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G0000SV1NS701\d11757$\doc\財政\06 決算・健全化\26 財政状況資料集\財政状況資料集【H24～】\R7（R6決算）\14_ホームページ掲載用（2回目）\"/>
    </mc:Choice>
  </mc:AlternateContent>
  <xr:revisionPtr revIDLastSave="0" documentId="13_ncr:1_{5D28F305-32AD-471D-836E-DB3AFA397C38}" xr6:coauthVersionLast="47" xr6:coauthVersionMax="47" xr10:uidLastSave="{00000000-0000-0000-0000-000000000000}"/>
  <bookViews>
    <workbookView xWindow="-108" yWindow="-108" windowWidth="23256" windowHeight="1389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AM37" i="10"/>
  <c r="U37" i="10"/>
  <c r="C37" i="10"/>
  <c r="CO36" i="10"/>
  <c r="BE36" i="10"/>
  <c r="AM36" i="10"/>
  <c r="C36" i="10"/>
  <c r="BE35" i="10"/>
  <c r="BW34" i="10"/>
  <c r="BW35" i="10" s="1"/>
  <c r="BW36" i="10" s="1"/>
  <c r="BW37" i="10" s="1"/>
  <c r="BW38" i="10" s="1"/>
  <c r="BW39" i="10" s="1"/>
  <c r="BE34" i="10"/>
  <c r="C34" i="10"/>
  <c r="CO34" i="10" l="1"/>
  <c r="CO35" i="10" s="1"/>
  <c r="C35" i="10"/>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s="1"/>
  <c r="U36" i="10" s="1"/>
  <c r="AM34" i="10" l="1"/>
  <c r="AM35" i="10" s="1"/>
</calcChain>
</file>

<file path=xl/sharedStrings.xml><?xml version="1.0" encoding="utf-8"?>
<sst xmlns="http://schemas.openxmlformats.org/spreadsheetml/2006/main" count="1138" uniqueCount="571">
  <si>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</si>
  <si>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</si>
  <si>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</si>
  <si>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</si>
  <si>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</si>
  <si>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</si>
  <si>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</si>
  <si>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</si>
  <si>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</si>
  <si>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</si>
  <si>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</si>
  <si>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</si>
  <si>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</si>
  <si>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</si>
  <si>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</si>
  <si>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</si>
  <si>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</si>
  <si>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</si>
  <si>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</si>
  <si>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</si>
  <si>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</si>
  <si>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</si>
  <si>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</si>
  <si>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</si>
  <si>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</si>
  <si>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</si>
  <si>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</si>
  <si>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</si>
  <si>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</si>
  <si>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</si>
  <si>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</si>
  <si>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</si>
  <si>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</si>
  <si>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</si>
  <si>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</si>
  <si>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</si>
  <si>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</si>
  <si>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</si>
  <si>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</si>
  <si>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</si>
  <si>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</si>
  <si>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</si>
  <si>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</si>
  <si>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</si>
  <si>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</si>
  <si>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</si>
  <si>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</si>
  <si>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</si>
  <si>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</si>
  <si>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</si>
  <si>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</si>
  <si>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</si>
  <si>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</si>
  <si>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</si>
  <si>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</si>
  <si>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</si>
  <si>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</si>
  <si>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</si>
  <si>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</si>
  <si>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</si>
  <si>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</si>
  <si>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</si>
  <si>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</si>
  <si>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</si>
  <si>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</si>
  <si>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</si>
  <si>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</si>
  <si>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</si>
  <si>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</si>
  <si>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</si>
  <si>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</si>
  <si>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</si>
  <si>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</si>
  <si>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</si>
  <si>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</si>
  <si>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</si>
  <si>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</si>
  <si>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</si>
  <si>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</si>
  <si>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大阪府</t>
    <phoneticPr fontId="5"/>
  </si>
  <si>
    <t>市町村類型</t>
    <phoneticPr fontId="5"/>
  </si>
  <si>
    <t>Ⅱ－３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</si>
  <si>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</si>
  <si>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</si>
  <si>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</si>
  <si>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</si>
  <si>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</si>
  <si>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</si>
  <si>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</si>
  <si>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</si>
  <si>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</si>
  <si>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</si>
  <si>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</si>
  <si>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</si>
  <si>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高石市</t>
    <phoneticPr fontId="5"/>
  </si>
  <si>
    <t>地方交付税種地</t>
    <rPh sb="0" eb="2">
      <t>チホウ</t>
    </rPh>
    <rPh sb="2" eb="5">
      <t>コウフゼイ</t>
    </rPh>
    <rPh sb="5" eb="6">
      <t>シュ</t>
    </rPh>
    <rPh sb="6" eb="7">
      <t>チ</t>
    </rPh>
    <phoneticPr fontId="5"/>
  </si>
  <si>
    <t>2-8</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</si>
  <si>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</si>
  <si>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</si>
  <si>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</si>
  <si>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</si>
  <si>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</si>
  <si>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</si>
  <si>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</si>
  <si>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</si>
  <si>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</si>
  <si>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</si>
  <si>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</si>
  <si>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</si>
  <si>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</si>
  <si>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</si>
  <si>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</si>
  <si>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</si>
  <si>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</si>
  <si>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</si>
  <si>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</si>
  <si>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</si>
  <si>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</si>
  <si>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</si>
  <si>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</si>
  <si>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</si>
  <si>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</si>
  <si>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</si>
  <si>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</si>
  <si>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</si>
  <si>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</si>
  <si>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</si>
  <si>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</si>
  <si>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</si>
  <si>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</si>
  <si>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</si>
  <si>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</si>
  <si>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</si>
  <si>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</si>
  <si>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</si>
  <si>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</si>
  <si>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</si>
  <si>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</si>
  <si>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</si>
  <si>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</si>
  <si>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</si>
  <si>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-0.9</t>
    <phoneticPr fontId="5"/>
  </si>
  <si>
    <t>基準財政需要額</t>
    <phoneticPr fontId="25"/>
  </si>
  <si>
    <t>うち日本人(％)</t>
    <phoneticPr fontId="5"/>
  </si>
  <si>
    <t>-1.0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</si>
  <si>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</si>
  <si>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</si>
  <si>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</si>
  <si>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</si>
  <si>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</si>
  <si>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</si>
  <si>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</si>
  <si>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</si>
  <si>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</si>
  <si>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</si>
  <si>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</si>
  <si>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</si>
  <si>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</si>
  <si>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</si>
  <si>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</si>
  <si>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</si>
  <si>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</si>
  <si>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</si>
  <si>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</si>
  <si>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</si>
  <si>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</si>
  <si>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</si>
  <si>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</si>
  <si>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</si>
  <si>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</si>
  <si>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</si>
  <si>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</si>
  <si>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</si>
  <si>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</si>
  <si>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</si>
  <si>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</si>
  <si>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</si>
  <si>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</si>
  <si>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</si>
  <si>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</si>
  <si>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</si>
  <si>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</si>
  <si>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</si>
  <si>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</si>
  <si>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</si>
  <si>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</si>
  <si>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</si>
  <si>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</si>
  <si>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</si>
  <si>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</si>
  <si>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</si>
  <si>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</si>
  <si>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</si>
  <si>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</si>
  <si>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</si>
  <si>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</si>
  <si>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</si>
  <si>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</si>
  <si>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</si>
  <si>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</si>
  <si>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</si>
  <si>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</si>
  <si>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</si>
  <si>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大阪府高石市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</si>
  <si>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</si>
  <si>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</si>
  <si>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</si>
  <si>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</si>
  <si>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</si>
  <si>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</si>
  <si>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</si>
  <si>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</si>
  <si>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</si>
  <si>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</si>
  <si>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</si>
  <si>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</si>
  <si>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</si>
  <si>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</si>
  <si>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</si>
  <si>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</si>
  <si>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</si>
  <si>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</si>
  <si>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</si>
  <si>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</si>
  <si>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</si>
  <si>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</si>
  <si>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</si>
  <si>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</si>
  <si>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</si>
  <si>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</si>
  <si>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</si>
  <si>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</si>
  <si>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</si>
  <si>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</si>
  <si>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</si>
  <si>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</si>
  <si>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</si>
  <si>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</si>
  <si>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</si>
  <si>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</si>
  <si>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</si>
  <si>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</si>
  <si>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</si>
  <si>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</si>
  <si>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</si>
  <si>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</si>
  <si>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</si>
  <si>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</si>
  <si>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</si>
  <si>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</si>
  <si>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</si>
  <si>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</si>
  <si>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</si>
  <si>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</si>
  <si>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</si>
  <si>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</si>
  <si>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</si>
  <si>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</si>
  <si>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</si>
  <si>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</si>
  <si>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</si>
  <si>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</si>
  <si>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</si>
  <si>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</si>
  <si>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</si>
  <si>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</si>
  <si>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</si>
  <si>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</si>
  <si>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</si>
  <si>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</si>
  <si>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</si>
  <si>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</si>
  <si>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</si>
  <si>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</si>
  <si>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</si>
  <si>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</si>
  <si>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</si>
  <si>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</si>
  <si>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</si>
  <si>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</si>
  <si>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</si>
  <si>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</si>
  <si>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</si>
  <si>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</si>
  <si>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</si>
  <si>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</si>
  <si>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</si>
  <si>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</si>
  <si>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</si>
  <si>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</si>
  <si>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</si>
  <si>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</si>
  <si>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</si>
  <si>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</si>
  <si>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</si>
  <si>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</si>
  <si>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</si>
  <si>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</si>
  <si>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</si>
  <si>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</si>
  <si>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</si>
  <si>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</si>
  <si>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</si>
  <si>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</si>
  <si>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</si>
  <si>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</si>
  <si>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</si>
  <si>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</si>
  <si>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</si>
  <si>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</si>
  <si>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</si>
  <si>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</si>
  <si>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</si>
  <si>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</si>
  <si>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</si>
  <si>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</si>
  <si>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</si>
  <si>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</si>
  <si>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</si>
  <si>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</si>
  <si>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</si>
  <si>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</si>
  <si>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</si>
  <si>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</si>
  <si>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</si>
  <si>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</si>
  <si>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</si>
  <si>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</si>
  <si>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</si>
  <si>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</si>
  <si>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</si>
  <si>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</si>
  <si>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</si>
  <si>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</si>
  <si>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</si>
  <si>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</si>
  <si>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</si>
  <si>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</si>
  <si>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</si>
  <si>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</si>
  <si>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</si>
  <si>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</si>
  <si>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</si>
  <si>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</si>
  <si>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</si>
  <si>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</si>
  <si>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</si>
  <si>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</si>
  <si>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</si>
  <si>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</si>
  <si>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</si>
  <si>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</si>
  <si>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</si>
  <si>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</si>
  <si>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大阪府高石市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</si>
  <si>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</si>
  <si>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</si>
  <si>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</si>
  <si>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</si>
  <si>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</si>
  <si>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</si>
  <si>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</si>
  <si>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</si>
  <si>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</si>
  <si>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</si>
  <si>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</si>
  <si>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</si>
  <si>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</si>
  <si>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</si>
  <si>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</si>
  <si>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</si>
  <si>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</si>
  <si>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</si>
  <si>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</si>
  <si>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</si>
  <si>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墓地事業特別会計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</si>
  <si>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</si>
  <si>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</si>
  <si>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</si>
  <si>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</si>
  <si>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</si>
  <si>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</si>
  <si>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</si>
  <si>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</si>
  <si>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</si>
  <si>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</si>
  <si>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</si>
  <si>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</si>
  <si>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</si>
  <si>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</si>
  <si>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</si>
  <si>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後期高齢者医療保険特別会計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</si>
  <si>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</si>
  <si>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</si>
  <si>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</si>
  <si>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</si>
  <si>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</si>
  <si>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</si>
  <si>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</si>
  <si>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</si>
  <si>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</si>
  <si>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</si>
  <si>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</si>
  <si>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</si>
  <si>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</si>
  <si>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</si>
  <si>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</si>
  <si>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</si>
  <si>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</si>
  <si>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</si>
  <si>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</si>
  <si>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</si>
  <si>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</si>
  <si>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</si>
  <si>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</si>
  <si>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</si>
  <si>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</si>
  <si>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</si>
  <si>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</si>
  <si>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</si>
  <si>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</si>
  <si>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</si>
  <si>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</si>
  <si>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</si>
  <si>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</si>
  <si>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</si>
  <si>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</si>
  <si>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</si>
  <si>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</si>
  <si>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</si>
  <si>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</si>
  <si>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</si>
  <si>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</si>
  <si>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</si>
  <si>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</si>
  <si>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</si>
  <si>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</si>
  <si>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</si>
  <si>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</si>
  <si>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</si>
  <si>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</si>
  <si>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</si>
  <si>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</si>
  <si>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</si>
  <si>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</si>
  <si>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</si>
  <si>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</si>
  <si>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</si>
  <si>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</si>
  <si>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</si>
  <si>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</si>
  <si>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</si>
  <si>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</si>
  <si>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</si>
  <si>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</si>
  <si>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</si>
  <si>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</si>
  <si>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</si>
  <si>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</si>
  <si>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</si>
  <si>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</si>
  <si>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</si>
  <si>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</si>
  <si>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</si>
  <si>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</si>
  <si>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</si>
  <si>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</si>
  <si>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</si>
  <si>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</si>
  <si>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</si>
  <si>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</si>
  <si>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</si>
  <si>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</si>
  <si>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</si>
  <si>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</si>
  <si>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</si>
  <si>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</si>
  <si>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</si>
  <si>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</si>
  <si>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</si>
  <si>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</si>
  <si>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</si>
  <si>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</si>
  <si>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</si>
  <si>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</si>
  <si>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</si>
  <si>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</si>
  <si>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</si>
  <si>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</si>
  <si>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</si>
  <si>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</si>
  <si>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</si>
  <si>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</si>
  <si>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</si>
  <si>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</si>
  <si>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</si>
  <si>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</si>
  <si>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</si>
  <si>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</si>
  <si>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</si>
  <si>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</si>
  <si>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</si>
  <si>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</si>
  <si>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</si>
  <si>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</si>
  <si>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</si>
  <si>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</si>
  <si>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</si>
  <si>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</si>
  <si>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</si>
  <si>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</si>
  <si>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</si>
  <si>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</si>
  <si>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</si>
  <si>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</si>
  <si>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</si>
  <si>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</si>
  <si>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</si>
  <si>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</si>
  <si>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</si>
  <si>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</si>
  <si>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</si>
  <si>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</si>
  <si>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</si>
  <si>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</si>
  <si>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</si>
  <si>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</si>
  <si>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</si>
  <si>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</si>
  <si>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</si>
  <si>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1.32</t>
  </si>
  <si>
    <t>水道事業会計</t>
  </si>
  <si>
    <t>一般会計</t>
  </si>
  <si>
    <t>下水道事業会計</t>
  </si>
  <si>
    <t>介護保険特別会計</t>
  </si>
  <si>
    <t>後期高齢者医療保険特別会計</t>
  </si>
  <si>
    <t>国民健康保険特別会計</t>
  </si>
  <si>
    <t>▲ 0.35</t>
  </si>
  <si>
    <t>墓地事業特別会計</t>
  </si>
  <si>
    <t>その他会計（赤字）</t>
  </si>
  <si>
    <t>その他会計（黒字）</t>
  </si>
  <si>
    <t>R02</t>
    <phoneticPr fontId="5"/>
  </si>
  <si>
    <t>R03</t>
    <phoneticPr fontId="5"/>
  </si>
  <si>
    <t>R04</t>
    <phoneticPr fontId="5"/>
  </si>
  <si>
    <t>R05</t>
    <phoneticPr fontId="5"/>
  </si>
  <si>
    <t>R06</t>
    <phoneticPr fontId="5"/>
  </si>
  <si>
    <t>高石市保健医療センター</t>
    <rPh sb="0" eb="3">
      <t>タカイシシ</t>
    </rPh>
    <rPh sb="3" eb="7">
      <t>ホケンイリョウ</t>
    </rPh>
    <phoneticPr fontId="2"/>
  </si>
  <si>
    <t>高石都市開発株式会社</t>
    <rPh sb="0" eb="2">
      <t>タカイシ</t>
    </rPh>
    <rPh sb="2" eb="6">
      <t>トシカイハツ</t>
    </rPh>
    <rPh sb="6" eb="10">
      <t>カブシキガイシャ</t>
    </rPh>
    <phoneticPr fontId="2"/>
  </si>
  <si>
    <t>-</t>
    <phoneticPr fontId="2"/>
  </si>
  <si>
    <t>泉北環境整備施設組合（一般会計）</t>
    <rPh sb="0" eb="2">
      <t>センボク</t>
    </rPh>
    <rPh sb="2" eb="4">
      <t>カンキョウ</t>
    </rPh>
    <rPh sb="4" eb="6">
      <t>セイビ</t>
    </rPh>
    <rPh sb="6" eb="8">
      <t>シセツ</t>
    </rPh>
    <rPh sb="8" eb="10">
      <t>クミアイ</t>
    </rPh>
    <rPh sb="11" eb="13">
      <t>イッパン</t>
    </rPh>
    <rPh sb="13" eb="15">
      <t>カイケイ</t>
    </rPh>
    <phoneticPr fontId="38"/>
  </si>
  <si>
    <t>高石市泉大津市墓地組合（一般会計）</t>
    <rPh sb="0" eb="3">
      <t>タカイシシ</t>
    </rPh>
    <rPh sb="3" eb="7">
      <t>イズミオオツシ</t>
    </rPh>
    <rPh sb="7" eb="11">
      <t>ボチクミアイ</t>
    </rPh>
    <rPh sb="12" eb="14">
      <t>イッパン</t>
    </rPh>
    <rPh sb="14" eb="16">
      <t>カイケイ</t>
    </rPh>
    <phoneticPr fontId="38"/>
  </si>
  <si>
    <t>大阪府後期高齢者医療広域連合（一般会計）</t>
    <rPh sb="0" eb="3">
      <t>オオサカフ</t>
    </rPh>
    <rPh sb="3" eb="5">
      <t>コウキ</t>
    </rPh>
    <rPh sb="5" eb="8">
      <t>コウレイシャ</t>
    </rPh>
    <rPh sb="8" eb="10">
      <t>イリョウ</t>
    </rPh>
    <rPh sb="10" eb="12">
      <t>コウイキ</t>
    </rPh>
    <rPh sb="12" eb="14">
      <t>レンゴウ</t>
    </rPh>
    <rPh sb="15" eb="19">
      <t>イッパンカイケイ</t>
    </rPh>
    <phoneticPr fontId="38"/>
  </si>
  <si>
    <t>大阪府後期高齢者医療広域連合（後期高齢者医療特別会計）</t>
    <rPh sb="0" eb="3">
      <t>オオサカフ</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38"/>
  </si>
  <si>
    <t>大阪広域水道企業団水道事業会計（水道用水供給事業）</t>
    <rPh sb="0" eb="2">
      <t>オオサカ</t>
    </rPh>
    <rPh sb="2" eb="4">
      <t>コウイキ</t>
    </rPh>
    <rPh sb="4" eb="6">
      <t>スイドウ</t>
    </rPh>
    <rPh sb="6" eb="9">
      <t>キギョウダン</t>
    </rPh>
    <rPh sb="9" eb="11">
      <t>スイドウ</t>
    </rPh>
    <rPh sb="11" eb="13">
      <t>ジギョウ</t>
    </rPh>
    <rPh sb="13" eb="15">
      <t>カイケイ</t>
    </rPh>
    <rPh sb="16" eb="18">
      <t>スイドウ</t>
    </rPh>
    <rPh sb="18" eb="20">
      <t>ヨウスイ</t>
    </rPh>
    <rPh sb="20" eb="22">
      <t>キョウキュウ</t>
    </rPh>
    <rPh sb="22" eb="24">
      <t>ジギョウ</t>
    </rPh>
    <phoneticPr fontId="38"/>
  </si>
  <si>
    <t>大阪広域水道企業団（工業用水道事業会計）</t>
    <rPh sb="0" eb="2">
      <t>オオサカ</t>
    </rPh>
    <rPh sb="2" eb="4">
      <t>コウイキ</t>
    </rPh>
    <rPh sb="4" eb="6">
      <t>スイドウ</t>
    </rPh>
    <rPh sb="6" eb="9">
      <t>キギョウダン</t>
    </rPh>
    <rPh sb="10" eb="13">
      <t>コウギョウヨウ</t>
    </rPh>
    <rPh sb="13" eb="15">
      <t>スイドウ</t>
    </rPh>
    <rPh sb="15" eb="17">
      <t>ジギョウ</t>
    </rPh>
    <rPh sb="17" eb="19">
      <t>カイケイ</t>
    </rPh>
    <phoneticPr fontId="38"/>
  </si>
  <si>
    <t>保健医療基金</t>
    <rPh sb="0" eb="2">
      <t>ホケン</t>
    </rPh>
    <rPh sb="2" eb="6">
      <t>イリョウキキン</t>
    </rPh>
    <phoneticPr fontId="5"/>
  </si>
  <si>
    <t>奨学基金</t>
    <rPh sb="0" eb="2">
      <t>ショウガク</t>
    </rPh>
    <rPh sb="2" eb="4">
      <t>キキン</t>
    </rPh>
    <phoneticPr fontId="38"/>
  </si>
  <si>
    <t>市営浜墓地基金</t>
    <rPh sb="0" eb="2">
      <t>シエイ</t>
    </rPh>
    <rPh sb="2" eb="3">
      <t>ハマ</t>
    </rPh>
    <rPh sb="3" eb="5">
      <t>ボチ</t>
    </rPh>
    <rPh sb="5" eb="7">
      <t>キキン</t>
    </rPh>
    <phoneticPr fontId="38"/>
  </si>
  <si>
    <t>文化・スポーツ・国際交流振興基金</t>
    <rPh sb="0" eb="2">
      <t>ブンカ</t>
    </rPh>
    <rPh sb="8" eb="10">
      <t>コクサイ</t>
    </rPh>
    <rPh sb="10" eb="12">
      <t>コウリュウ</t>
    </rPh>
    <rPh sb="12" eb="14">
      <t>シンコウ</t>
    </rPh>
    <rPh sb="14" eb="16">
      <t>キキン</t>
    </rPh>
    <phoneticPr fontId="38"/>
  </si>
  <si>
    <t>緑化基金</t>
    <rPh sb="0" eb="2">
      <t>リョクカ</t>
    </rPh>
    <rPh sb="2" eb="4">
      <t>キキン</t>
    </rPh>
    <phoneticPr fontId="38"/>
  </si>
  <si>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</si>
  <si>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</si>
  <si>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類似団体内平均値と比べて高い水準にあるが、地方債残高が減少したこと等により低下している。有形固定資産減価償却率は類似団体内平均値よりも低い水準となっているが、公民館の有形固定資産減価償却率が77.3％、本庁が74.6％になっていることなど、高い水準となっている施設もある。令和2年度策定の高石市公共施設個別施設計画等に基づき、老朽化対策に取り組んでいく。</t>
    <rPh sb="1" eb="3">
      <t>ショウライ</t>
    </rPh>
    <rPh sb="3" eb="5">
      <t>フタン</t>
    </rPh>
    <rPh sb="5" eb="7">
      <t>ヒリツ</t>
    </rPh>
    <rPh sb="8" eb="10">
      <t>ルイジ</t>
    </rPh>
    <rPh sb="10" eb="12">
      <t>ダンタイ</t>
    </rPh>
    <rPh sb="12" eb="13">
      <t>ナイ</t>
    </rPh>
    <rPh sb="13" eb="16">
      <t>ヘイキンチ</t>
    </rPh>
    <rPh sb="17" eb="18">
      <t>クラ</t>
    </rPh>
    <rPh sb="20" eb="21">
      <t>タカ</t>
    </rPh>
    <rPh sb="22" eb="24">
      <t>スイジュン</t>
    </rPh>
    <rPh sb="29" eb="32">
      <t>チホウサイ</t>
    </rPh>
    <rPh sb="32" eb="34">
      <t>ザンダカ</t>
    </rPh>
    <rPh sb="35" eb="37">
      <t>ゲンショウ</t>
    </rPh>
    <rPh sb="41" eb="42">
      <t>ナド</t>
    </rPh>
    <rPh sb="45" eb="47">
      <t>テイカ</t>
    </rPh>
    <rPh sb="52" eb="54">
      <t>ユウケイ</t>
    </rPh>
    <rPh sb="54" eb="56">
      <t>コテイ</t>
    </rPh>
    <rPh sb="56" eb="58">
      <t>シサン</t>
    </rPh>
    <rPh sb="58" eb="60">
      <t>ゲンカ</t>
    </rPh>
    <rPh sb="60" eb="63">
      <t>ショウキャクリツ</t>
    </rPh>
    <rPh sb="64" eb="66">
      <t>ルイジ</t>
    </rPh>
    <rPh sb="66" eb="69">
      <t>ダンタイナイ</t>
    </rPh>
    <rPh sb="69" eb="72">
      <t>ヘイキンチ</t>
    </rPh>
    <rPh sb="75" eb="76">
      <t>ヒク</t>
    </rPh>
    <rPh sb="77" eb="79">
      <t>スイジュン</t>
    </rPh>
    <rPh sb="87" eb="90">
      <t>コウミンカン</t>
    </rPh>
    <rPh sb="91" eb="93">
      <t>ユウケイ</t>
    </rPh>
    <rPh sb="93" eb="97">
      <t>コテイシサン</t>
    </rPh>
    <rPh sb="97" eb="99">
      <t>ゲンカ</t>
    </rPh>
    <rPh sb="99" eb="102">
      <t>ショウキャクリツ</t>
    </rPh>
    <rPh sb="109" eb="111">
      <t>ホンチョウ</t>
    </rPh>
    <rPh sb="128" eb="129">
      <t>タカ</t>
    </rPh>
    <rPh sb="130" eb="132">
      <t>スイジュン</t>
    </rPh>
    <rPh sb="138" eb="140">
      <t>シセツ</t>
    </rPh>
    <rPh sb="144" eb="146">
      <t>レイワ</t>
    </rPh>
    <rPh sb="147" eb="149">
      <t>ネンド</t>
    </rPh>
    <rPh sb="149" eb="151">
      <t>サクテイ</t>
    </rPh>
    <rPh sb="152" eb="155">
      <t>タカイシシ</t>
    </rPh>
    <rPh sb="155" eb="157">
      <t>コウキョウ</t>
    </rPh>
    <rPh sb="157" eb="159">
      <t>シセツ</t>
    </rPh>
    <rPh sb="159" eb="161">
      <t>コベツ</t>
    </rPh>
    <rPh sb="161" eb="163">
      <t>シセツ</t>
    </rPh>
    <rPh sb="163" eb="165">
      <t>ケイカク</t>
    </rPh>
    <rPh sb="165" eb="166">
      <t>ナド</t>
    </rPh>
    <rPh sb="167" eb="168">
      <t>モト</t>
    </rPh>
    <rPh sb="171" eb="174">
      <t>ロウキュウカ</t>
    </rPh>
    <rPh sb="174" eb="176">
      <t>タイサク</t>
    </rPh>
    <rPh sb="177" eb="178">
      <t>ト</t>
    </rPh>
    <rPh sb="179" eb="180">
      <t>ク</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</si>
  <si>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</si>
  <si>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</si>
  <si>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</si>
  <si>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</si>
  <si>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</si>
  <si>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</si>
  <si>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が低下傾向にある要因は、地方債現在高が減少したこと及び普通交付税が増加したこと等であり、平成16年度借入の減税補てん債及び臨時財政対策債にかかる償還が令和6年度に終了したことから、今後も低下することが見込まれる。実質公債費比率についても上記に伴う地方債現在高の減少等により、今後も低下する見込である。しかしながら、将来負担比率と実質公債費比率は類似団体内平均値と比較すると高い水準にあるため、今後も地方債は慎重に発行する必要がある。</t>
    <rPh sb="1" eb="3">
      <t>ショウライ</t>
    </rPh>
    <rPh sb="3" eb="7">
      <t>フタンヒリツ</t>
    </rPh>
    <rPh sb="8" eb="10">
      <t>テイカ</t>
    </rPh>
    <rPh sb="10" eb="12">
      <t>ケイコウ</t>
    </rPh>
    <rPh sb="15" eb="17">
      <t>ヨウイン</t>
    </rPh>
    <rPh sb="19" eb="22">
      <t>チホウサイ</t>
    </rPh>
    <rPh sb="22" eb="25">
      <t>ゲンザイダカ</t>
    </rPh>
    <rPh sb="26" eb="28">
      <t>ゲンショウ</t>
    </rPh>
    <rPh sb="32" eb="33">
      <t>オヨ</t>
    </rPh>
    <rPh sb="34" eb="39">
      <t>フツウコウフゼイ</t>
    </rPh>
    <rPh sb="40" eb="42">
      <t>ゾウカ</t>
    </rPh>
    <rPh sb="46" eb="47">
      <t>ナド</t>
    </rPh>
    <rPh sb="51" eb="53">
      <t>ヘイセイ</t>
    </rPh>
    <rPh sb="55" eb="57">
      <t>ネンド</t>
    </rPh>
    <rPh sb="57" eb="59">
      <t>カリイレ</t>
    </rPh>
    <rPh sb="60" eb="62">
      <t>ゲンゼイ</t>
    </rPh>
    <rPh sb="62" eb="63">
      <t>ホ</t>
    </rPh>
    <rPh sb="65" eb="66">
      <t>サイ</t>
    </rPh>
    <rPh sb="66" eb="67">
      <t>オヨ</t>
    </rPh>
    <rPh sb="68" eb="70">
      <t>リンジ</t>
    </rPh>
    <rPh sb="70" eb="72">
      <t>ザイセイ</t>
    </rPh>
    <rPh sb="72" eb="75">
      <t>タイサクサイ</t>
    </rPh>
    <rPh sb="79" eb="81">
      <t>ショウカン</t>
    </rPh>
    <rPh sb="82" eb="84">
      <t>レイワ</t>
    </rPh>
    <rPh sb="85" eb="87">
      <t>ネンド</t>
    </rPh>
    <rPh sb="88" eb="90">
      <t>シュウリョウ</t>
    </rPh>
    <rPh sb="97" eb="99">
      <t>コンゴ</t>
    </rPh>
    <rPh sb="100" eb="102">
      <t>テイカ</t>
    </rPh>
    <rPh sb="107" eb="109">
      <t>ミコ</t>
    </rPh>
    <rPh sb="113" eb="115">
      <t>ジッシツ</t>
    </rPh>
    <rPh sb="115" eb="118">
      <t>コウサイヒ</t>
    </rPh>
    <rPh sb="118" eb="120">
      <t>ヒリツ</t>
    </rPh>
    <rPh sb="125" eb="127">
      <t>ジョウキ</t>
    </rPh>
    <rPh sb="128" eb="129">
      <t>トモナ</t>
    </rPh>
    <rPh sb="130" eb="133">
      <t>チホウサイ</t>
    </rPh>
    <rPh sb="133" eb="136">
      <t>ゲンザイダカ</t>
    </rPh>
    <rPh sb="137" eb="139">
      <t>ゲンショウ</t>
    </rPh>
    <rPh sb="139" eb="140">
      <t>ナド</t>
    </rPh>
    <rPh sb="144" eb="146">
      <t>コンゴ</t>
    </rPh>
    <rPh sb="147" eb="149">
      <t>テイカ</t>
    </rPh>
    <rPh sb="151" eb="153">
      <t>ミコミ</t>
    </rPh>
    <rPh sb="164" eb="166">
      <t>ショウライ</t>
    </rPh>
    <rPh sb="166" eb="168">
      <t>フタン</t>
    </rPh>
    <rPh sb="168" eb="170">
      <t>ヒリツ</t>
    </rPh>
    <rPh sb="171" eb="173">
      <t>ジッシツ</t>
    </rPh>
    <rPh sb="173" eb="176">
      <t>コウサイヒ</t>
    </rPh>
    <rPh sb="176" eb="178">
      <t>ヒリツ</t>
    </rPh>
    <rPh sb="179" eb="181">
      <t>ルイジ</t>
    </rPh>
    <rPh sb="181" eb="183">
      <t>ダンタイ</t>
    </rPh>
    <rPh sb="183" eb="184">
      <t>ナイ</t>
    </rPh>
    <rPh sb="184" eb="187">
      <t>ヘイキンチ</t>
    </rPh>
    <rPh sb="188" eb="190">
      <t>ヒカク</t>
    </rPh>
    <rPh sb="193" eb="194">
      <t>タカ</t>
    </rPh>
    <rPh sb="195" eb="197">
      <t>スイジュン</t>
    </rPh>
    <rPh sb="203" eb="205">
      <t>コンゴ</t>
    </rPh>
    <rPh sb="206" eb="209">
      <t>チホウサイ</t>
    </rPh>
    <rPh sb="210" eb="212">
      <t>シンチョウ</t>
    </rPh>
    <rPh sb="213" eb="215">
      <t>ハッコウ</t>
    </rPh>
    <rPh sb="217" eb="219">
      <t>ヒツヨウ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</si>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</sst>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65FDDF17-F54E-4508-B07E-191E06E57059}"/>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45483</c:v>
                </c:pt>
                <c:pt idx="1">
                  <c:v>45945</c:v>
                </c:pt>
                <c:pt idx="2">
                  <c:v>44475</c:v>
                </c:pt>
                <c:pt idx="3">
                  <c:v>45982</c:v>
                </c:pt>
                <c:pt idx="4">
                  <c:v>50538</c:v>
                </c:pt>
              </c:numCache>
            </c:numRef>
          </c:val>
          <c:smooth val="0"/>
          <c:extLst>
            <c:ext xmlns:c16="http://schemas.microsoft.com/office/drawing/2014/chart" uri="{C3380CC4-5D6E-409C-BE32-E72D297353CC}">
              <c16:uniqueId val="{00000000-2025-422A-9837-E50B6FE1A99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63935</c:v>
                </c:pt>
                <c:pt idx="1">
                  <c:v>50309</c:v>
                </c:pt>
                <c:pt idx="2">
                  <c:v>37766</c:v>
                </c:pt>
                <c:pt idx="3">
                  <c:v>37370</c:v>
                </c:pt>
                <c:pt idx="4">
                  <c:v>38060</c:v>
                </c:pt>
              </c:numCache>
            </c:numRef>
          </c:val>
          <c:smooth val="0"/>
          <c:extLst>
            <c:ext xmlns:c16="http://schemas.microsoft.com/office/drawing/2014/chart" uri="{C3380CC4-5D6E-409C-BE32-E72D297353CC}">
              <c16:uniqueId val="{00000001-2025-422A-9837-E50B6FE1A99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2.29</c:v>
                </c:pt>
                <c:pt idx="1">
                  <c:v>8.26</c:v>
                </c:pt>
                <c:pt idx="2">
                  <c:v>5.91</c:v>
                </c:pt>
                <c:pt idx="3">
                  <c:v>1.35</c:v>
                </c:pt>
                <c:pt idx="4">
                  <c:v>4.13</c:v>
                </c:pt>
              </c:numCache>
            </c:numRef>
          </c:val>
          <c:extLst>
            <c:ext xmlns:c16="http://schemas.microsoft.com/office/drawing/2014/chart" uri="{C3380CC4-5D6E-409C-BE32-E72D297353CC}">
              <c16:uniqueId val="{00000000-22C9-4776-9B0E-84EF1F001E68}"/>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15.75</c:v>
                </c:pt>
                <c:pt idx="1">
                  <c:v>16.11</c:v>
                </c:pt>
                <c:pt idx="2">
                  <c:v>20.78</c:v>
                </c:pt>
                <c:pt idx="3">
                  <c:v>23.37</c:v>
                </c:pt>
                <c:pt idx="4">
                  <c:v>24.47</c:v>
                </c:pt>
              </c:numCache>
            </c:numRef>
          </c:val>
          <c:extLst>
            <c:ext xmlns:c16="http://schemas.microsoft.com/office/drawing/2014/chart" uri="{C3380CC4-5D6E-409C-BE32-E72D297353CC}">
              <c16:uniqueId val="{00000001-22C9-4776-9B0E-84EF1F001E68}"/>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2.0299999999999998</c:v>
                </c:pt>
                <c:pt idx="1">
                  <c:v>7.21</c:v>
                </c:pt>
                <c:pt idx="2">
                  <c:v>1.71</c:v>
                </c:pt>
                <c:pt idx="3">
                  <c:v>-1.32</c:v>
                </c:pt>
                <c:pt idx="4">
                  <c:v>4.5</c:v>
                </c:pt>
              </c:numCache>
            </c:numRef>
          </c:val>
          <c:smooth val="0"/>
          <c:extLst>
            <c:ext xmlns:c16="http://schemas.microsoft.com/office/drawing/2014/chart" uri="{C3380CC4-5D6E-409C-BE32-E72D297353CC}">
              <c16:uniqueId val="{00000002-22C9-4776-9B0E-84EF1F001E68}"/>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A4F9-42F8-BAE0-AF9D6F78A49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4F9-42F8-BAE0-AF9D6F78A49F}"/>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A4F9-42F8-BAE0-AF9D6F78A49F}"/>
            </c:ext>
          </c:extLst>
        </c:ser>
        <c:ser>
          <c:idx val="3"/>
          <c:order val="3"/>
          <c:tx>
            <c:strRef>
              <c:f>データシート!$A$30</c:f>
              <c:strCache>
                <c:ptCount val="1"/>
                <c:pt idx="0">
                  <c:v>墓地事業特別会計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A4F9-42F8-BAE0-AF9D6F78A49F}"/>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0.35</c:v>
                </c:pt>
                <c:pt idx="1">
                  <c:v>#N/A</c:v>
                </c:pt>
                <c:pt idx="2">
                  <c:v>#N/A</c:v>
                </c:pt>
                <c:pt idx="3">
                  <c:v>0.21</c:v>
                </c:pt>
                <c:pt idx="4">
                  <c:v>#N/A</c:v>
                </c:pt>
                <c:pt idx="5">
                  <c:v>0.44</c:v>
                </c:pt>
                <c:pt idx="6">
                  <c:v>#N/A</c:v>
                </c:pt>
                <c:pt idx="7">
                  <c:v>0.04</c:v>
                </c:pt>
                <c:pt idx="8">
                  <c:v>#N/A</c:v>
                </c:pt>
                <c:pt idx="9">
                  <c:v>0.32</c:v>
                </c:pt>
              </c:numCache>
            </c:numRef>
          </c:val>
          <c:extLst>
            <c:ext xmlns:c16="http://schemas.microsoft.com/office/drawing/2014/chart" uri="{C3380CC4-5D6E-409C-BE32-E72D297353CC}">
              <c16:uniqueId val="{00000004-A4F9-42F8-BAE0-AF9D6F78A49F}"/>
            </c:ext>
          </c:extLst>
        </c:ser>
        <c:ser>
          <c:idx val="5"/>
          <c:order val="5"/>
          <c:tx>
            <c:strRef>
              <c:f>データシート!$A$32</c:f>
              <c:strCache>
                <c:ptCount val="1"/>
                <c:pt idx="0">
                  <c:v>後期高齢者医療保険特別会計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0.28999999999999998</c:v>
                </c:pt>
                <c:pt idx="2">
                  <c:v>#N/A</c:v>
                </c:pt>
                <c:pt idx="3">
                  <c:v>0.28000000000000003</c:v>
                </c:pt>
                <c:pt idx="4">
                  <c:v>#N/A</c:v>
                </c:pt>
                <c:pt idx="5">
                  <c:v>0.33</c:v>
                </c:pt>
                <c:pt idx="6">
                  <c:v>#N/A</c:v>
                </c:pt>
                <c:pt idx="7">
                  <c:v>0.31</c:v>
                </c:pt>
                <c:pt idx="8">
                  <c:v>#N/A</c:v>
                </c:pt>
                <c:pt idx="9">
                  <c:v>0.35</c:v>
                </c:pt>
              </c:numCache>
            </c:numRef>
          </c:val>
          <c:extLst>
            <c:ext xmlns:c16="http://schemas.microsoft.com/office/drawing/2014/chart" uri="{C3380CC4-5D6E-409C-BE32-E72D297353CC}">
              <c16:uniqueId val="{00000005-A4F9-42F8-BAE0-AF9D6F78A49F}"/>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1.49</c:v>
                </c:pt>
                <c:pt idx="2">
                  <c:v>#N/A</c:v>
                </c:pt>
                <c:pt idx="3">
                  <c:v>0.56000000000000005</c:v>
                </c:pt>
                <c:pt idx="4">
                  <c:v>#N/A</c:v>
                </c:pt>
                <c:pt idx="5">
                  <c:v>0.28000000000000003</c:v>
                </c:pt>
                <c:pt idx="6">
                  <c:v>#N/A</c:v>
                </c:pt>
                <c:pt idx="7">
                  <c:v>0.05</c:v>
                </c:pt>
                <c:pt idx="8">
                  <c:v>#N/A</c:v>
                </c:pt>
                <c:pt idx="9">
                  <c:v>0.71</c:v>
                </c:pt>
              </c:numCache>
            </c:numRef>
          </c:val>
          <c:extLst>
            <c:ext xmlns:c16="http://schemas.microsoft.com/office/drawing/2014/chart" uri="{C3380CC4-5D6E-409C-BE32-E72D297353CC}">
              <c16:uniqueId val="{00000006-A4F9-42F8-BAE0-AF9D6F78A49F}"/>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0.89</c:v>
                </c:pt>
                <c:pt idx="2">
                  <c:v>#N/A</c:v>
                </c:pt>
                <c:pt idx="3">
                  <c:v>1.48</c:v>
                </c:pt>
                <c:pt idx="4">
                  <c:v>#N/A</c:v>
                </c:pt>
                <c:pt idx="5">
                  <c:v>1.8</c:v>
                </c:pt>
                <c:pt idx="6">
                  <c:v>#N/A</c:v>
                </c:pt>
                <c:pt idx="7">
                  <c:v>2.0299999999999998</c:v>
                </c:pt>
                <c:pt idx="8">
                  <c:v>#N/A</c:v>
                </c:pt>
                <c:pt idx="9">
                  <c:v>1.41</c:v>
                </c:pt>
              </c:numCache>
            </c:numRef>
          </c:val>
          <c:extLst>
            <c:ext xmlns:c16="http://schemas.microsoft.com/office/drawing/2014/chart" uri="{C3380CC4-5D6E-409C-BE32-E72D297353CC}">
              <c16:uniqueId val="{00000007-A4F9-42F8-BAE0-AF9D6F78A49F}"/>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2.29</c:v>
                </c:pt>
                <c:pt idx="2">
                  <c:v>#N/A</c:v>
                </c:pt>
                <c:pt idx="3">
                  <c:v>8.26</c:v>
                </c:pt>
                <c:pt idx="4">
                  <c:v>#N/A</c:v>
                </c:pt>
                <c:pt idx="5">
                  <c:v>5.9</c:v>
                </c:pt>
                <c:pt idx="6">
                  <c:v>#N/A</c:v>
                </c:pt>
                <c:pt idx="7">
                  <c:v>1.35</c:v>
                </c:pt>
                <c:pt idx="8">
                  <c:v>#N/A</c:v>
                </c:pt>
                <c:pt idx="9">
                  <c:v>4.13</c:v>
                </c:pt>
              </c:numCache>
            </c:numRef>
          </c:val>
          <c:extLst>
            <c:ext xmlns:c16="http://schemas.microsoft.com/office/drawing/2014/chart" uri="{C3380CC4-5D6E-409C-BE32-E72D297353CC}">
              <c16:uniqueId val="{00000008-A4F9-42F8-BAE0-AF9D6F78A49F}"/>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15.57</c:v>
                </c:pt>
                <c:pt idx="2">
                  <c:v>#N/A</c:v>
                </c:pt>
                <c:pt idx="3">
                  <c:v>14.59</c:v>
                </c:pt>
                <c:pt idx="4">
                  <c:v>#N/A</c:v>
                </c:pt>
                <c:pt idx="5">
                  <c:v>14.74</c:v>
                </c:pt>
                <c:pt idx="6">
                  <c:v>#N/A</c:v>
                </c:pt>
                <c:pt idx="7">
                  <c:v>14.18</c:v>
                </c:pt>
                <c:pt idx="8">
                  <c:v>#N/A</c:v>
                </c:pt>
                <c:pt idx="9">
                  <c:v>12.97</c:v>
                </c:pt>
              </c:numCache>
            </c:numRef>
          </c:val>
          <c:extLst>
            <c:ext xmlns:c16="http://schemas.microsoft.com/office/drawing/2014/chart" uri="{C3380CC4-5D6E-409C-BE32-E72D297353CC}">
              <c16:uniqueId val="{00000009-A4F9-42F8-BAE0-AF9D6F78A49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2488</c:v>
                </c:pt>
                <c:pt idx="5">
                  <c:v>2611</c:v>
                </c:pt>
                <c:pt idx="8">
                  <c:v>2589</c:v>
                </c:pt>
                <c:pt idx="11">
                  <c:v>2571</c:v>
                </c:pt>
                <c:pt idx="14">
                  <c:v>2506</c:v>
                </c:pt>
              </c:numCache>
            </c:numRef>
          </c:val>
          <c:extLst>
            <c:ext xmlns:c16="http://schemas.microsoft.com/office/drawing/2014/chart" uri="{C3380CC4-5D6E-409C-BE32-E72D297353CC}">
              <c16:uniqueId val="{00000000-D4F4-4419-BDCF-5659FAD2B24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1</c:v>
                </c:pt>
              </c:numCache>
            </c:numRef>
          </c:val>
          <c:extLst>
            <c:ext xmlns:c16="http://schemas.microsoft.com/office/drawing/2014/chart" uri="{C3380CC4-5D6E-409C-BE32-E72D297353CC}">
              <c16:uniqueId val="{00000001-D4F4-4419-BDCF-5659FAD2B24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D4F4-4419-BDCF-5659FAD2B24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375</c:v>
                </c:pt>
                <c:pt idx="3">
                  <c:v>343</c:v>
                </c:pt>
                <c:pt idx="6">
                  <c:v>326</c:v>
                </c:pt>
                <c:pt idx="9">
                  <c:v>310</c:v>
                </c:pt>
                <c:pt idx="12">
                  <c:v>293</c:v>
                </c:pt>
              </c:numCache>
            </c:numRef>
          </c:val>
          <c:extLst>
            <c:ext xmlns:c16="http://schemas.microsoft.com/office/drawing/2014/chart" uri="{C3380CC4-5D6E-409C-BE32-E72D297353CC}">
              <c16:uniqueId val="{00000003-D4F4-4419-BDCF-5659FAD2B24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509</c:v>
                </c:pt>
                <c:pt idx="3">
                  <c:v>489</c:v>
                </c:pt>
                <c:pt idx="6">
                  <c:v>520</c:v>
                </c:pt>
                <c:pt idx="9">
                  <c:v>546</c:v>
                </c:pt>
                <c:pt idx="12">
                  <c:v>523</c:v>
                </c:pt>
              </c:numCache>
            </c:numRef>
          </c:val>
          <c:extLst>
            <c:ext xmlns:c16="http://schemas.microsoft.com/office/drawing/2014/chart" uri="{C3380CC4-5D6E-409C-BE32-E72D297353CC}">
              <c16:uniqueId val="{00000004-D4F4-4419-BDCF-5659FAD2B24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4F4-4419-BDCF-5659FAD2B24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4F4-4419-BDCF-5659FAD2B24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3146</c:v>
                </c:pt>
                <c:pt idx="3">
                  <c:v>3199</c:v>
                </c:pt>
                <c:pt idx="6">
                  <c:v>3035</c:v>
                </c:pt>
                <c:pt idx="9">
                  <c:v>2831</c:v>
                </c:pt>
                <c:pt idx="12">
                  <c:v>2902</c:v>
                </c:pt>
              </c:numCache>
            </c:numRef>
          </c:val>
          <c:extLst>
            <c:ext xmlns:c16="http://schemas.microsoft.com/office/drawing/2014/chart" uri="{C3380CC4-5D6E-409C-BE32-E72D297353CC}">
              <c16:uniqueId val="{00000007-D4F4-4419-BDCF-5659FAD2B24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1542</c:v>
                </c:pt>
                <c:pt idx="2">
                  <c:v>#N/A</c:v>
                </c:pt>
                <c:pt idx="3">
                  <c:v>#N/A</c:v>
                </c:pt>
                <c:pt idx="4">
                  <c:v>1420</c:v>
                </c:pt>
                <c:pt idx="5">
                  <c:v>#N/A</c:v>
                </c:pt>
                <c:pt idx="6">
                  <c:v>#N/A</c:v>
                </c:pt>
                <c:pt idx="7">
                  <c:v>1292</c:v>
                </c:pt>
                <c:pt idx="8">
                  <c:v>#N/A</c:v>
                </c:pt>
                <c:pt idx="9">
                  <c:v>#N/A</c:v>
                </c:pt>
                <c:pt idx="10">
                  <c:v>1116</c:v>
                </c:pt>
                <c:pt idx="11">
                  <c:v>#N/A</c:v>
                </c:pt>
                <c:pt idx="12">
                  <c:v>#N/A</c:v>
                </c:pt>
                <c:pt idx="13">
                  <c:v>1213</c:v>
                </c:pt>
                <c:pt idx="14">
                  <c:v>#N/A</c:v>
                </c:pt>
              </c:numCache>
            </c:numRef>
          </c:val>
          <c:smooth val="0"/>
          <c:extLst>
            <c:ext xmlns:c16="http://schemas.microsoft.com/office/drawing/2014/chart" uri="{C3380CC4-5D6E-409C-BE32-E72D297353CC}">
              <c16:uniqueId val="{00000008-D4F4-4419-BDCF-5659FAD2B24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23534</c:v>
                </c:pt>
                <c:pt idx="5">
                  <c:v>23407</c:v>
                </c:pt>
                <c:pt idx="8">
                  <c:v>22604</c:v>
                </c:pt>
                <c:pt idx="11">
                  <c:v>21392</c:v>
                </c:pt>
                <c:pt idx="14">
                  <c:v>20259</c:v>
                </c:pt>
              </c:numCache>
            </c:numRef>
          </c:val>
          <c:extLst>
            <c:ext xmlns:c16="http://schemas.microsoft.com/office/drawing/2014/chart" uri="{C3380CC4-5D6E-409C-BE32-E72D297353CC}">
              <c16:uniqueId val="{00000000-C79D-44C7-99D8-2225B865B3A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8083</c:v>
                </c:pt>
                <c:pt idx="5">
                  <c:v>8061</c:v>
                </c:pt>
                <c:pt idx="8">
                  <c:v>8598</c:v>
                </c:pt>
                <c:pt idx="11">
                  <c:v>9034</c:v>
                </c:pt>
                <c:pt idx="14">
                  <c:v>8749</c:v>
                </c:pt>
              </c:numCache>
            </c:numRef>
          </c:val>
          <c:extLst>
            <c:ext xmlns:c16="http://schemas.microsoft.com/office/drawing/2014/chart" uri="{C3380CC4-5D6E-409C-BE32-E72D297353CC}">
              <c16:uniqueId val="{00000001-C79D-44C7-99D8-2225B865B3A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3411</c:v>
                </c:pt>
                <c:pt idx="5">
                  <c:v>3695</c:v>
                </c:pt>
                <c:pt idx="8">
                  <c:v>4395</c:v>
                </c:pt>
                <c:pt idx="11">
                  <c:v>4880</c:v>
                </c:pt>
                <c:pt idx="14">
                  <c:v>5047</c:v>
                </c:pt>
              </c:numCache>
            </c:numRef>
          </c:val>
          <c:extLst>
            <c:ext xmlns:c16="http://schemas.microsoft.com/office/drawing/2014/chart" uri="{C3380CC4-5D6E-409C-BE32-E72D297353CC}">
              <c16:uniqueId val="{00000002-C79D-44C7-99D8-2225B865B3A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79D-44C7-99D8-2225B865B3A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79D-44C7-99D8-2225B865B3A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79D-44C7-99D8-2225B865B3A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2417</c:v>
                </c:pt>
                <c:pt idx="3">
                  <c:v>2332</c:v>
                </c:pt>
                <c:pt idx="6">
                  <c:v>2268</c:v>
                </c:pt>
                <c:pt idx="9">
                  <c:v>2331</c:v>
                </c:pt>
                <c:pt idx="12">
                  <c:v>2364</c:v>
                </c:pt>
              </c:numCache>
            </c:numRef>
          </c:val>
          <c:extLst>
            <c:ext xmlns:c16="http://schemas.microsoft.com/office/drawing/2014/chart" uri="{C3380CC4-5D6E-409C-BE32-E72D297353CC}">
              <c16:uniqueId val="{00000006-C79D-44C7-99D8-2225B865B3A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2867</c:v>
                </c:pt>
                <c:pt idx="3">
                  <c:v>2674</c:v>
                </c:pt>
                <c:pt idx="6">
                  <c:v>2494</c:v>
                </c:pt>
                <c:pt idx="9">
                  <c:v>2382</c:v>
                </c:pt>
                <c:pt idx="12">
                  <c:v>2124</c:v>
                </c:pt>
              </c:numCache>
            </c:numRef>
          </c:val>
          <c:extLst>
            <c:ext xmlns:c16="http://schemas.microsoft.com/office/drawing/2014/chart" uri="{C3380CC4-5D6E-409C-BE32-E72D297353CC}">
              <c16:uniqueId val="{00000007-C79D-44C7-99D8-2225B865B3A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8564</c:v>
                </c:pt>
                <c:pt idx="3">
                  <c:v>8121</c:v>
                </c:pt>
                <c:pt idx="6">
                  <c:v>7742</c:v>
                </c:pt>
                <c:pt idx="9">
                  <c:v>7643</c:v>
                </c:pt>
                <c:pt idx="12">
                  <c:v>7500</c:v>
                </c:pt>
              </c:numCache>
            </c:numRef>
          </c:val>
          <c:extLst>
            <c:ext xmlns:c16="http://schemas.microsoft.com/office/drawing/2014/chart" uri="{C3380CC4-5D6E-409C-BE32-E72D297353CC}">
              <c16:uniqueId val="{00000008-C79D-44C7-99D8-2225B865B3A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C79D-44C7-99D8-2225B865B3A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35368</c:v>
                </c:pt>
                <c:pt idx="3">
                  <c:v>35358</c:v>
                </c:pt>
                <c:pt idx="6">
                  <c:v>34100</c:v>
                </c:pt>
                <c:pt idx="9">
                  <c:v>32344</c:v>
                </c:pt>
                <c:pt idx="12">
                  <c:v>30548</c:v>
                </c:pt>
              </c:numCache>
            </c:numRef>
          </c:val>
          <c:extLst>
            <c:ext xmlns:c16="http://schemas.microsoft.com/office/drawing/2014/chart" uri="{C3380CC4-5D6E-409C-BE32-E72D297353CC}">
              <c16:uniqueId val="{0000000A-C79D-44C7-99D8-2225B865B3AE}"/>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14190</c:v>
                </c:pt>
                <c:pt idx="2">
                  <c:v>#N/A</c:v>
                </c:pt>
                <c:pt idx="3">
                  <c:v>#N/A</c:v>
                </c:pt>
                <c:pt idx="4">
                  <c:v>13322</c:v>
                </c:pt>
                <c:pt idx="5">
                  <c:v>#N/A</c:v>
                </c:pt>
                <c:pt idx="6">
                  <c:v>#N/A</c:v>
                </c:pt>
                <c:pt idx="7">
                  <c:v>11007</c:v>
                </c:pt>
                <c:pt idx="8">
                  <c:v>#N/A</c:v>
                </c:pt>
                <c:pt idx="9">
                  <c:v>#N/A</c:v>
                </c:pt>
                <c:pt idx="10">
                  <c:v>9395</c:v>
                </c:pt>
                <c:pt idx="11">
                  <c:v>#N/A</c:v>
                </c:pt>
                <c:pt idx="12">
                  <c:v>#N/A</c:v>
                </c:pt>
                <c:pt idx="13">
                  <c:v>8482</c:v>
                </c:pt>
                <c:pt idx="14">
                  <c:v>#N/A</c:v>
                </c:pt>
              </c:numCache>
            </c:numRef>
          </c:val>
          <c:smooth val="0"/>
          <c:extLst>
            <c:ext xmlns:c16="http://schemas.microsoft.com/office/drawing/2014/chart" uri="{C3380CC4-5D6E-409C-BE32-E72D297353CC}">
              <c16:uniqueId val="{0000000B-C79D-44C7-99D8-2225B865B3AE}"/>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2909</c:v>
                </c:pt>
                <c:pt idx="1">
                  <c:v>3353</c:v>
                </c:pt>
                <c:pt idx="2">
                  <c:v>3601</c:v>
                </c:pt>
              </c:numCache>
            </c:numRef>
          </c:val>
          <c:extLst>
            <c:ext xmlns:c16="http://schemas.microsoft.com/office/drawing/2014/chart" uri="{C3380CC4-5D6E-409C-BE32-E72D297353CC}">
              <c16:uniqueId val="{00000000-3287-4D96-9D58-9CC4FAC989A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3287-4D96-9D58-9CC4FAC989A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1693</c:v>
                </c:pt>
                <c:pt idx="1">
                  <c:v>1481</c:v>
                </c:pt>
                <c:pt idx="2">
                  <c:v>1336</c:v>
                </c:pt>
              </c:numCache>
            </c:numRef>
          </c:val>
          <c:extLst>
            <c:ext xmlns:c16="http://schemas.microsoft.com/office/drawing/2014/chart" uri="{C3380CC4-5D6E-409C-BE32-E72D297353CC}">
              <c16:uniqueId val="{00000002-3287-4D96-9D58-9CC4FAC989A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{32FEEED9-0B93-4A78-873A-F2CD6C5D8861}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D377-4E58-93F5-74B9244C6B7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{35DDD4CA-D0D3-475B-9E70-3474A38A9D05}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377-4E58-93F5-74B9244C6B7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{ACC7260C-CD85-4343-AAD8-0EF79367E916}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377-4E58-93F5-74B9244C6B7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{2455745E-6AEB-4174-BABB-50D736185610}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377-4E58-93F5-74B9244C6B7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{34A6F3DF-C576-4210-9E66-990196B7673B}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377-4E58-93F5-74B9244C6B7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{039CBB8E-09B1-40FC-9BC3-18D6D74DDA52}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D377-4E58-93F5-74B9244C6B7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{855ABDA2-A35E-41A0-B18C-3E064F415415}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D377-4E58-93F5-74B9244C6B7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{13BE7470-4AB3-40FB-8A48-BF2DC82A081B}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D377-4E58-93F5-74B9244C6B7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{4AD7A244-8A40-45AF-AD3B-0EDB3BA2B994}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D377-4E58-93F5-74B9244C6B7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57.8</c:v>
                </c:pt>
                <c:pt idx="8">
                  <c:v>59.9</c:v>
                </c:pt>
                <c:pt idx="16">
                  <c:v>61.9</c:v>
                </c:pt>
                <c:pt idx="24">
                  <c:v>61.4</c:v>
                </c:pt>
                <c:pt idx="32">
                  <c:v>62.2</c:v>
                </c:pt>
              </c:numCache>
            </c:numRef>
          </c:xVal>
          <c:yVal>
            <c:numRef>
              <c:f>公会計指標分析・財政指標組合せ分析表!$BP$51:$DC$51</c:f>
              <c:numCache>
                <c:formatCode>#,##0.0;"▲ "#,##0.0</c:formatCode>
                <c:ptCount val="40"/>
                <c:pt idx="0">
                  <c:v>121</c:v>
                </c:pt>
                <c:pt idx="8">
                  <c:v>107.2</c:v>
                </c:pt>
                <c:pt idx="16">
                  <c:v>90.8</c:v>
                </c:pt>
                <c:pt idx="24">
                  <c:v>75.2</c:v>
                </c:pt>
                <c:pt idx="32">
                  <c:v>65.599999999999994</c:v>
                </c:pt>
              </c:numCache>
            </c:numRef>
          </c:yVal>
          <c:smooth val="0"/>
          <c:extLst>
            <c:ext xmlns:c16="http://schemas.microsoft.com/office/drawing/2014/chart" uri="{C3380CC4-5D6E-409C-BE32-E72D297353CC}">
              <c16:uniqueId val="{00000009-D377-4E58-93F5-74B9244C6B7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{A8D28EAD-B188-433D-B082-73238FA48AF4}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D377-4E58-93F5-74B9244C6B7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{16102F1C-6411-4E64-A901-F7D3DAB6AD93}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377-4E58-93F5-74B9244C6B7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{8AB95F96-3BFE-418B-AE7A-DE423610A083}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377-4E58-93F5-74B9244C6B7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{71404AA6-088E-4DAB-B7C3-670BEF7707AC}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377-4E58-93F5-74B9244C6B7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{4F2729F7-896B-4E6F-A13E-BCDBFEC37317}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377-4E58-93F5-74B9244C6B7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{F3489CD2-ABF5-4360-84CB-5987D4DF9F4D}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D377-4E58-93F5-74B9244C6B7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{CFB8BD96-8F34-4A61-988A-925C4CA0069D}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D377-4E58-93F5-74B9244C6B7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{F876E3D4-CFB5-49A6-8CDA-A881704D981E}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D377-4E58-93F5-74B9244C6B7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{45C25A1A-6B88-4025-930F-958FB72BD10E}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D377-4E58-93F5-74B9244C6B7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c:v>
                </c:pt>
                <c:pt idx="8">
                  <c:v>63.7</c:v>
                </c:pt>
                <c:pt idx="16">
                  <c:v>64.2</c:v>
                </c:pt>
                <c:pt idx="24">
                  <c:v>65</c:v>
                </c:pt>
                <c:pt idx="32">
                  <c:v>66.099999999999994</c:v>
                </c:pt>
              </c:numCache>
            </c:numRef>
          </c:xVal>
          <c:yVal>
            <c:numRef>
              <c:f>公会計指標分析・財政指標組合せ分析表!$BP$55:$DC$55</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D377-4E58-93F5-74B9244C6B75}"/>
            </c:ext>
          </c:extLst>
        </c:ser>
        <c:dLbls>
          <c:showLegendKey val="0"/>
          <c:showVal val="1"/>
          <c:showCatName val="0"/>
          <c:showSerName val="0"/>
          <c:showPercent val="0"/>
          <c:showBubbleSize val="0"/>
        </c:dLbls>
        <c:axId val="46179840"/>
        <c:axId val="46181760"/>
      </c:scatterChart>
      <c:valAx>
        <c:axId val="46179840"/>
        <c:scaling>
          <c:orientation val="maxMin"/>
          <c:max val="67"/>
          <c:min val="56"/>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4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{4E448DE0-9BAD-4C83-B6A6-1D8BD704E8EC}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6003-4B02-B6AB-D15BA3E9F8D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{41C5DF6E-A402-4A1E-9937-F175C5DA0D91}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003-4B02-B6AB-D15BA3E9F8D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{467CC642-D4C5-49A0-ACE6-E9E52C9C74AE}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003-4B02-B6AB-D15BA3E9F8D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{9830F20A-E40F-4C0F-927C-B0CC56603088}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003-4B02-B6AB-D15BA3E9F8D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{FDCF1F63-8FBB-4A3F-B4BD-51D2096F0A07}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003-4B02-B6AB-D15BA3E9F8DC}"/>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{5F6138BE-9325-4320-8050-6B0EDC5452C7}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6003-4B02-B6AB-D15BA3E9F8DC}"/>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{9154B6A6-BDCC-4FAB-8720-F7D5436A2B24}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6003-4B02-B6AB-D15BA3E9F8DC}"/>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{253B19F6-E644-45F9-986A-0F7F8CDFDD85}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6003-4B02-B6AB-D15BA3E9F8DC}"/>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{48667AAB-BA9A-478B-9766-4174E0EF7683}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6003-4B02-B6AB-D15BA3E9F8D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13.9</c:v>
                </c:pt>
                <c:pt idx="8">
                  <c:v>13.1</c:v>
                </c:pt>
                <c:pt idx="16">
                  <c:v>11.7</c:v>
                </c:pt>
                <c:pt idx="24">
                  <c:v>10.3</c:v>
                </c:pt>
                <c:pt idx="32">
                  <c:v>9.6</c:v>
                </c:pt>
              </c:numCache>
            </c:numRef>
          </c:xVal>
          <c:yVal>
            <c:numRef>
              <c:f>公会計指標分析・財政指標組合せ分析表!$BP$73:$DC$73</c:f>
              <c:numCache>
                <c:formatCode>#,##0.0;"▲ "#,##0.0</c:formatCode>
                <c:ptCount val="40"/>
                <c:pt idx="0">
                  <c:v>121</c:v>
                </c:pt>
                <c:pt idx="8">
                  <c:v>107.2</c:v>
                </c:pt>
                <c:pt idx="16">
                  <c:v>90.8</c:v>
                </c:pt>
                <c:pt idx="24">
                  <c:v>75.2</c:v>
                </c:pt>
                <c:pt idx="32">
                  <c:v>65.599999999999994</c:v>
                </c:pt>
              </c:numCache>
            </c:numRef>
          </c:yVal>
          <c:smooth val="0"/>
          <c:extLst>
            <c:ext xmlns:c16="http://schemas.microsoft.com/office/drawing/2014/chart" uri="{C3380CC4-5D6E-409C-BE32-E72D297353CC}">
              <c16:uniqueId val="{00000009-6003-4B02-B6AB-D15BA3E9F8D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{53678034-B1E4-45B8-A418-C8531467BA48}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6003-4B02-B6AB-D15BA3E9F8D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{5C2CF5CE-5E52-4B1B-8E52-740067D8EBC4}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003-4B02-B6AB-D15BA3E9F8D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{8E2C681B-CE7F-433C-A37C-ABCB3668EE01}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003-4B02-B6AB-D15BA3E9F8D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{1C13C1FD-3AC4-4EF9-8B21-A0130151B776}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003-4B02-B6AB-D15BA3E9F8D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{A98E47E9-7A00-47A1-99A4-2B82D15F59AE}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003-4B02-B6AB-D15BA3E9F8DC}"/>
                </c:ext>
              </c:extLst>
            </c:dLbl>
            <c:dLbl>
              <c:idx val="8"/>
              <c:layout>
                <c:manualLayout>
                  <c:x val="0"/>
                  <c:y val="2.55422091955172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{B0F4670F-374B-4911-A275-D268A51CED33}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6003-4B02-B6AB-D15BA3E9F8DC}"/>
                </c:ext>
              </c:extLst>
            </c:dLbl>
            <c:dLbl>
              <c:idx val="16"/>
              <c:layout>
                <c:manualLayout>
                  <c:x val="0"/>
                  <c:y val="-4.7339145575711332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{50BB8ABA-A07E-436B-9AAF-3EEAF6B1BEF8}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6003-4B02-B6AB-D15BA3E9F8DC}"/>
                </c:ext>
              </c:extLst>
            </c:dLbl>
            <c:dLbl>
              <c:idx val="24"/>
              <c:layout>
                <c:manualLayout>
                  <c:x val="0"/>
                  <c:y val="2.8444962590082792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{05189D86-0658-4678-B112-DA207F411D03}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6003-4B02-B6AB-D15BA3E9F8DC}"/>
                </c:ext>
              </c:extLst>
            </c:dLbl>
            <c:dLbl>
              <c:idx val="32"/>
              <c:layout>
                <c:manualLayout>
                  <c:x val="0"/>
                  <c:y val="-6.6466562596110574E-3"/>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{75E4CD9F-C85C-44E4-ABBF-899535DEF3B2}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6003-4B02-B6AB-D15BA3E9F8D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6.2</c:v>
                </c:pt>
                <c:pt idx="8">
                  <c:v>5.7</c:v>
                </c:pt>
                <c:pt idx="16">
                  <c:v>5.8</c:v>
                </c:pt>
                <c:pt idx="24">
                  <c:v>5.8</c:v>
                </c:pt>
                <c:pt idx="32">
                  <c:v>5.7</c:v>
                </c:pt>
              </c:numCache>
            </c:numRef>
          </c:xVal>
          <c:yVal>
            <c:numRef>
              <c:f>公会計指標分析・財政指標組合せ分析表!$BP$77:$DC$77</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6003-4B02-B6AB-D15BA3E9F8DC}"/>
            </c:ext>
          </c:extLst>
        </c:ser>
        <c:dLbls>
          <c:showLegendKey val="0"/>
          <c:showVal val="1"/>
          <c:showCatName val="0"/>
          <c:showSerName val="0"/>
          <c:showPercent val="0"/>
          <c:showBubbleSize val="0"/>
        </c:dLbls>
        <c:axId val="84219776"/>
        <c:axId val="84234240"/>
      </c:scatterChart>
      <c:valAx>
        <c:axId val="84219776"/>
        <c:scaling>
          <c:orientation val="maxMin"/>
          <c:max val="15"/>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4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大阪府高石市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55,968
55,192
11.30
27,275,370
26,547,916
607,646
14,711,157
30,548,458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65.6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臨海部に位置する企業の税収があるため類似団体内平均値を上回る</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0.77</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となっている。近年低下傾向（平成</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30</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年度から</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7</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年連続して低下）</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の</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ため、税の徴収強化による税収増加等歳入の確保に努める。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013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167217</xdr:rowOff>
    </xdr:from>
    <xdr:to>
      <xdr:col>23</xdr:col>
      <xdr:colOff>133350</xdr:colOff>
      <xdr:row>41</xdr:row>
      <xdr:rowOff>15875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025217"/>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77910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0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147108</xdr:rowOff>
    </xdr:from>
    <xdr:to>
      <xdr:col>19</xdr:col>
      <xdr:colOff>133350</xdr:colOff>
      <xdr:row>40</xdr:row>
      <xdr:rowOff>167217</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005108"/>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20760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2216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106892</xdr:rowOff>
    </xdr:from>
    <xdr:to>
      <xdr:col>15</xdr:col>
      <xdr:colOff>82550</xdr:colOff>
      <xdr:row>40</xdr:row>
      <xdr:rowOff>147108</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964892"/>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652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20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66675</xdr:rowOff>
    </xdr:from>
    <xdr:to>
      <xdr:col>11</xdr:col>
      <xdr:colOff>31750</xdr:colOff>
      <xdr:row>40</xdr:row>
      <xdr:rowOff>106892</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924675"/>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151994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151994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136525</xdr:rowOff>
    </xdr:from>
    <xdr:to>
      <xdr:col>23</xdr:col>
      <xdr:colOff>184150</xdr:colOff>
      <xdr:row>41</xdr:row>
      <xdr:rowOff>66675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99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153052</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839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116417</xdr:rowOff>
    </xdr:from>
    <xdr:to>
      <xdr:col>19</xdr:col>
      <xdr:colOff>184150</xdr:colOff>
      <xdr:row>41</xdr:row>
      <xdr:rowOff>46567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56744</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7432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96308</xdr:rowOff>
    </xdr:from>
    <xdr:to>
      <xdr:col>15</xdr:col>
      <xdr:colOff>133350</xdr:colOff>
      <xdr:row>41</xdr:row>
      <xdr:rowOff>26458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954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36635</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72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56092</xdr:rowOff>
    </xdr:from>
    <xdr:to>
      <xdr:col>11</xdr:col>
      <xdr:colOff>82550</xdr:colOff>
      <xdr:row>40</xdr:row>
      <xdr:rowOff>157692</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914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167869</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682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15875</xdr:rowOff>
    </xdr:from>
    <xdr:to>
      <xdr:col>7</xdr:col>
      <xdr:colOff>31750</xdr:colOff>
      <xdr:row>40</xdr:row>
      <xdr:rowOff>117475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87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127652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642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分子である経常経費充当一般財源等においては、</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人件費</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の増</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等</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があ</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った。</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分母である経常一般財源等において</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は</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、普通交付税の</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増等があった。分母の増が分子の増を上回ったため、</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経常収支比率は前年度と比較し</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1.5</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改善</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した。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依然として、類似団体内平均を上回っているため、今後も事業の査定等、経費の削減に努める。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64140"/>
          <a:ext cx="0" cy="1242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78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0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73025</xdr:rowOff>
    </xdr:from>
    <xdr:to>
      <xdr:col>23</xdr:col>
      <xdr:colOff>133350</xdr:colOff>
      <xdr:row>65</xdr:row>
      <xdr:rowOff>163513</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114800" y="11217275"/>
          <a:ext cx="838200" cy="90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35259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836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9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81597</xdr:rowOff>
    </xdr:from>
    <xdr:to>
      <xdr:col>19</xdr:col>
      <xdr:colOff>133350</xdr:colOff>
      <xdr:row>65</xdr:row>
      <xdr:rowOff>163513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1054397"/>
          <a:ext cx="889000" cy="253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100347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730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41910</xdr:rowOff>
    </xdr:from>
    <xdr:to>
      <xdr:col>15</xdr:col>
      <xdr:colOff>82550</xdr:colOff>
      <xdr:row>64</xdr:row>
      <xdr:rowOff>81597</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843260"/>
          <a:ext cx="889000" cy="211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9859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63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41910</xdr:rowOff>
    </xdr:from>
    <xdr:to>
      <xdr:col>11</xdr:col>
      <xdr:colOff>31750</xdr:colOff>
      <xdr:row>65</xdr:row>
      <xdr:rowOff>6668</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843260"/>
          <a:ext cx="889000" cy="307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135590</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422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153988</xdr:rowOff>
    </xdr:from>
    <xdr:to>
      <xdr:col>7</xdr:col>
      <xdr:colOff>31750</xdr:colOff>
      <xdr:row>64</xdr:row>
      <xdr:rowOff>84138</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9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94315</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724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22225</xdr:rowOff>
    </xdr:from>
    <xdr:to>
      <xdr:col>23</xdr:col>
      <xdr:colOff>184150</xdr:colOff>
      <xdr:row>65</xdr:row>
      <xdr:rowOff>123825</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16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165752</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1138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112713</xdr:rowOff>
    </xdr:from>
    <xdr:to>
      <xdr:col>19</xdr:col>
      <xdr:colOff>184150</xdr:colOff>
      <xdr:row>66</xdr:row>
      <xdr:rowOff>42863</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125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27640</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3433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30797</xdr:rowOff>
    </xdr:from>
    <xdr:to>
      <xdr:col>15</xdr:col>
      <xdr:colOff>133350</xdr:colOff>
      <xdr:row>64</xdr:row>
      <xdr:rowOff>132397</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1003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117174</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10899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162560</xdr:rowOff>
    </xdr:from>
    <xdr:to>
      <xdr:col>11</xdr:col>
      <xdr:colOff>82550</xdr:colOff>
      <xdr:row>63</xdr:row>
      <xdr:rowOff>92710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79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77487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87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127318</xdr:rowOff>
    </xdr:from>
    <xdr:to>
      <xdr:col>7</xdr:col>
      <xdr:colOff>31750</xdr:colOff>
      <xdr:row>65</xdr:row>
      <xdr:rowOff>57468</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1100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42245</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186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[128,064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人事院勧告等による人件費の増</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や各種給付金等による扶助費の増等により</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、前年度と比較して決算額は</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類似団体内平均値を</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19,446</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円下回っており、今後も比率の改善を図るべく、委託内容等の精査を行い、経費削減に努める。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744259"/>
          <a:ext cx="0" cy="1632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76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744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95179</xdr:rowOff>
    </xdr:from>
    <xdr:to>
      <xdr:col>23</xdr:col>
      <xdr:colOff>133350</xdr:colOff>
      <xdr:row>80</xdr:row>
      <xdr:rowOff>123955</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3811179"/>
          <a:ext cx="838200" cy="28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112265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38282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385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95179</xdr:rowOff>
    </xdr:from>
    <xdr:to>
      <xdr:col>19</xdr:col>
      <xdr:colOff>133350</xdr:colOff>
      <xdr:row>80</xdr:row>
      <xdr:rowOff>100146</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3811179"/>
          <a:ext cx="889000" cy="4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381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16586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9040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97554</xdr:rowOff>
    </xdr:from>
    <xdr:to>
      <xdr:col>15</xdr:col>
      <xdr:colOff>82550</xdr:colOff>
      <xdr:row>80</xdr:row>
      <xdr:rowOff>100146</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3813554"/>
          <a:ext cx="889000" cy="2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3818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17465</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04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90139</xdr:rowOff>
    </xdr:from>
    <xdr:to>
      <xdr:col>11</xdr:col>
      <xdr:colOff>31750</xdr:colOff>
      <xdr:row>80</xdr:row>
      <xdr:rowOff>97554</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3806139"/>
          <a:ext cx="889000" cy="7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380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3874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891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61063</xdr:rowOff>
    </xdr:from>
    <xdr:to>
      <xdr:col>7</xdr:col>
      <xdr:colOff>31750</xdr:colOff>
      <xdr:row>80</xdr:row>
      <xdr:rowOff>162663</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377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147440</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63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73155</xdr:rowOff>
    </xdr:from>
    <xdr:to>
      <xdr:col>23</xdr:col>
      <xdr:colOff>184150</xdr:colOff>
      <xdr:row>81</xdr:row>
      <xdr:rowOff>3305</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3789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165882</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710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44379</xdr:rowOff>
    </xdr:from>
    <xdr:to>
      <xdr:col>19</xdr:col>
      <xdr:colOff>184150</xdr:colOff>
      <xdr:row>80</xdr:row>
      <xdr:rowOff>145979</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3760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156156</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5292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49346</xdr:rowOff>
    </xdr:from>
    <xdr:to>
      <xdr:col>15</xdr:col>
      <xdr:colOff>133350</xdr:colOff>
      <xdr:row>80</xdr:row>
      <xdr:rowOff>150946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3765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78</xdr:row>
      <xdr:rowOff>161123</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534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46754</xdr:rowOff>
    </xdr:from>
    <xdr:to>
      <xdr:col>11</xdr:col>
      <xdr:colOff>82550</xdr:colOff>
      <xdr:row>80</xdr:row>
      <xdr:rowOff>148354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762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158531</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531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39339</xdr:rowOff>
    </xdr:from>
    <xdr:to>
      <xdr:col>7</xdr:col>
      <xdr:colOff>31750</xdr:colOff>
      <xdr:row>80</xdr:row>
      <xdr:rowOff>140939</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755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151116</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52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ラスパイレス指数は前年から変わりなく100.0とな</a:t>
          </a:r>
          <a:r>
            <a:rPr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っており、</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類似団体内平均値と比較して</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1.7</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ポイント上回っている。</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今後も適正な定員管理に努めるとともに、昇格についても適切に管理していく。</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08743"/>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35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38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0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32657</xdr:rowOff>
    </xdr:from>
    <xdr:to>
      <xdr:col>81</xdr:col>
      <xdr:colOff>44450</xdr:colOff>
      <xdr:row>86</xdr:row>
      <xdr:rowOff>32657</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7773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48277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278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32657</xdr:rowOff>
    </xdr:from>
    <xdr:to>
      <xdr:col>77</xdr:col>
      <xdr:colOff>44450</xdr:colOff>
      <xdr:row>86</xdr:row>
      <xdr:rowOff>49893</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77735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143527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20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49893</xdr:rowOff>
    </xdr:from>
    <xdr:to>
      <xdr:col>72</xdr:col>
      <xdr:colOff>203200</xdr:colOff>
      <xdr:row>86</xdr:row>
      <xdr:rowOff>49893</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79459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143527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169636</xdr:rowOff>
    </xdr:from>
    <xdr:to>
      <xdr:col>68</xdr:col>
      <xdr:colOff>152400</xdr:colOff>
      <xdr:row>86</xdr:row>
      <xdr:rowOff>49893</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742886"/>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160763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160763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153307</xdr:rowOff>
    </xdr:from>
    <xdr:to>
      <xdr:col>81</xdr:col>
      <xdr:colOff>95250</xdr:colOff>
      <xdr:row>86</xdr:row>
      <xdr:rowOff>83457</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72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125384</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698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153307</xdr:rowOff>
    </xdr:from>
    <xdr:to>
      <xdr:col>77</xdr:col>
      <xdr:colOff>95250</xdr:colOff>
      <xdr:row>86</xdr:row>
      <xdr:rowOff>83457</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72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68234</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812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170543</xdr:rowOff>
    </xdr:from>
    <xdr:to>
      <xdr:col>73</xdr:col>
      <xdr:colOff>44450</xdr:colOff>
      <xdr:row>86</xdr:row>
      <xdr:rowOff>100693</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74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85470</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83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170543</xdr:rowOff>
    </xdr:from>
    <xdr:to>
      <xdr:col>68</xdr:col>
      <xdr:colOff>203200</xdr:colOff>
      <xdr:row>86</xdr:row>
      <xdr:rowOff>100693</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74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85470</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83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118836</xdr:rowOff>
    </xdr:from>
    <xdr:to>
      <xdr:col>64</xdr:col>
      <xdr:colOff>152400</xdr:colOff>
      <xdr:row>86</xdr:row>
      <xdr:rowOff>48986</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69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33763</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778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第五次財政健全化計画案終了後も、引き続き適切な人員管理を行うことにより、類似団体内平均値を</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1.53</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人下回っている。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今後も住民サービスを低下させることなく、業務の見直し、更なる効率化の促進を図り適正な定員管理に努める。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57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59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762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1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112395</xdr:rowOff>
    </xdr:from>
    <xdr:to>
      <xdr:col>81</xdr:col>
      <xdr:colOff>44450</xdr:colOff>
      <xdr:row>59</xdr:row>
      <xdr:rowOff>114406</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flipV="1">
          <a:off x="16179800" y="10227945"/>
          <a:ext cx="8382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169880</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56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104352</xdr:rowOff>
    </xdr:from>
    <xdr:to>
      <xdr:col>77</xdr:col>
      <xdr:colOff>44450</xdr:colOff>
      <xdr:row>59</xdr:row>
      <xdr:rowOff>114406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219902"/>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94632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553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96308</xdr:rowOff>
    </xdr:from>
    <xdr:to>
      <xdr:col>72</xdr:col>
      <xdr:colOff>203200</xdr:colOff>
      <xdr:row>59</xdr:row>
      <xdr:rowOff>104352</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211858"/>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78546</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536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90276</xdr:rowOff>
    </xdr:from>
    <xdr:to>
      <xdr:col>68</xdr:col>
      <xdr:colOff>152400</xdr:colOff>
      <xdr:row>59</xdr:row>
      <xdr:rowOff>96308</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205826"/>
          <a:ext cx="8890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72513</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53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131445</xdr:rowOff>
    </xdr:from>
    <xdr:to>
      <xdr:col>64</xdr:col>
      <xdr:colOff>152400</xdr:colOff>
      <xdr:row>61</xdr:row>
      <xdr:rowOff>61595</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1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46372</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504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61595</xdr:rowOff>
    </xdr:from>
    <xdr:to>
      <xdr:col>81</xdr:col>
      <xdr:colOff>95250</xdr:colOff>
      <xdr:row>59</xdr:row>
      <xdr:rowOff>163195</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17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78122</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022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63606</xdr:rowOff>
    </xdr:from>
    <xdr:to>
      <xdr:col>77</xdr:col>
      <xdr:colOff>95250</xdr:colOff>
      <xdr:row>59</xdr:row>
      <xdr:rowOff>165206</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179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3933</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99480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53552</xdr:rowOff>
    </xdr:from>
    <xdr:to>
      <xdr:col>73</xdr:col>
      <xdr:colOff>44450</xdr:colOff>
      <xdr:row>59</xdr:row>
      <xdr:rowOff>155152</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169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165329</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9937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45508</xdr:rowOff>
    </xdr:from>
    <xdr:to>
      <xdr:col>68</xdr:col>
      <xdr:colOff>203200</xdr:colOff>
      <xdr:row>59</xdr:row>
      <xdr:rowOff>147108</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161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157285</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9929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39476</xdr:rowOff>
    </xdr:from>
    <xdr:to>
      <xdr:col>64</xdr:col>
      <xdr:colOff>152400</xdr:colOff>
      <xdr:row>59</xdr:row>
      <xdr:rowOff>141076</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155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151253</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9923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普通交付</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税の増により標準財政規模は増加し、前年度と比較して</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0.7</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ポイント改善した。類似団体内平均値を上回っているが、比率自体は年々減少している状況である。今後も事業の精査を行い、地方債発行は慎重に行う。</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6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69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154094</xdr:rowOff>
    </xdr:from>
    <xdr:to>
      <xdr:col>81</xdr:col>
      <xdr:colOff>44450</xdr:colOff>
      <xdr:row>43</xdr:row>
      <xdr:rowOff>38946</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7354994"/>
          <a:ext cx="838200" cy="56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149031</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35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38946</xdr:rowOff>
    </xdr:from>
    <xdr:to>
      <xdr:col>77</xdr:col>
      <xdr:colOff>44450</xdr:colOff>
      <xdr:row>43</xdr:row>
      <xdr:rowOff>151554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7411296"/>
          <a:ext cx="889000" cy="112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80873</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7674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151554</xdr:rowOff>
    </xdr:from>
    <xdr:to>
      <xdr:col>72</xdr:col>
      <xdr:colOff>203200</xdr:colOff>
      <xdr:row>44</xdr:row>
      <xdr:rowOff>92710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7523904"/>
          <a:ext cx="889000" cy="112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80873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76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44</xdr:row>
      <xdr:rowOff>92710</xdr:rowOff>
    </xdr:from>
    <xdr:to>
      <xdr:col>68</xdr:col>
      <xdr:colOff>152400</xdr:colOff>
      <xdr:row>44</xdr:row>
      <xdr:rowOff>157056</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7636510"/>
          <a:ext cx="8890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72831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759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113047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79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103294</xdr:rowOff>
    </xdr:from>
    <xdr:to>
      <xdr:col>81</xdr:col>
      <xdr:colOff>95250</xdr:colOff>
      <xdr:row>43</xdr:row>
      <xdr:rowOff>33444</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304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75371</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7276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159596</xdr:rowOff>
    </xdr:from>
    <xdr:to>
      <xdr:col>77</xdr:col>
      <xdr:colOff>95250</xdr:colOff>
      <xdr:row>43</xdr:row>
      <xdr:rowOff>89746</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360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74523</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4468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100754</xdr:rowOff>
    </xdr:from>
    <xdr:to>
      <xdr:col>73</xdr:col>
      <xdr:colOff>44450</xdr:colOff>
      <xdr:row>44</xdr:row>
      <xdr:rowOff>30904</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473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44</xdr:row>
      <xdr:rowOff>15681</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559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44</xdr:row>
      <xdr:rowOff>41910</xdr:rowOff>
    </xdr:from>
    <xdr:to>
      <xdr:col>68</xdr:col>
      <xdr:colOff>203200</xdr:colOff>
      <xdr:row>44</xdr:row>
      <xdr:rowOff>143510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58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44</xdr:row>
      <xdr:rowOff>128287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672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44</xdr:row>
      <xdr:rowOff>106256</xdr:rowOff>
    </xdr:from>
    <xdr:to>
      <xdr:col>64</xdr:col>
      <xdr:colOff>152400</xdr:colOff>
      <xdr:row>45</xdr:row>
      <xdr:rowOff>36406</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650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45</xdr:row>
      <xdr:rowOff>21183</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736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類似団体内平均値を大幅に上回っており、主な要因としては、過去に発行している地方債の元利償還金が多くあるためである。前年度と比較すると将来負担比率は</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9.6</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ポイント改善しており、今後も事業を精査し、更なる将来負担比率の減少に努める。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4742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75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78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152340</xdr:rowOff>
    </xdr:from>
    <xdr:to>
      <xdr:col>81</xdr:col>
      <xdr:colOff>44450</xdr:colOff>
      <xdr:row>18</xdr:row>
      <xdr:rowOff>91198</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6179800" y="3066990"/>
          <a:ext cx="838200" cy="110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91198</xdr:rowOff>
    </xdr:from>
    <xdr:to>
      <xdr:col>77</xdr:col>
      <xdr:colOff>44450</xdr:colOff>
      <xdr:row>19</xdr:row>
      <xdr:rowOff>98999</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5290800" y="3177298"/>
          <a:ext cx="889000" cy="179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07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19</xdr:row>
      <xdr:rowOff>98999</xdr:rowOff>
    </xdr:from>
    <xdr:to>
      <xdr:col>72</xdr:col>
      <xdr:colOff>203200</xdr:colOff>
      <xdr:row>20</xdr:row>
      <xdr:rowOff>115993</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4401800" y="3356549"/>
          <a:ext cx="889000" cy="188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86421</xdr:rowOff>
    </xdr:from>
    <xdr:to>
      <xdr:col>73</xdr:col>
      <xdr:colOff>44450</xdr:colOff>
      <xdr:row>14</xdr:row>
      <xdr:rowOff>16571</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084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20</xdr:row>
      <xdr:rowOff>115993</xdr:rowOff>
    </xdr:from>
    <xdr:to>
      <xdr:col>68</xdr:col>
      <xdr:colOff>152400</xdr:colOff>
      <xdr:row>21</xdr:row>
      <xdr:rowOff>103112</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3512800" y="3544993"/>
          <a:ext cx="889000" cy="158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162258</xdr:rowOff>
    </xdr:from>
    <xdr:to>
      <xdr:col>68</xdr:col>
      <xdr:colOff>203200</xdr:colOff>
      <xdr:row>14</xdr:row>
      <xdr:rowOff>92408</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102585</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159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96520</xdr:rowOff>
    </xdr:from>
    <xdr:to>
      <xdr:col>64</xdr:col>
      <xdr:colOff>152400</xdr:colOff>
      <xdr:row>15</xdr:row>
      <xdr:rowOff>26670</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49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36847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26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101540</xdr:rowOff>
    </xdr:from>
    <xdr:to>
      <xdr:col>81</xdr:col>
      <xdr:colOff>95250</xdr:colOff>
      <xdr:row>18</xdr:row>
      <xdr:rowOff>31690</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967200" y="301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73617</xdr:rowOff>
    </xdr:from>
    <xdr:ext cx="762000" cy="25904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2988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40398</xdr:rowOff>
    </xdr:from>
    <xdr:to>
      <xdr:col>77</xdr:col>
      <xdr:colOff>95250</xdr:colOff>
      <xdr:row>18</xdr:row>
      <xdr:rowOff>141998</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129000" y="3126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126775</xdr:rowOff>
    </xdr:from>
    <xdr:ext cx="7366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798800" y="32128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19</xdr:row>
      <xdr:rowOff>48199</xdr:rowOff>
    </xdr:from>
    <xdr:to>
      <xdr:col>73</xdr:col>
      <xdr:colOff>44450</xdr:colOff>
      <xdr:row>19</xdr:row>
      <xdr:rowOff>149799</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3305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19</xdr:row>
      <xdr:rowOff>134576</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33921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20</xdr:row>
      <xdr:rowOff>65193</xdr:rowOff>
    </xdr:from>
    <xdr:to>
      <xdr:col>68</xdr:col>
      <xdr:colOff>203200</xdr:colOff>
      <xdr:row>20</xdr:row>
      <xdr:rowOff>166793</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3494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20</xdr:row>
      <xdr:rowOff>151570</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35805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21</xdr:row>
      <xdr:rowOff>52312</xdr:rowOff>
    </xdr:from>
    <xdr:to>
      <xdr:col>64</xdr:col>
      <xdr:colOff>152400</xdr:colOff>
      <xdr:row>21</xdr:row>
      <xdr:rowOff>153912</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365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21</xdr:row>
      <xdr:rowOff>138689</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3739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大阪府高石市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55,968
55,192
11.30
27,275,370
26,547,916
607,646
14,711,157
30,548,458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65.6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人件費については、</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人事院勧告等により</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前年度と比較し</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0.9</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悪化</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した。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類似団体内平均値を下回っており、今後もアウトソーシングの推進等、</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適正</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な定員管理に努める。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110998</xdr:rowOff>
    </xdr:from>
    <xdr:to>
      <xdr:col>24</xdr:col>
      <xdr:colOff>25400</xdr:colOff>
      <xdr:row>35</xdr:row>
      <xdr:rowOff>152146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111748"/>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271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43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110998</xdr:rowOff>
    </xdr:from>
    <xdr:to>
      <xdr:col>19</xdr:col>
      <xdr:colOff>187325</xdr:colOff>
      <xdr:row>35</xdr:row>
      <xdr:rowOff>124714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11174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68851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92710</xdr:rowOff>
    </xdr:from>
    <xdr:to>
      <xdr:col>15</xdr:col>
      <xdr:colOff>98425</xdr:colOff>
      <xdr:row>35</xdr:row>
      <xdr:rowOff>124714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09346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64279</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92710</xdr:rowOff>
    </xdr:from>
    <xdr:to>
      <xdr:col>11</xdr:col>
      <xdr:colOff>9525</xdr:colOff>
      <xdr:row>35</xdr:row>
      <xdr:rowOff>143002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093460"/>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91711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101346</xdr:rowOff>
    </xdr:from>
    <xdr:to>
      <xdr:col>24</xdr:col>
      <xdr:colOff>76200</xdr:colOff>
      <xdr:row>36</xdr:row>
      <xdr:rowOff>31496</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102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9923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10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60198</xdr:rowOff>
    </xdr:from>
    <xdr:to>
      <xdr:col>20</xdr:col>
      <xdr:colOff>38100</xdr:colOff>
      <xdr:row>35</xdr:row>
      <xdr:rowOff>161798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060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525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8298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73914</xdr:rowOff>
    </xdr:from>
    <xdr:to>
      <xdr:col>15</xdr:col>
      <xdr:colOff>149225</xdr:colOff>
      <xdr:row>36</xdr:row>
      <xdr:rowOff>4064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074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14241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843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41910</xdr:rowOff>
    </xdr:from>
    <xdr:to>
      <xdr:col>11</xdr:col>
      <xdr:colOff>60325</xdr:colOff>
      <xdr:row>35</xdr:row>
      <xdr:rowOff>143510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153687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81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92202</xdr:rowOff>
    </xdr:from>
    <xdr:to>
      <xdr:col>6</xdr:col>
      <xdr:colOff>171450</xdr:colOff>
      <xdr:row>36</xdr:row>
      <xdr:rowOff>22352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09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32529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861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物価高騰による光熱水費等の増等があったものの、経常経費充当一般財源等の増が大きかったため</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、前年度と比較し、</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0.9</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改善</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した。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類似団体内平均値は下回っているが、今後も事業内容等を精査し、経費削減に努める。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129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61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641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195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12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3175</xdr:rowOff>
    </xdr:from>
    <xdr:to>
      <xdr:col>82</xdr:col>
      <xdr:colOff>107950</xdr:colOff>
      <xdr:row>16</xdr:row>
      <xdr:rowOff>88900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flipV="1">
          <a:off x="15671800" y="2746375"/>
          <a:ext cx="8382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86377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82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165100</xdr:rowOff>
    </xdr:from>
    <xdr:to>
      <xdr:col>78</xdr:col>
      <xdr:colOff>69850</xdr:colOff>
      <xdr:row>16</xdr:row>
      <xdr:rowOff>88900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27368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2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652</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9153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31750</xdr:rowOff>
    </xdr:from>
    <xdr:to>
      <xdr:col>73</xdr:col>
      <xdr:colOff>180975</xdr:colOff>
      <xdr:row>15</xdr:row>
      <xdr:rowOff>165100</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260350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124477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31750</xdr:rowOff>
    </xdr:from>
    <xdr:to>
      <xdr:col>69</xdr:col>
      <xdr:colOff>92075</xdr:colOff>
      <xdr:row>15</xdr:row>
      <xdr:rowOff>107950</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3004800" y="26035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123825</xdr:rowOff>
    </xdr:from>
    <xdr:to>
      <xdr:col>65</xdr:col>
      <xdr:colOff>53975</xdr:colOff>
      <xdr:row>16</xdr:row>
      <xdr:rowOff>53975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69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38752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781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123825</xdr:rowOff>
    </xdr:from>
    <xdr:to>
      <xdr:col>82</xdr:col>
      <xdr:colOff>158750</xdr:colOff>
      <xdr:row>16</xdr:row>
      <xdr:rowOff>53975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2695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140352</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254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38100</xdr:rowOff>
    </xdr:from>
    <xdr:to>
      <xdr:col>78</xdr:col>
      <xdr:colOff>120650</xdr:colOff>
      <xdr:row>16</xdr:row>
      <xdr:rowOff>139700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78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149877</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2550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114300</xdr:rowOff>
    </xdr:from>
    <xdr:to>
      <xdr:col>74</xdr:col>
      <xdr:colOff>31750</xdr:colOff>
      <xdr:row>16</xdr:row>
      <xdr:rowOff>44450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686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54627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2454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152400</xdr:rowOff>
    </xdr:from>
    <xdr:to>
      <xdr:col>69</xdr:col>
      <xdr:colOff>142875</xdr:colOff>
      <xdr:row>15</xdr:row>
      <xdr:rowOff>82550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55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92727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32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57150</xdr:rowOff>
    </xdr:from>
    <xdr:to>
      <xdr:col>65</xdr:col>
      <xdr:colOff>53975</xdr:colOff>
      <xdr:row>15</xdr:row>
      <xdr:rowOff>158750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62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168927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39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障害者自立支援給付費の</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等があったものの</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、前年度と</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比較してほぼ横ばいとなった</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類似団体内平均値を上回っており、今後も増加が見込まれるため、給付の適正化等により抑制に努める。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805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7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98425</xdr:rowOff>
    </xdr:from>
    <xdr:to>
      <xdr:col>24</xdr:col>
      <xdr:colOff>25400</xdr:colOff>
      <xdr:row>57</xdr:row>
      <xdr:rowOff>107950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3987800" y="9871075"/>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45102</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474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62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79375</xdr:rowOff>
    </xdr:from>
    <xdr:to>
      <xdr:col>19</xdr:col>
      <xdr:colOff>187325</xdr:colOff>
      <xdr:row>57</xdr:row>
      <xdr:rowOff>107950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680575"/>
          <a:ext cx="889000" cy="200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130827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389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3175</xdr:rowOff>
    </xdr:from>
    <xdr:to>
      <xdr:col>15</xdr:col>
      <xdr:colOff>98425</xdr:colOff>
      <xdr:row>56</xdr:row>
      <xdr:rowOff>79375</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60437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54627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146050</xdr:rowOff>
    </xdr:from>
    <xdr:to>
      <xdr:col>11</xdr:col>
      <xdr:colOff>9525</xdr:colOff>
      <xdr:row>56</xdr:row>
      <xdr:rowOff>3175</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a:off x="1320800" y="957580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7002</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26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104775</xdr:rowOff>
    </xdr:from>
    <xdr:to>
      <xdr:col>6</xdr:col>
      <xdr:colOff>171450</xdr:colOff>
      <xdr:row>56</xdr:row>
      <xdr:rowOff>34925</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53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19702</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62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47625</xdr:rowOff>
    </xdr:from>
    <xdr:to>
      <xdr:col>24</xdr:col>
      <xdr:colOff>76200</xdr:colOff>
      <xdr:row>57</xdr:row>
      <xdr:rowOff>149225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820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19702</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792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57150</xdr:rowOff>
    </xdr:from>
    <xdr:to>
      <xdr:col>20</xdr:col>
      <xdr:colOff>38100</xdr:colOff>
      <xdr:row>57</xdr:row>
      <xdr:rowOff>158750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143527</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916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28575</xdr:rowOff>
    </xdr:from>
    <xdr:to>
      <xdr:col>15</xdr:col>
      <xdr:colOff>149225</xdr:colOff>
      <xdr:row>56</xdr:row>
      <xdr:rowOff>130175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629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114952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716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123825</xdr:rowOff>
    </xdr:from>
    <xdr:to>
      <xdr:col>11</xdr:col>
      <xdr:colOff>60325</xdr:colOff>
      <xdr:row>56</xdr:row>
      <xdr:rowOff>53975</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553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38752</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639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95250</xdr:rowOff>
    </xdr:from>
    <xdr:to>
      <xdr:col>6</xdr:col>
      <xdr:colOff>171450</xdr:colOff>
      <xdr:row>56</xdr:row>
      <xdr:rowOff>25400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35577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29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介護保険特別会計繰出金の増等があったものの、</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経常経費充当一般財源等が増となったため、前年度と比較し、</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0.4</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改善</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した。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類似団体内平均値を上回っているため、今後も事業内容を精査し、経費削減に努める。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037828"/>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39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41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03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124714</xdr:rowOff>
    </xdr:from>
    <xdr:to>
      <xdr:col>82</xdr:col>
      <xdr:colOff>107950</xdr:colOff>
      <xdr:row>57</xdr:row>
      <xdr:rowOff>161290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5671800" y="9897364"/>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63009</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664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33274</xdr:rowOff>
    </xdr:from>
    <xdr:to>
      <xdr:col>78</xdr:col>
      <xdr:colOff>69850</xdr:colOff>
      <xdr:row>57</xdr:row>
      <xdr:rowOff>161290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9805924"/>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167403</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5971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149860</xdr:rowOff>
    </xdr:from>
    <xdr:to>
      <xdr:col>73</xdr:col>
      <xdr:colOff>180975</xdr:colOff>
      <xdr:row>57</xdr:row>
      <xdr:rowOff>33274</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9751060"/>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80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114571</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887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149860</xdr:rowOff>
    </xdr:from>
    <xdr:to>
      <xdr:col>69</xdr:col>
      <xdr:colOff>92075</xdr:colOff>
      <xdr:row>57</xdr:row>
      <xdr:rowOff>69850</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975106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73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50563</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823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46482</xdr:rowOff>
    </xdr:from>
    <xdr:to>
      <xdr:col>65</xdr:col>
      <xdr:colOff>53975</xdr:colOff>
      <xdr:row>57</xdr:row>
      <xdr:rowOff>148082</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132859</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905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73914</xdr:rowOff>
    </xdr:from>
    <xdr:to>
      <xdr:col>82</xdr:col>
      <xdr:colOff>158750</xdr:colOff>
      <xdr:row>58</xdr:row>
      <xdr:rowOff>4064</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846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45991</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818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110490</xdr:rowOff>
    </xdr:from>
    <xdr:to>
      <xdr:col>78</xdr:col>
      <xdr:colOff>120650</xdr:colOff>
      <xdr:row>58</xdr:row>
      <xdr:rowOff>40640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988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25417</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9969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153924</xdr:rowOff>
    </xdr:from>
    <xdr:to>
      <xdr:col>74</xdr:col>
      <xdr:colOff>31750</xdr:colOff>
      <xdr:row>57</xdr:row>
      <xdr:rowOff>84074</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755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94251</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9524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99060</xdr:rowOff>
    </xdr:from>
    <xdr:to>
      <xdr:col>69</xdr:col>
      <xdr:colOff>142875</xdr:colOff>
      <xdr:row>57</xdr:row>
      <xdr:rowOff>29210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70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39387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130827</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堺市消防事務委託料</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の増等</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があったが</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、下水道事業会計への繰出金</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の減等から、</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前年度と比較し</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0.5</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改善</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した。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類似団体内平均値を上回っているため、今後も負担金等の内容を精査し、経費抑制に努める。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88314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2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8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28702</xdr:rowOff>
    </xdr:from>
    <xdr:to>
      <xdr:col>82</xdr:col>
      <xdr:colOff>107950</xdr:colOff>
      <xdr:row>37</xdr:row>
      <xdr:rowOff>51562</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5671800" y="6372352"/>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88155</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088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10414</xdr:rowOff>
    </xdr:from>
    <xdr:to>
      <xdr:col>78</xdr:col>
      <xdr:colOff>69850</xdr:colOff>
      <xdr:row>37</xdr:row>
      <xdr:rowOff>51562</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635406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11955</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012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168148</xdr:rowOff>
    </xdr:from>
    <xdr:to>
      <xdr:col>73</xdr:col>
      <xdr:colOff>180975</xdr:colOff>
      <xdr:row>37</xdr:row>
      <xdr:rowOff>10414</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634034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7383</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168148</xdr:rowOff>
    </xdr:from>
    <xdr:to>
      <xdr:col>69</xdr:col>
      <xdr:colOff>92075</xdr:colOff>
      <xdr:row>37</xdr:row>
      <xdr:rowOff>51562</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34034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169689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103632</xdr:rowOff>
    </xdr:from>
    <xdr:to>
      <xdr:col>65</xdr:col>
      <xdr:colOff>53975</xdr:colOff>
      <xdr:row>37</xdr:row>
      <xdr:rowOff>33782</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43959</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04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149352</xdr:rowOff>
    </xdr:from>
    <xdr:to>
      <xdr:col>82</xdr:col>
      <xdr:colOff>158750</xdr:colOff>
      <xdr:row>37</xdr:row>
      <xdr:rowOff>79502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121429</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293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762</xdr:rowOff>
    </xdr:from>
    <xdr:to>
      <xdr:col>78</xdr:col>
      <xdr:colOff>120650</xdr:colOff>
      <xdr:row>37</xdr:row>
      <xdr:rowOff>102362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87139</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430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131064</xdr:rowOff>
    </xdr:from>
    <xdr:to>
      <xdr:col>74</xdr:col>
      <xdr:colOff>31750</xdr:colOff>
      <xdr:row>37</xdr:row>
      <xdr:rowOff>61214</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45991</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117348</xdr:rowOff>
    </xdr:from>
    <xdr:to>
      <xdr:col>69</xdr:col>
      <xdr:colOff>142875</xdr:colOff>
      <xdr:row>37</xdr:row>
      <xdr:rowOff>47498</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32275</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762</xdr:rowOff>
    </xdr:from>
    <xdr:to>
      <xdr:col>65</xdr:col>
      <xdr:colOff>53975</xdr:colOff>
      <xdr:row>37</xdr:row>
      <xdr:rowOff>102362</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87139</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4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公債費について、過去の起債の償還終了等により減少しているため、前年度と比較し、</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0.5</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ポイントの改善となった。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今後も高い水準を推移する見込みのため、地方債の発行は慎重に行う。</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471400"/>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85089</xdr:rowOff>
    </xdr:from>
    <xdr:to>
      <xdr:col>24</xdr:col>
      <xdr:colOff>25400</xdr:colOff>
      <xdr:row>79</xdr:row>
      <xdr:rowOff>123189</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629639"/>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69867</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123189</xdr:rowOff>
    </xdr:from>
    <xdr:to>
      <xdr:col>19</xdr:col>
      <xdr:colOff>187325</xdr:colOff>
      <xdr:row>80</xdr:row>
      <xdr:rowOff>20320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098800" y="13667739"/>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54627</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80</xdr:row>
      <xdr:rowOff>20320</xdr:rowOff>
    </xdr:from>
    <xdr:to>
      <xdr:col>15</xdr:col>
      <xdr:colOff>98425</xdr:colOff>
      <xdr:row>80</xdr:row>
      <xdr:rowOff>43180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2209800" y="137363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77487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293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80</xdr:row>
      <xdr:rowOff>43180</xdr:rowOff>
    </xdr:from>
    <xdr:to>
      <xdr:col>11</xdr:col>
      <xdr:colOff>9525</xdr:colOff>
      <xdr:row>80</xdr:row>
      <xdr:rowOff>142239</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759180"/>
          <a:ext cx="889000" cy="99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47007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290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138447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299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34289</xdr:rowOff>
    </xdr:from>
    <xdr:to>
      <xdr:col>24</xdr:col>
      <xdr:colOff>76200</xdr:colOff>
      <xdr:row>79</xdr:row>
      <xdr:rowOff>135889</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578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6366</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3550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72389</xdr:rowOff>
    </xdr:from>
    <xdr:to>
      <xdr:col>20</xdr:col>
      <xdr:colOff>38100</xdr:colOff>
      <xdr:row>80</xdr:row>
      <xdr:rowOff>2539</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616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158766</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37033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140970</xdr:rowOff>
    </xdr:from>
    <xdr:to>
      <xdr:col>15</xdr:col>
      <xdr:colOff>149225</xdr:colOff>
      <xdr:row>80</xdr:row>
      <xdr:rowOff>71120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68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55897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377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163830</xdr:rowOff>
    </xdr:from>
    <xdr:to>
      <xdr:col>11</xdr:col>
      <xdr:colOff>60325</xdr:colOff>
      <xdr:row>80</xdr:row>
      <xdr:rowOff>93980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70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78757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379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80</xdr:row>
      <xdr:rowOff>91439</xdr:rowOff>
    </xdr:from>
    <xdr:to>
      <xdr:col>6</xdr:col>
      <xdr:colOff>171450</xdr:colOff>
      <xdr:row>81</xdr:row>
      <xdr:rowOff>21589</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807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81</xdr:row>
      <xdr:rowOff>6366</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3893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物価高騰による扶助費や物件費等の増があったものの、</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経常経費充当一般財源等</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の増</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が</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大きかったため</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、前年度と比較し</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1.0</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改善</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した。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今後も引き続き事業内容を精査し、経費削減に努める。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59941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60706</xdr:rowOff>
    </xdr:from>
    <xdr:to>
      <xdr:col>82</xdr:col>
      <xdr:colOff>107950</xdr:colOff>
      <xdr:row>75</xdr:row>
      <xdr:rowOff>106426</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5671800" y="12919456"/>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146575</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005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03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44704</xdr:rowOff>
    </xdr:from>
    <xdr:to>
      <xdr:col>78</xdr:col>
      <xdr:colOff>69850</xdr:colOff>
      <xdr:row>75</xdr:row>
      <xdr:rowOff>106426</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2732004"/>
          <a:ext cx="889000" cy="233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29990</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30601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42418</xdr:rowOff>
    </xdr:from>
    <xdr:to>
      <xdr:col>73</xdr:col>
      <xdr:colOff>180975</xdr:colOff>
      <xdr:row>74</xdr:row>
      <xdr:rowOff>44704</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558268"/>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89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119142</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977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42418</xdr:rowOff>
    </xdr:from>
    <xdr:to>
      <xdr:col>69</xdr:col>
      <xdr:colOff>92075</xdr:colOff>
      <xdr:row>74</xdr:row>
      <xdr:rowOff>44704</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558268"/>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4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144289</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831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60198</xdr:rowOff>
    </xdr:from>
    <xdr:to>
      <xdr:col>65</xdr:col>
      <xdr:colOff>53975</xdr:colOff>
      <xdr:row>75</xdr:row>
      <xdr:rowOff>161798</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18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146575</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3005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9906</xdr:rowOff>
    </xdr:from>
    <xdr:to>
      <xdr:col>82</xdr:col>
      <xdr:colOff>158750</xdr:colOff>
      <xdr:row>75</xdr:row>
      <xdr:rowOff>111506</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2868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26433</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2713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55626</xdr:rowOff>
    </xdr:from>
    <xdr:to>
      <xdr:col>78</xdr:col>
      <xdr:colOff>120650</xdr:colOff>
      <xdr:row>75</xdr:row>
      <xdr:rowOff>157226</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2914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167403</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26832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73</xdr:row>
      <xdr:rowOff>165354</xdr:rowOff>
    </xdr:from>
    <xdr:to>
      <xdr:col>74</xdr:col>
      <xdr:colOff>31750</xdr:colOff>
      <xdr:row>74</xdr:row>
      <xdr:rowOff>95504</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681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105681</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2450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72</xdr:row>
      <xdr:rowOff>163068</xdr:rowOff>
    </xdr:from>
    <xdr:to>
      <xdr:col>69</xdr:col>
      <xdr:colOff>142875</xdr:colOff>
      <xdr:row>73</xdr:row>
      <xdr:rowOff>93218</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507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103395</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276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165354</xdr:rowOff>
    </xdr:from>
    <xdr:to>
      <xdr:col>65</xdr:col>
      <xdr:colOff>53975</xdr:colOff>
      <xdr:row>74</xdr:row>
      <xdr:rowOff>95504</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2681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105681</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2450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大阪府高石市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2457"/>
          <a:ext cx="0" cy="1454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5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66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24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149911</xdr:rowOff>
    </xdr:from>
    <xdr:to>
      <xdr:col>29</xdr:col>
      <xdr:colOff>127000</xdr:colOff>
      <xdr:row>20</xdr:row>
      <xdr:rowOff>47536</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455086"/>
          <a:ext cx="647700" cy="690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122420</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0846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96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47536</xdr:rowOff>
    </xdr:from>
    <xdr:to>
      <xdr:col>26</xdr:col>
      <xdr:colOff>50800</xdr:colOff>
      <xdr:row>20</xdr:row>
      <xdr:rowOff>63487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524161"/>
          <a:ext cx="698500" cy="159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128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119435</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817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63487</xdr:rowOff>
    </xdr:from>
    <xdr:to>
      <xdr:col>22</xdr:col>
      <xdr:colOff>114300</xdr:colOff>
      <xdr:row>20</xdr:row>
      <xdr:rowOff>65773</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540112"/>
          <a:ext cx="698500" cy="22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42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149369</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11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65773</xdr:rowOff>
    </xdr:from>
    <xdr:to>
      <xdr:col>18</xdr:col>
      <xdr:colOff>177800</xdr:colOff>
      <xdr:row>20</xdr:row>
      <xdr:rowOff>68999</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542398"/>
          <a:ext cx="698500" cy="32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49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151591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13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58445</xdr:rowOff>
    </xdr:from>
    <xdr:to>
      <xdr:col>15</xdr:col>
      <xdr:colOff>101600</xdr:colOff>
      <xdr:row>19</xdr:row>
      <xdr:rowOff>160045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3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170222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3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99111</xdr:rowOff>
    </xdr:from>
    <xdr:to>
      <xdr:col>29</xdr:col>
      <xdr:colOff>177800</xdr:colOff>
      <xdr:row>20</xdr:row>
      <xdr:rowOff>29261</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4042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71188</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376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168186</xdr:rowOff>
    </xdr:from>
    <xdr:to>
      <xdr:col>26</xdr:col>
      <xdr:colOff>101600</xdr:colOff>
      <xdr:row>20</xdr:row>
      <xdr:rowOff>98336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4733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83113</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5597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20</xdr:row>
      <xdr:rowOff>12687</xdr:rowOff>
    </xdr:from>
    <xdr:to>
      <xdr:col>22</xdr:col>
      <xdr:colOff>165100</xdr:colOff>
      <xdr:row>20</xdr:row>
      <xdr:rowOff>114287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4893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99064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575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20</xdr:row>
      <xdr:rowOff>14973</xdr:rowOff>
    </xdr:from>
    <xdr:to>
      <xdr:col>19</xdr:col>
      <xdr:colOff>38100</xdr:colOff>
      <xdr:row>20</xdr:row>
      <xdr:rowOff>116573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4915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101350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577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18199</xdr:rowOff>
    </xdr:from>
    <xdr:to>
      <xdr:col>15</xdr:col>
      <xdr:colOff>101600</xdr:colOff>
      <xdr:row>20</xdr:row>
      <xdr:rowOff>119799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4948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104576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581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5926669"/>
          <a:ext cx="0" cy="14890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8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15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67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59266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309063</xdr:rowOff>
    </xdr:from>
    <xdr:to>
      <xdr:col>29</xdr:col>
      <xdr:colOff>127000</xdr:colOff>
      <xdr:row>35</xdr:row>
      <xdr:rowOff>29094</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6576513"/>
          <a:ext cx="647700" cy="629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204085</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8144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8423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276374</xdr:rowOff>
    </xdr:from>
    <xdr:to>
      <xdr:col>26</xdr:col>
      <xdr:colOff>50800</xdr:colOff>
      <xdr:row>35</xdr:row>
      <xdr:rowOff>29094</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6543824"/>
          <a:ext cx="698500" cy="956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311853</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9222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206585</xdr:rowOff>
    </xdr:from>
    <xdr:to>
      <xdr:col>22</xdr:col>
      <xdr:colOff>114300</xdr:colOff>
      <xdr:row>34</xdr:row>
      <xdr:rowOff>276374</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3606800" y="6474035"/>
          <a:ext cx="698500" cy="697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306236</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916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142512</xdr:rowOff>
    </xdr:from>
    <xdr:to>
      <xdr:col>18</xdr:col>
      <xdr:colOff>177800</xdr:colOff>
      <xdr:row>34</xdr:row>
      <xdr:rowOff>206585</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6409962"/>
          <a:ext cx="698500" cy="640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320377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930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238768</xdr:rowOff>
    </xdr:from>
    <xdr:to>
      <xdr:col>15</xdr:col>
      <xdr:colOff>101600</xdr:colOff>
      <xdr:row>35</xdr:row>
      <xdr:rowOff>340368</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491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325145</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935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258263</xdr:rowOff>
    </xdr:from>
    <xdr:to>
      <xdr:col>29</xdr:col>
      <xdr:colOff>177800</xdr:colOff>
      <xdr:row>35</xdr:row>
      <xdr:rowOff>16963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5257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103341</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370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321194</xdr:rowOff>
    </xdr:from>
    <xdr:to>
      <xdr:col>26</xdr:col>
      <xdr:colOff>101600</xdr:colOff>
      <xdr:row>35</xdr:row>
      <xdr:rowOff>79894</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5886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90071</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3575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225574</xdr:rowOff>
    </xdr:from>
    <xdr:to>
      <xdr:col>22</xdr:col>
      <xdr:colOff>165100</xdr:colOff>
      <xdr:row>34</xdr:row>
      <xdr:rowOff>327174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4930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337351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261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155785</xdr:rowOff>
    </xdr:from>
    <xdr:to>
      <xdr:col>19</xdr:col>
      <xdr:colOff>38100</xdr:colOff>
      <xdr:row>34</xdr:row>
      <xdr:rowOff>257386</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423235"/>
          <a:ext cx="101600" cy="101601"/>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267562</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192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91712</xdr:rowOff>
    </xdr:from>
    <xdr:to>
      <xdr:col>15</xdr:col>
      <xdr:colOff>101600</xdr:colOff>
      <xdr:row>34</xdr:row>
      <xdr:rowOff>193312</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3591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203489</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128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大阪府高石市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55,968
55,192
11.30
27,275,370
26,547,916
607,646
14,711,157
30,548,458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65.6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60291"/>
          <a:ext cx="1270"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6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3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60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58384</xdr:rowOff>
    </xdr:from>
    <xdr:to>
      <xdr:col>24</xdr:col>
      <xdr:colOff>63500</xdr:colOff>
      <xdr:row>37</xdr:row>
      <xdr:rowOff>137953</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402034"/>
          <a:ext cx="838200" cy="79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57109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57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0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137953</xdr:rowOff>
    </xdr:from>
    <xdr:to>
      <xdr:col>19</xdr:col>
      <xdr:colOff>177800</xdr:colOff>
      <xdr:row>37</xdr:row>
      <xdr:rowOff>150559</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481603"/>
          <a:ext cx="889000" cy="12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0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76627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77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132907</xdr:rowOff>
    </xdr:from>
    <xdr:to>
      <xdr:col>15</xdr:col>
      <xdr:colOff>50800</xdr:colOff>
      <xdr:row>37</xdr:row>
      <xdr:rowOff>150559</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476557"/>
          <a:ext cx="889000" cy="17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2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95731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9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132907</xdr:rowOff>
    </xdr:from>
    <xdr:to>
      <xdr:col>10</xdr:col>
      <xdr:colOff>114300</xdr:colOff>
      <xdr:row>37</xdr:row>
      <xdr:rowOff>166315</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476557"/>
          <a:ext cx="889000" cy="33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100483</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0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10294</xdr:rowOff>
    </xdr:from>
    <xdr:to>
      <xdr:col>6</xdr:col>
      <xdr:colOff>38100</xdr:colOff>
      <xdr:row>37</xdr:row>
      <xdr:rowOff>111894</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5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128421</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29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7584</xdr:rowOff>
    </xdr:from>
    <xdr:to>
      <xdr:col>24</xdr:col>
      <xdr:colOff>114300</xdr:colOff>
      <xdr:row>37</xdr:row>
      <xdr:rowOff>109184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351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157461</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29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87153</xdr:rowOff>
    </xdr:from>
    <xdr:to>
      <xdr:col>20</xdr:col>
      <xdr:colOff>38100</xdr:colOff>
      <xdr:row>38</xdr:row>
      <xdr:rowOff>17303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430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8430</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523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99759</xdr:rowOff>
    </xdr:from>
    <xdr:to>
      <xdr:col>15</xdr:col>
      <xdr:colOff>101600</xdr:colOff>
      <xdr:row>38</xdr:row>
      <xdr:rowOff>29908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4340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21035</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36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82107</xdr:rowOff>
    </xdr:from>
    <xdr:to>
      <xdr:col>10</xdr:col>
      <xdr:colOff>165100</xdr:colOff>
      <xdr:row>38</xdr:row>
      <xdr:rowOff>12257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2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3384</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18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115515</xdr:rowOff>
    </xdr:from>
    <xdr:to>
      <xdr:col>6</xdr:col>
      <xdr:colOff>38100</xdr:colOff>
      <xdr:row>38</xdr:row>
      <xdr:rowOff>45665</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59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36792</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51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00000000-0008-0000-06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633595" y="8701253"/>
          <a:ext cx="1270"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686300" y="1007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10075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6863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546600" y="870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67701</xdr:rowOff>
    </xdr:from>
    <xdr:to>
      <xdr:col>24</xdr:col>
      <xdr:colOff>63500</xdr:colOff>
      <xdr:row>58</xdr:row>
      <xdr:rowOff>77730</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3797300" y="10011801"/>
          <a:ext cx="838200" cy="10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4884</xdr:rowOff>
    </xdr:from>
    <xdr:ext cx="534377" cy="259045"/>
    <xdr:sp macro=""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686300" y="9777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584700" y="9926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66182</xdr:rowOff>
    </xdr:from>
    <xdr:to>
      <xdr:col>19</xdr:col>
      <xdr:colOff>177800</xdr:colOff>
      <xdr:row>58</xdr:row>
      <xdr:rowOff>77730</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908300" y="10010282"/>
          <a:ext cx="889000" cy="11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746500" y="9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118745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530111" y="971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66182</xdr:rowOff>
    </xdr:from>
    <xdr:to>
      <xdr:col>15</xdr:col>
      <xdr:colOff>50800</xdr:colOff>
      <xdr:row>58</xdr:row>
      <xdr:rowOff>67697</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2019300" y="10010282"/>
          <a:ext cx="889000" cy="1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857500" y="9936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110391</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641111" y="9711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67697</xdr:rowOff>
    </xdr:from>
    <xdr:to>
      <xdr:col>10</xdr:col>
      <xdr:colOff>114300</xdr:colOff>
      <xdr:row>58</xdr:row>
      <xdr:rowOff>74419</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1130300" y="10011797"/>
          <a:ext cx="889000" cy="6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968500" y="9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122645</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752111" y="972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25953</xdr:rowOff>
    </xdr:from>
    <xdr:to>
      <xdr:col>6</xdr:col>
      <xdr:colOff>38100</xdr:colOff>
      <xdr:row>58</xdr:row>
      <xdr:rowOff>127553</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1079500" y="997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118680</xdr:rowOff>
    </xdr:from>
    <xdr:ext cx="534377"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863111" y="10062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16901</xdr:rowOff>
    </xdr:from>
    <xdr:to>
      <xdr:col>24</xdr:col>
      <xdr:colOff>114300</xdr:colOff>
      <xdr:row>58</xdr:row>
      <xdr:rowOff>118501</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4584700" y="9961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131884</xdr:rowOff>
    </xdr:from>
    <xdr:ext cx="534377" cy="259045"/>
    <xdr:sp macro=""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686300" y="9904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26930</xdr:rowOff>
    </xdr:from>
    <xdr:to>
      <xdr:col>20</xdr:col>
      <xdr:colOff>38100</xdr:colOff>
      <xdr:row>58</xdr:row>
      <xdr:rowOff>128530</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3746500" y="997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119657</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530111" y="10063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15382</xdr:rowOff>
    </xdr:from>
    <xdr:to>
      <xdr:col>15</xdr:col>
      <xdr:colOff>101600</xdr:colOff>
      <xdr:row>58</xdr:row>
      <xdr:rowOff>116982</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2857500" y="9959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108109</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641111" y="10052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16897</xdr:rowOff>
    </xdr:from>
    <xdr:to>
      <xdr:col>10</xdr:col>
      <xdr:colOff>165100</xdr:colOff>
      <xdr:row>58</xdr:row>
      <xdr:rowOff>118497</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968500" y="9960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109624</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752111" y="10053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23619</xdr:rowOff>
    </xdr:from>
    <xdr:to>
      <xdr:col>6</xdr:col>
      <xdr:colOff>38100</xdr:colOff>
      <xdr:row>58</xdr:row>
      <xdr:rowOff>125219</xdr:rowOff>
    </xdr:to>
    <xdr:sp macro="" textlink="">
      <xdr:nvSpPr>
        <xdr:cNvPr id="149" name="楕円 148">
          <a:extLst>
            <a:ext uri="{FF2B5EF4-FFF2-40B4-BE49-F238E27FC236}">
              <a16:creationId xmlns:a16="http://schemas.microsoft.com/office/drawing/2014/main" id="{00000000-0008-0000-0600-000095000000}"/>
            </a:ext>
          </a:extLst>
        </xdr:cNvPr>
        <xdr:cNvSpPr/>
      </xdr:nvSpPr>
      <xdr:spPr>
        <a:xfrm>
          <a:off x="1079500" y="9967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141746</xdr:rowOff>
    </xdr:from>
    <xdr:ext cx="534377" cy="259045"/>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863111" y="9742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00000000-0008-0000-06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4633595" y="12104548"/>
          <a:ext cx="1270" cy="1464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a:extLst>
            <a:ext uri="{FF2B5EF4-FFF2-40B4-BE49-F238E27FC236}">
              <a16:creationId xmlns:a16="http://schemas.microsoft.com/office/drawing/2014/main" id="{00000000-0008-0000-0600-0000AF000000}"/>
            </a:ext>
          </a:extLst>
        </xdr:cNvPr>
        <xdr:cNvSpPr txBox="1"/>
      </xdr:nvSpPr>
      <xdr:spPr>
        <a:xfrm>
          <a:off x="4686300" y="1357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356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a:extLst>
            <a:ext uri="{FF2B5EF4-FFF2-40B4-BE49-F238E27FC236}">
              <a16:creationId xmlns:a16="http://schemas.microsoft.com/office/drawing/2014/main" id="{00000000-0008-0000-0600-0000B1000000}"/>
            </a:ext>
          </a:extLst>
        </xdr:cNvPr>
        <xdr:cNvSpPr txBox="1"/>
      </xdr:nvSpPr>
      <xdr:spPr>
        <a:xfrm>
          <a:off x="4686300" y="1187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546600" y="12104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138709</xdr:rowOff>
    </xdr:from>
    <xdr:to>
      <xdr:col>24</xdr:col>
      <xdr:colOff>63500</xdr:colOff>
      <xdr:row>78</xdr:row>
      <xdr:rowOff>147510</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3797300" y="13511809"/>
          <a:ext cx="838200" cy="8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6621</xdr:rowOff>
    </xdr:from>
    <xdr:ext cx="469744" cy="259045"/>
    <xdr:sp macro="" textlink="">
      <xdr:nvSpPr>
        <xdr:cNvPr id="180" name="維持補修費平均値テキスト">
          <a:extLst>
            <a:ext uri="{FF2B5EF4-FFF2-40B4-BE49-F238E27FC236}">
              <a16:creationId xmlns:a16="http://schemas.microsoft.com/office/drawing/2014/main" id="{00000000-0008-0000-0600-0000B4000000}"/>
            </a:ext>
          </a:extLst>
        </xdr:cNvPr>
        <xdr:cNvSpPr txBox="1"/>
      </xdr:nvSpPr>
      <xdr:spPr>
        <a:xfrm>
          <a:off x="4686300" y="13208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4584700" y="133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146977</xdr:rowOff>
    </xdr:from>
    <xdr:to>
      <xdr:col>19</xdr:col>
      <xdr:colOff>177800</xdr:colOff>
      <xdr:row>78</xdr:row>
      <xdr:rowOff>147510</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908300" y="13520077"/>
          <a:ext cx="889000" cy="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37465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112462</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3562428" y="13142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146977</xdr:rowOff>
    </xdr:from>
    <xdr:to>
      <xdr:col>15</xdr:col>
      <xdr:colOff>50800</xdr:colOff>
      <xdr:row>78</xdr:row>
      <xdr:rowOff>156083</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2019300" y="13520077"/>
          <a:ext cx="889000" cy="9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2857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118560</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673428" y="13148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156083</xdr:rowOff>
    </xdr:from>
    <xdr:to>
      <xdr:col>10</xdr:col>
      <xdr:colOff>114300</xdr:colOff>
      <xdr:row>78</xdr:row>
      <xdr:rowOff>157302</xdr:rowOff>
    </xdr:to>
    <xdr:cxnSp macro="">
      <xdr:nvCxnSpPr>
        <xdr:cNvPr id="188" name="直線コネクタ 187">
          <a:extLst>
            <a:ext uri="{FF2B5EF4-FFF2-40B4-BE49-F238E27FC236}">
              <a16:creationId xmlns:a16="http://schemas.microsoft.com/office/drawing/2014/main" id="{00000000-0008-0000-0600-0000BC000000}"/>
            </a:ext>
          </a:extLst>
        </xdr:cNvPr>
        <xdr:cNvCxnSpPr/>
      </xdr:nvCxnSpPr>
      <xdr:spPr>
        <a:xfrm flipV="1">
          <a:off x="1130300" y="13529183"/>
          <a:ext cx="889000" cy="1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968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118063</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784428" y="1314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167920</xdr:rowOff>
    </xdr:from>
    <xdr:to>
      <xdr:col>6</xdr:col>
      <xdr:colOff>38100</xdr:colOff>
      <xdr:row>78</xdr:row>
      <xdr:rowOff>98070</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1079500" y="1336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114597</xdr:rowOff>
    </xdr:from>
    <xdr:ext cx="469744"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895428" y="1314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87909</xdr:rowOff>
    </xdr:from>
    <xdr:to>
      <xdr:col>24</xdr:col>
      <xdr:colOff>114300</xdr:colOff>
      <xdr:row>79</xdr:row>
      <xdr:rowOff>18059</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4584700" y="13461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2836</xdr:rowOff>
    </xdr:from>
    <xdr:ext cx="469744" cy="259045"/>
    <xdr:sp macro="" textlink="">
      <xdr:nvSpPr>
        <xdr:cNvPr id="199" name="維持補修費該当値テキスト">
          <a:extLst>
            <a:ext uri="{FF2B5EF4-FFF2-40B4-BE49-F238E27FC236}">
              <a16:creationId xmlns:a16="http://schemas.microsoft.com/office/drawing/2014/main" id="{00000000-0008-0000-0600-0000C7000000}"/>
            </a:ext>
          </a:extLst>
        </xdr:cNvPr>
        <xdr:cNvSpPr txBox="1"/>
      </xdr:nvSpPr>
      <xdr:spPr>
        <a:xfrm>
          <a:off x="4686300" y="13375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96710</xdr:rowOff>
    </xdr:from>
    <xdr:to>
      <xdr:col>20</xdr:col>
      <xdr:colOff>38100</xdr:colOff>
      <xdr:row>79</xdr:row>
      <xdr:rowOff>26860</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3746500" y="13469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17987</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3562428" y="13562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96177</xdr:rowOff>
    </xdr:from>
    <xdr:to>
      <xdr:col>15</xdr:col>
      <xdr:colOff>101600</xdr:colOff>
      <xdr:row>79</xdr:row>
      <xdr:rowOff>26327</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2857500" y="13469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17454</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2673428" y="13562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105283</xdr:rowOff>
    </xdr:from>
    <xdr:to>
      <xdr:col>10</xdr:col>
      <xdr:colOff>165100</xdr:colOff>
      <xdr:row>79</xdr:row>
      <xdr:rowOff>35433</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968500" y="13478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26560</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1784428" y="13571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106502</xdr:rowOff>
    </xdr:from>
    <xdr:to>
      <xdr:col>6</xdr:col>
      <xdr:colOff>38100</xdr:colOff>
      <xdr:row>79</xdr:row>
      <xdr:rowOff>36652</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1079500" y="13479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27779</xdr:rowOff>
    </xdr:from>
    <xdr:ext cx="469744" cy="259045"/>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895428" y="13572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00000000-0008-0000-0600-0000E8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a:extLst>
            <a:ext uri="{FF2B5EF4-FFF2-40B4-BE49-F238E27FC236}">
              <a16:creationId xmlns:a16="http://schemas.microsoft.com/office/drawing/2014/main" id="{00000000-0008-0000-06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129011</xdr:rowOff>
    </xdr:from>
    <xdr:to>
      <xdr:col>24</xdr:col>
      <xdr:colOff>62865</xdr:colOff>
      <xdr:row>99</xdr:row>
      <xdr:rowOff>168700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4633595" y="15559511"/>
          <a:ext cx="1270" cy="1582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1077</xdr:rowOff>
    </xdr:from>
    <xdr:ext cx="534377" cy="259045"/>
    <xdr:sp macro="" textlink="">
      <xdr:nvSpPr>
        <xdr:cNvPr id="235" name="扶助費最小値テキスト">
          <a:extLst>
            <a:ext uri="{FF2B5EF4-FFF2-40B4-BE49-F238E27FC236}">
              <a16:creationId xmlns:a16="http://schemas.microsoft.com/office/drawing/2014/main" id="{00000000-0008-0000-0600-0000EB000000}"/>
            </a:ext>
          </a:extLst>
        </xdr:cNvPr>
        <xdr:cNvSpPr txBox="1"/>
      </xdr:nvSpPr>
      <xdr:spPr>
        <a:xfrm>
          <a:off x="4686300" y="1714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168700</xdr:rowOff>
    </xdr:from>
    <xdr:to>
      <xdr:col>24</xdr:col>
      <xdr:colOff>152400</xdr:colOff>
      <xdr:row>99</xdr:row>
      <xdr:rowOff>168700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7142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75688</xdr:rowOff>
    </xdr:from>
    <xdr:ext cx="599010" cy="259045"/>
    <xdr:sp macro="" textlink="">
      <xdr:nvSpPr>
        <xdr:cNvPr id="237" name="扶助費最大値テキスト">
          <a:extLst>
            <a:ext uri="{FF2B5EF4-FFF2-40B4-BE49-F238E27FC236}">
              <a16:creationId xmlns:a16="http://schemas.microsoft.com/office/drawing/2014/main" id="{00000000-0008-0000-0600-0000ED000000}"/>
            </a:ext>
          </a:extLst>
        </xdr:cNvPr>
        <xdr:cNvSpPr txBox="1"/>
      </xdr:nvSpPr>
      <xdr:spPr>
        <a:xfrm>
          <a:off x="4686300" y="15334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129011</xdr:rowOff>
    </xdr:from>
    <xdr:to>
      <xdr:col>24</xdr:col>
      <xdr:colOff>152400</xdr:colOff>
      <xdr:row>90</xdr:row>
      <xdr:rowOff>129011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4546600" y="15559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72654</xdr:rowOff>
    </xdr:from>
    <xdr:to>
      <xdr:col>24</xdr:col>
      <xdr:colOff>63500</xdr:colOff>
      <xdr:row>95</xdr:row>
      <xdr:rowOff>157454</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3797300" y="16360404"/>
          <a:ext cx="838200" cy="8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84788</xdr:rowOff>
    </xdr:from>
    <xdr:ext cx="599010" cy="259045"/>
    <xdr:sp macro="" textlink="">
      <xdr:nvSpPr>
        <xdr:cNvPr id="240" name="扶助費平均値テキスト">
          <a:extLst>
            <a:ext uri="{FF2B5EF4-FFF2-40B4-BE49-F238E27FC236}">
              <a16:creationId xmlns:a16="http://schemas.microsoft.com/office/drawing/2014/main" id="{00000000-0008-0000-0600-0000F0000000}"/>
            </a:ext>
          </a:extLst>
        </xdr:cNvPr>
        <xdr:cNvSpPr txBox="1"/>
      </xdr:nvSpPr>
      <xdr:spPr>
        <a:xfrm>
          <a:off x="4686300" y="16543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106361</xdr:rowOff>
    </xdr:from>
    <xdr:to>
      <xdr:col>24</xdr:col>
      <xdr:colOff>114300</xdr:colOff>
      <xdr:row>97</xdr:row>
      <xdr:rowOff>36511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4584700" y="1656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157454</xdr:rowOff>
    </xdr:from>
    <xdr:to>
      <xdr:col>19</xdr:col>
      <xdr:colOff>177800</xdr:colOff>
      <xdr:row>96</xdr:row>
      <xdr:rowOff>145752</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2908300" y="16445204"/>
          <a:ext cx="889000" cy="159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40525</xdr:rowOff>
    </xdr:from>
    <xdr:to>
      <xdr:col>20</xdr:col>
      <xdr:colOff>38100</xdr:colOff>
      <xdr:row>97</xdr:row>
      <xdr:rowOff>142125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3746500" y="16671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133252</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497795" y="16763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169439</xdr:rowOff>
    </xdr:from>
    <xdr:to>
      <xdr:col>15</xdr:col>
      <xdr:colOff>50800</xdr:colOff>
      <xdr:row>96</xdr:row>
      <xdr:rowOff>145752</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a:off x="2019300" y="16457189"/>
          <a:ext cx="889000" cy="147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130744</xdr:rowOff>
    </xdr:from>
    <xdr:to>
      <xdr:col>15</xdr:col>
      <xdr:colOff>101600</xdr:colOff>
      <xdr:row>98</xdr:row>
      <xdr:rowOff>60894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2857500" y="16761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52021</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608795" y="16854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169439</xdr:rowOff>
    </xdr:from>
    <xdr:to>
      <xdr:col>10</xdr:col>
      <xdr:colOff>114300</xdr:colOff>
      <xdr:row>97</xdr:row>
      <xdr:rowOff>151816</xdr:rowOff>
    </xdr:to>
    <xdr:cxnSp macro="">
      <xdr:nvCxnSpPr>
        <xdr:cNvPr id="248" name="直線コネクタ 247">
          <a:extLst>
            <a:ext uri="{FF2B5EF4-FFF2-40B4-BE49-F238E27FC236}">
              <a16:creationId xmlns:a16="http://schemas.microsoft.com/office/drawing/2014/main" id="{00000000-0008-0000-0600-0000F8000000}"/>
            </a:ext>
          </a:extLst>
        </xdr:cNvPr>
        <xdr:cNvCxnSpPr/>
      </xdr:nvCxnSpPr>
      <xdr:spPr>
        <a:xfrm flipV="1">
          <a:off x="1130300" y="16457189"/>
          <a:ext cx="889000" cy="325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164805</xdr:rowOff>
    </xdr:from>
    <xdr:to>
      <xdr:col>10</xdr:col>
      <xdr:colOff>165100</xdr:colOff>
      <xdr:row>97</xdr:row>
      <xdr:rowOff>94955</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968500" y="16624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86082</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719795" y="16716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104640</xdr:rowOff>
    </xdr:from>
    <xdr:to>
      <xdr:col>6</xdr:col>
      <xdr:colOff>38100</xdr:colOff>
      <xdr:row>99</xdr:row>
      <xdr:rowOff>34790</xdr:rowOff>
    </xdr:to>
    <xdr:sp macro="" textlink="">
      <xdr:nvSpPr>
        <xdr:cNvPr id="251" name="フローチャート: 判断 250">
          <a:extLst>
            <a:ext uri="{FF2B5EF4-FFF2-40B4-BE49-F238E27FC236}">
              <a16:creationId xmlns:a16="http://schemas.microsoft.com/office/drawing/2014/main" id="{00000000-0008-0000-0600-0000FB000000}"/>
            </a:ext>
          </a:extLst>
        </xdr:cNvPr>
        <xdr:cNvSpPr/>
      </xdr:nvSpPr>
      <xdr:spPr>
        <a:xfrm>
          <a:off x="1079500" y="1690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99</xdr:row>
      <xdr:rowOff>25917</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830795" y="16999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21854</xdr:rowOff>
    </xdr:from>
    <xdr:to>
      <xdr:col>24</xdr:col>
      <xdr:colOff>114300</xdr:colOff>
      <xdr:row>95</xdr:row>
      <xdr:rowOff>123454</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4584700" y="16309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44731</xdr:rowOff>
    </xdr:from>
    <xdr:ext cx="599010" cy="259045"/>
    <xdr:sp macro="" textlink="">
      <xdr:nvSpPr>
        <xdr:cNvPr id="259" name="扶助費該当値テキスト">
          <a:extLst>
            <a:ext uri="{FF2B5EF4-FFF2-40B4-BE49-F238E27FC236}">
              <a16:creationId xmlns:a16="http://schemas.microsoft.com/office/drawing/2014/main" id="{00000000-0008-0000-0600-000003010000}"/>
            </a:ext>
          </a:extLst>
        </xdr:cNvPr>
        <xdr:cNvSpPr txBox="1"/>
      </xdr:nvSpPr>
      <xdr:spPr>
        <a:xfrm>
          <a:off x="4686300" y="161610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106654</xdr:rowOff>
    </xdr:from>
    <xdr:to>
      <xdr:col>20</xdr:col>
      <xdr:colOff>38100</xdr:colOff>
      <xdr:row>96</xdr:row>
      <xdr:rowOff>36804</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3746500" y="16394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53331</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3497795" y="16169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94952</xdr:rowOff>
    </xdr:from>
    <xdr:to>
      <xdr:col>15</xdr:col>
      <xdr:colOff>101600</xdr:colOff>
      <xdr:row>97</xdr:row>
      <xdr:rowOff>25102</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2857500" y="16554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41629</xdr:rowOff>
    </xdr:from>
    <xdr:ext cx="599010"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2608795" y="16329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118639</xdr:rowOff>
    </xdr:from>
    <xdr:to>
      <xdr:col>10</xdr:col>
      <xdr:colOff>165100</xdr:colOff>
      <xdr:row>96</xdr:row>
      <xdr:rowOff>48789</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1968500" y="16406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65316</xdr:rowOff>
    </xdr:from>
    <xdr:ext cx="599010"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1719795" y="16181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101016</xdr:rowOff>
    </xdr:from>
    <xdr:to>
      <xdr:col>6</xdr:col>
      <xdr:colOff>38100</xdr:colOff>
      <xdr:row>98</xdr:row>
      <xdr:rowOff>31166</xdr:rowOff>
    </xdr:to>
    <xdr:sp macro="" textlink="">
      <xdr:nvSpPr>
        <xdr:cNvPr id="266" name="楕円 265">
          <a:extLst>
            <a:ext uri="{FF2B5EF4-FFF2-40B4-BE49-F238E27FC236}">
              <a16:creationId xmlns:a16="http://schemas.microsoft.com/office/drawing/2014/main" id="{00000000-0008-0000-0600-00000A010000}"/>
            </a:ext>
          </a:extLst>
        </xdr:cNvPr>
        <xdr:cNvSpPr/>
      </xdr:nvSpPr>
      <xdr:spPr>
        <a:xfrm>
          <a:off x="1079500" y="16731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47693</xdr:rowOff>
    </xdr:from>
    <xdr:ext cx="599010" cy="259045"/>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830795" y="165068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5140196"/>
          <a:ext cx="1270" cy="1452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59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592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491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5140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155108</xdr:rowOff>
    </xdr:from>
    <xdr:to>
      <xdr:col>55</xdr:col>
      <xdr:colOff>0</xdr:colOff>
      <xdr:row>36</xdr:row>
      <xdr:rowOff>167528</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9639300" y="6327308"/>
          <a:ext cx="838200" cy="12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108630</xdr:rowOff>
    </xdr:from>
    <xdr:ext cx="534377"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109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25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73444</xdr:rowOff>
    </xdr:from>
    <xdr:to>
      <xdr:col>50</xdr:col>
      <xdr:colOff>114300</xdr:colOff>
      <xdr:row>36</xdr:row>
      <xdr:rowOff>155108</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8750300" y="6245644"/>
          <a:ext cx="889000" cy="81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25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31028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603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73444</xdr:rowOff>
    </xdr:from>
    <xdr:to>
      <xdr:col>45</xdr:col>
      <xdr:colOff>177800</xdr:colOff>
      <xdr:row>36</xdr:row>
      <xdr:rowOff>127455</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6245644"/>
          <a:ext cx="889000" cy="54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24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166357</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3111" y="6338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86</xdr:rowOff>
    </xdr:from>
    <xdr:to>
      <xdr:col>41</xdr:col>
      <xdr:colOff>50800</xdr:colOff>
      <xdr:row>36</xdr:row>
      <xdr:rowOff>127455</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5486486"/>
          <a:ext cx="889000" cy="813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28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34668</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378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16053</xdr:rowOff>
    </xdr:from>
    <xdr:to>
      <xdr:col>36</xdr:col>
      <xdr:colOff>165100</xdr:colOff>
      <xdr:row>32</xdr:row>
      <xdr:rowOff>117653</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550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108780</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672795" y="5595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116728</xdr:rowOff>
    </xdr:from>
    <xdr:to>
      <xdr:col>55</xdr:col>
      <xdr:colOff>50800</xdr:colOff>
      <xdr:row>37</xdr:row>
      <xdr:rowOff>46878</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288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95155</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267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104308</xdr:rowOff>
    </xdr:from>
    <xdr:to>
      <xdr:col>50</xdr:col>
      <xdr:colOff>165100</xdr:colOff>
      <xdr:row>37</xdr:row>
      <xdr:rowOff>34458</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276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25585</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6369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22644</xdr:rowOff>
    </xdr:from>
    <xdr:to>
      <xdr:col>46</xdr:col>
      <xdr:colOff>38100</xdr:colOff>
      <xdr:row>36</xdr:row>
      <xdr:rowOff>124244</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194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140771</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3111" y="5970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76655</xdr:rowOff>
    </xdr:from>
    <xdr:to>
      <xdr:col>41</xdr:col>
      <xdr:colOff>101600</xdr:colOff>
      <xdr:row>37</xdr:row>
      <xdr:rowOff>6805</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248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23332</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6024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120736</xdr:rowOff>
    </xdr:from>
    <xdr:to>
      <xdr:col>36</xdr:col>
      <xdr:colOff>165100</xdr:colOff>
      <xdr:row>32</xdr:row>
      <xdr:rowOff>50886</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5435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67413</xdr:rowOff>
    </xdr:from>
    <xdr:ext cx="599010"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672795" y="5210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10475595" y="8531182"/>
          <a:ext cx="1270" cy="159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macro=""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10528300" y="1013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10126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macro=""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10528300" y="830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8531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27468</xdr:rowOff>
    </xdr:from>
    <xdr:to>
      <xdr:col>55</xdr:col>
      <xdr:colOff>0</xdr:colOff>
      <xdr:row>57</xdr:row>
      <xdr:rowOff>34979</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9639300" y="9800118"/>
          <a:ext cx="838200" cy="7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35163</xdr:rowOff>
    </xdr:from>
    <xdr:ext cx="534377" cy="259045"/>
    <xdr:sp macro=""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10528300" y="9464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10426700" y="9613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30669</xdr:rowOff>
    </xdr:from>
    <xdr:to>
      <xdr:col>50</xdr:col>
      <xdr:colOff>114300</xdr:colOff>
      <xdr:row>57</xdr:row>
      <xdr:rowOff>34979</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8750300" y="9803319"/>
          <a:ext cx="889000" cy="4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9588500" y="9663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8558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372111" y="9438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65579</xdr:rowOff>
    </xdr:from>
    <xdr:to>
      <xdr:col>45</xdr:col>
      <xdr:colOff>177800</xdr:colOff>
      <xdr:row>57</xdr:row>
      <xdr:rowOff>30669</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7861300" y="9666779"/>
          <a:ext cx="889000" cy="136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8699500" y="967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24964</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83111" y="9454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88701</xdr:rowOff>
    </xdr:from>
    <xdr:to>
      <xdr:col>41</xdr:col>
      <xdr:colOff>50800</xdr:colOff>
      <xdr:row>56</xdr:row>
      <xdr:rowOff>65579</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a:off x="6972300" y="9518451"/>
          <a:ext cx="889000" cy="148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810500" y="966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155012</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594111" y="9756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67314</xdr:rowOff>
    </xdr:from>
    <xdr:to>
      <xdr:col>36</xdr:col>
      <xdr:colOff>165100</xdr:colOff>
      <xdr:row>56</xdr:row>
      <xdr:rowOff>168914</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921500" y="966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160041</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05111" y="9761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148118</xdr:rowOff>
    </xdr:from>
    <xdr:to>
      <xdr:col>55</xdr:col>
      <xdr:colOff>50800</xdr:colOff>
      <xdr:row>57</xdr:row>
      <xdr:rowOff>78268</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10426700" y="9749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126545</xdr:rowOff>
    </xdr:from>
    <xdr:ext cx="534377" cy="259045"/>
    <xdr:sp macro=""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10528300" y="9727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155629</xdr:rowOff>
    </xdr:from>
    <xdr:to>
      <xdr:col>50</xdr:col>
      <xdr:colOff>165100</xdr:colOff>
      <xdr:row>57</xdr:row>
      <xdr:rowOff>85779</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9588500" y="975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76906</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9372111" y="9849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151319</xdr:rowOff>
    </xdr:from>
    <xdr:to>
      <xdr:col>46</xdr:col>
      <xdr:colOff>38100</xdr:colOff>
      <xdr:row>57</xdr:row>
      <xdr:rowOff>81469</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8699500" y="9752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72596</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8483111" y="9845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14779</xdr:rowOff>
    </xdr:from>
    <xdr:to>
      <xdr:col>41</xdr:col>
      <xdr:colOff>101600</xdr:colOff>
      <xdr:row>56</xdr:row>
      <xdr:rowOff>116379</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7810500" y="9615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132906</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7594111" y="9391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37901</xdr:rowOff>
    </xdr:from>
    <xdr:to>
      <xdr:col>36</xdr:col>
      <xdr:colOff>165100</xdr:colOff>
      <xdr:row>55</xdr:row>
      <xdr:rowOff>139501</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6921500" y="9467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156028</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705111" y="9242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a16="http://schemas.microsoft.com/office/drawing/2014/main" id="{00000000-0008-0000-0600-00009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10475595" y="12004287"/>
          <a:ext cx="1270" cy="158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8" name="普通建設事業費 （ うち新規整備　）最小値テキスト">
          <a:extLst>
            <a:ext uri="{FF2B5EF4-FFF2-40B4-BE49-F238E27FC236}">
              <a16:creationId xmlns:a16="http://schemas.microsoft.com/office/drawing/2014/main" id="{00000000-0008-0000-0600-000098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10" name="普通建設事業費 （ うち新規整備　）最大値テキスト">
          <a:extLst>
            <a:ext uri="{FF2B5EF4-FFF2-40B4-BE49-F238E27FC236}">
              <a16:creationId xmlns:a16="http://schemas.microsoft.com/office/drawing/2014/main" id="{00000000-0008-0000-0600-00009A010000}"/>
            </a:ext>
          </a:extLst>
        </xdr:cNvPr>
        <xdr:cNvSpPr txBox="1"/>
      </xdr:nvSpPr>
      <xdr:spPr>
        <a:xfrm>
          <a:off x="10528300" y="1177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200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122079</xdr:rowOff>
    </xdr:from>
    <xdr:to>
      <xdr:col>55</xdr:col>
      <xdr:colOff>0</xdr:colOff>
      <xdr:row>78</xdr:row>
      <xdr:rowOff>153397</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9639300" y="13495179"/>
          <a:ext cx="838200" cy="31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95775</xdr:rowOff>
    </xdr:from>
    <xdr:ext cx="534377" cy="259045"/>
    <xdr:sp macro="" textlink="">
      <xdr:nvSpPr>
        <xdr:cNvPr id="413" name="普通建設事業費 （ うち新規整備　）平均値テキスト">
          <a:extLst>
            <a:ext uri="{FF2B5EF4-FFF2-40B4-BE49-F238E27FC236}">
              <a16:creationId xmlns:a16="http://schemas.microsoft.com/office/drawing/2014/main" id="{00000000-0008-0000-0600-00009D010000}"/>
            </a:ext>
          </a:extLst>
        </xdr:cNvPr>
        <xdr:cNvSpPr txBox="1"/>
      </xdr:nvSpPr>
      <xdr:spPr>
        <a:xfrm>
          <a:off x="10528300" y="13125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10426700" y="1327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153397</xdr:rowOff>
    </xdr:from>
    <xdr:to>
      <xdr:col>50</xdr:col>
      <xdr:colOff>114300</xdr:colOff>
      <xdr:row>78</xdr:row>
      <xdr:rowOff>168808</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8750300" y="13526497"/>
          <a:ext cx="889000" cy="15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95885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66552</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372111" y="1309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63900</xdr:rowOff>
    </xdr:from>
    <xdr:to>
      <xdr:col>45</xdr:col>
      <xdr:colOff>177800</xdr:colOff>
      <xdr:row>78</xdr:row>
      <xdr:rowOff>168808</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7861300" y="13437000"/>
          <a:ext cx="889000" cy="104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8699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90212</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483111" y="13120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63900</xdr:rowOff>
    </xdr:from>
    <xdr:to>
      <xdr:col>41</xdr:col>
      <xdr:colOff>50800</xdr:colOff>
      <xdr:row>78</xdr:row>
      <xdr:rowOff>86837</xdr:rowOff>
    </xdr:to>
    <xdr:cxnSp macro="">
      <xdr:nvCxnSpPr>
        <xdr:cNvPr id="421" name="直線コネクタ 420">
          <a:extLst>
            <a:ext uri="{FF2B5EF4-FFF2-40B4-BE49-F238E27FC236}">
              <a16:creationId xmlns:a16="http://schemas.microsoft.com/office/drawing/2014/main" id="{00000000-0008-0000-0600-0000A5010000}"/>
            </a:ext>
          </a:extLst>
        </xdr:cNvPr>
        <xdr:cNvCxnSpPr/>
      </xdr:nvCxnSpPr>
      <xdr:spPr>
        <a:xfrm flipV="1">
          <a:off x="6972300" y="13437000"/>
          <a:ext cx="889000" cy="22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7810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68115</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594111" y="1309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129972</xdr:rowOff>
    </xdr:from>
    <xdr:to>
      <xdr:col>36</xdr:col>
      <xdr:colOff>165100</xdr:colOff>
      <xdr:row>78</xdr:row>
      <xdr:rowOff>60122</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6921500" y="1333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76649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05111" y="1310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71279</xdr:rowOff>
    </xdr:from>
    <xdr:to>
      <xdr:col>55</xdr:col>
      <xdr:colOff>50800</xdr:colOff>
      <xdr:row>79</xdr:row>
      <xdr:rowOff>1429</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10426700" y="13444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157656</xdr:rowOff>
    </xdr:from>
    <xdr:ext cx="469744" cy="259045"/>
    <xdr:sp macro="" textlink="">
      <xdr:nvSpPr>
        <xdr:cNvPr id="432" name="普通建設事業費 （ うち新規整備　）該当値テキスト">
          <a:extLst>
            <a:ext uri="{FF2B5EF4-FFF2-40B4-BE49-F238E27FC236}">
              <a16:creationId xmlns:a16="http://schemas.microsoft.com/office/drawing/2014/main" id="{00000000-0008-0000-0600-0000B0010000}"/>
            </a:ext>
          </a:extLst>
        </xdr:cNvPr>
        <xdr:cNvSpPr txBox="1"/>
      </xdr:nvSpPr>
      <xdr:spPr>
        <a:xfrm>
          <a:off x="10528300" y="13359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102597</xdr:rowOff>
    </xdr:from>
    <xdr:to>
      <xdr:col>50</xdr:col>
      <xdr:colOff>165100</xdr:colOff>
      <xdr:row>79</xdr:row>
      <xdr:rowOff>32747</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9588500" y="13475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23874</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9404428" y="13568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118008</xdr:rowOff>
    </xdr:from>
    <xdr:to>
      <xdr:col>46</xdr:col>
      <xdr:colOff>38100</xdr:colOff>
      <xdr:row>79</xdr:row>
      <xdr:rowOff>48158</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8699500" y="13491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39285</xdr:rowOff>
    </xdr:from>
    <xdr:ext cx="469744"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8515428" y="13583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13100</xdr:rowOff>
    </xdr:from>
    <xdr:to>
      <xdr:col>41</xdr:col>
      <xdr:colOff>101600</xdr:colOff>
      <xdr:row>78</xdr:row>
      <xdr:rowOff>114700</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7810500" y="1338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105827</xdr:rowOff>
    </xdr:from>
    <xdr:ext cx="469744"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7626428" y="1347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36037</xdr:rowOff>
    </xdr:from>
    <xdr:to>
      <xdr:col>36</xdr:col>
      <xdr:colOff>165100</xdr:colOff>
      <xdr:row>78</xdr:row>
      <xdr:rowOff>137637</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6921500" y="13409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128764</xdr:rowOff>
    </xdr:from>
    <xdr:ext cx="469744"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737428" y="13501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10475595" y="15547467"/>
          <a:ext cx="1270" cy="142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10528300" y="169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6969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10528300" y="1532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554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79006</xdr:rowOff>
    </xdr:from>
    <xdr:to>
      <xdr:col>55</xdr:col>
      <xdr:colOff>0</xdr:colOff>
      <xdr:row>98</xdr:row>
      <xdr:rowOff>85243</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9639300" y="16881106"/>
          <a:ext cx="838200" cy="6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162222</xdr:rowOff>
    </xdr:from>
    <xdr:ext cx="534377" cy="259045"/>
    <xdr:sp macro=""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10528300" y="16449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10426700" y="1659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33832</xdr:rowOff>
    </xdr:from>
    <xdr:to>
      <xdr:col>50</xdr:col>
      <xdr:colOff>114300</xdr:colOff>
      <xdr:row>98</xdr:row>
      <xdr:rowOff>79006</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8750300" y="16835932"/>
          <a:ext cx="889000" cy="45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9588500" y="166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115664</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372111" y="1640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134277</xdr:rowOff>
    </xdr:from>
    <xdr:to>
      <xdr:col>45</xdr:col>
      <xdr:colOff>177800</xdr:colOff>
      <xdr:row>98</xdr:row>
      <xdr:rowOff>33832</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7861300" y="16764927"/>
          <a:ext cx="889000" cy="71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8699500" y="1663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120883</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40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134277</xdr:rowOff>
    </xdr:from>
    <xdr:to>
      <xdr:col>41</xdr:col>
      <xdr:colOff>50800</xdr:colOff>
      <xdr:row>98</xdr:row>
      <xdr:rowOff>160159</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flipV="1">
          <a:off x="6972300" y="16764927"/>
          <a:ext cx="889000" cy="197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7810500" y="1663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124020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411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433</xdr:rowOff>
    </xdr:from>
    <xdr:to>
      <xdr:col>36</xdr:col>
      <xdr:colOff>165100</xdr:colOff>
      <xdr:row>97</xdr:row>
      <xdr:rowOff>102033</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921500" y="1663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118560</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406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34443</xdr:rowOff>
    </xdr:from>
    <xdr:to>
      <xdr:col>55</xdr:col>
      <xdr:colOff>50800</xdr:colOff>
      <xdr:row>98</xdr:row>
      <xdr:rowOff>136043</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10426700" y="16836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120820</xdr:rowOff>
    </xdr:from>
    <xdr:ext cx="534377" cy="259045"/>
    <xdr:sp macro=""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10528300" y="16751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28206</xdr:rowOff>
    </xdr:from>
    <xdr:to>
      <xdr:col>50</xdr:col>
      <xdr:colOff>165100</xdr:colOff>
      <xdr:row>98</xdr:row>
      <xdr:rowOff>129806</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9588500" y="16830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120933</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9372111" y="16923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154482</xdr:rowOff>
    </xdr:from>
    <xdr:to>
      <xdr:col>46</xdr:col>
      <xdr:colOff>38100</xdr:colOff>
      <xdr:row>98</xdr:row>
      <xdr:rowOff>84632</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8699500" y="1678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75759</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8483111" y="16877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83477</xdr:rowOff>
    </xdr:from>
    <xdr:to>
      <xdr:col>41</xdr:col>
      <xdr:colOff>101600</xdr:colOff>
      <xdr:row>98</xdr:row>
      <xdr:rowOff>13627</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7810500" y="16714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4754</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7594111" y="16806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109359</xdr:rowOff>
    </xdr:from>
    <xdr:to>
      <xdr:col>36</xdr:col>
      <xdr:colOff>165100</xdr:colOff>
      <xdr:row>99</xdr:row>
      <xdr:rowOff>39509</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6921500" y="16911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99</xdr:row>
      <xdr:rowOff>30636</xdr:rowOff>
    </xdr:from>
    <xdr:ext cx="469744"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6737428" y="17004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a:extLst>
            <a:ext uri="{FF2B5EF4-FFF2-40B4-BE49-F238E27FC236}">
              <a16:creationId xmlns:a16="http://schemas.microsoft.com/office/drawing/2014/main" id="{00000000-0008-0000-0600-00000A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6317595" y="5345749"/>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4" name="災害復旧事業費最小値テキスト">
          <a:extLst>
            <a:ext uri="{FF2B5EF4-FFF2-40B4-BE49-F238E27FC236}">
              <a16:creationId xmlns:a16="http://schemas.microsoft.com/office/drawing/2014/main" id="{00000000-0008-0000-0600-00000C020000}"/>
            </a:ext>
          </a:extLst>
        </xdr:cNvPr>
        <xdr:cNvSpPr txBox="1"/>
      </xdr:nvSpPr>
      <xdr:spPr>
        <a:xfrm>
          <a:off x="16370300" y="682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6" name="災害復旧事業費最大値テキスト">
          <a:extLst>
            <a:ext uri="{FF2B5EF4-FFF2-40B4-BE49-F238E27FC236}">
              <a16:creationId xmlns:a16="http://schemas.microsoft.com/office/drawing/2014/main" id="{00000000-0008-0000-0600-00000E020000}"/>
            </a:ext>
          </a:extLst>
        </xdr:cNvPr>
        <xdr:cNvSpPr txBox="1"/>
      </xdr:nvSpPr>
      <xdr:spPr>
        <a:xfrm>
          <a:off x="16370300"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5345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53528</xdr:rowOff>
    </xdr:from>
    <xdr:ext cx="469744" cy="259045"/>
    <xdr:sp macro="" textlink="">
      <xdr:nvSpPr>
        <xdr:cNvPr id="529" name="災害復旧事業費平均値テキスト">
          <a:extLst>
            <a:ext uri="{FF2B5EF4-FFF2-40B4-BE49-F238E27FC236}">
              <a16:creationId xmlns:a16="http://schemas.microsoft.com/office/drawing/2014/main" id="{00000000-0008-0000-0600-000011020000}"/>
            </a:ext>
          </a:extLst>
        </xdr:cNvPr>
        <xdr:cNvSpPr txBox="1"/>
      </xdr:nvSpPr>
      <xdr:spPr>
        <a:xfrm>
          <a:off x="16370300" y="6568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6268700" y="671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5430500" y="67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155777</xdr:rowOff>
    </xdr:from>
    <xdr:ext cx="378565"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2017" y="6499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4541500" y="672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154971</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357428" y="649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37" name="直線コネクタ 536">
          <a:extLst>
            <a:ext uri="{FF2B5EF4-FFF2-40B4-BE49-F238E27FC236}">
              <a16:creationId xmlns:a16="http://schemas.microsoft.com/office/drawing/2014/main" id="{00000000-0008-0000-0600-000019020000}"/>
            </a:ext>
          </a:extLst>
        </xdr:cNvPr>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3652500" y="672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154503</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468428" y="6498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37258</xdr:rowOff>
    </xdr:from>
    <xdr:to>
      <xdr:col>67</xdr:col>
      <xdr:colOff>101600</xdr:colOff>
      <xdr:row>39</xdr:row>
      <xdr:rowOff>138858</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2763500" y="6723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37</xdr:row>
      <xdr:rowOff>155385</xdr:rowOff>
    </xdr:from>
    <xdr:ext cx="378565"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5017" y="64990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9077</xdr:rowOff>
    </xdr:from>
    <xdr:ext cx="249299" cy="259045"/>
    <xdr:sp macro="" textlink="">
      <xdr:nvSpPr>
        <xdr:cNvPr id="548" name="災害復旧事業費該当値テキスト">
          <a:extLst>
            <a:ext uri="{FF2B5EF4-FFF2-40B4-BE49-F238E27FC236}">
              <a16:creationId xmlns:a16="http://schemas.microsoft.com/office/drawing/2014/main" id="{00000000-0008-0000-0600-000024020000}"/>
            </a:ext>
          </a:extLst>
        </xdr:cNvPr>
        <xdr:cNvSpPr txBox="1"/>
      </xdr:nvSpPr>
      <xdr:spPr>
        <a:xfrm>
          <a:off x="16370300" y="669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091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46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45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09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71374</xdr:rowOff>
    </xdr:from>
    <xdr:to>
      <xdr:col>85</xdr:col>
      <xdr:colOff>127000</xdr:colOff>
      <xdr:row>75</xdr:row>
      <xdr:rowOff>93688</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5481300" y="12930124"/>
          <a:ext cx="838200" cy="22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38688</xdr:rowOff>
    </xdr:from>
    <xdr:ext cx="534377"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3068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09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53924</xdr:rowOff>
    </xdr:from>
    <xdr:to>
      <xdr:col>81</xdr:col>
      <xdr:colOff>50800</xdr:colOff>
      <xdr:row>75</xdr:row>
      <xdr:rowOff>93688</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4592300" y="12912674"/>
          <a:ext cx="889000" cy="39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148734</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14111" y="13178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20396</xdr:rowOff>
    </xdr:from>
    <xdr:to>
      <xdr:col>76</xdr:col>
      <xdr:colOff>114300</xdr:colOff>
      <xdr:row>75</xdr:row>
      <xdr:rowOff>53924</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a:off x="13703300" y="12879146"/>
          <a:ext cx="889000" cy="33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141381</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3171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20396</xdr:rowOff>
    </xdr:from>
    <xdr:to>
      <xdr:col>71</xdr:col>
      <xdr:colOff>177800</xdr:colOff>
      <xdr:row>75</xdr:row>
      <xdr:rowOff>35776</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2879146"/>
          <a:ext cx="889000" cy="15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145814</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36111" y="13176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49518</xdr:rowOff>
    </xdr:from>
    <xdr:to>
      <xdr:col>67</xdr:col>
      <xdr:colOff>101600</xdr:colOff>
      <xdr:row>76</xdr:row>
      <xdr:rowOff>151118</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079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142245</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47111" y="13172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20574</xdr:rowOff>
    </xdr:from>
    <xdr:to>
      <xdr:col>85</xdr:col>
      <xdr:colOff>177800</xdr:colOff>
      <xdr:row>75</xdr:row>
      <xdr:rowOff>122174</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2879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43451</xdr:rowOff>
    </xdr:from>
    <xdr:ext cx="534377"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2730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42888</xdr:rowOff>
    </xdr:from>
    <xdr:to>
      <xdr:col>81</xdr:col>
      <xdr:colOff>101600</xdr:colOff>
      <xdr:row>75</xdr:row>
      <xdr:rowOff>144488</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2901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161015</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214111" y="12676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3124</xdr:rowOff>
    </xdr:from>
    <xdr:to>
      <xdr:col>76</xdr:col>
      <xdr:colOff>165100</xdr:colOff>
      <xdr:row>75</xdr:row>
      <xdr:rowOff>104724</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2861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121251</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325111" y="12637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141046</xdr:rowOff>
    </xdr:from>
    <xdr:to>
      <xdr:col>72</xdr:col>
      <xdr:colOff>38100</xdr:colOff>
      <xdr:row>75</xdr:row>
      <xdr:rowOff>71196</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2828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87723</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36111" y="12603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156426</xdr:rowOff>
    </xdr:from>
    <xdr:to>
      <xdr:col>67</xdr:col>
      <xdr:colOff>101600</xdr:colOff>
      <xdr:row>75</xdr:row>
      <xdr:rowOff>86576</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2843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103103</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47111" y="12618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480351"/>
          <a:ext cx="1269" cy="1458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2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3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25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48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57294</xdr:rowOff>
    </xdr:from>
    <xdr:to>
      <xdr:col>85</xdr:col>
      <xdr:colOff>127000</xdr:colOff>
      <xdr:row>98</xdr:row>
      <xdr:rowOff>86409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5481300" y="16859394"/>
          <a:ext cx="838200" cy="29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82498</xdr:rowOff>
    </xdr:from>
    <xdr:ext cx="534377"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541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69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31297</xdr:rowOff>
    </xdr:from>
    <xdr:to>
      <xdr:col>81</xdr:col>
      <xdr:colOff>50800</xdr:colOff>
      <xdr:row>98</xdr:row>
      <xdr:rowOff>57294</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4592300" y="16833397"/>
          <a:ext cx="889000" cy="25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31224</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490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31297</xdr:rowOff>
    </xdr:from>
    <xdr:to>
      <xdr:col>76</xdr:col>
      <xdr:colOff>114300</xdr:colOff>
      <xdr:row>98</xdr:row>
      <xdr:rowOff>101953</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3703300" y="16833397"/>
          <a:ext cx="889000" cy="70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16631</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47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101953</xdr:rowOff>
    </xdr:from>
    <xdr:to>
      <xdr:col>71</xdr:col>
      <xdr:colOff>177800</xdr:colOff>
      <xdr:row>98</xdr:row>
      <xdr:rowOff>112094</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904053"/>
          <a:ext cx="889000" cy="10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170615</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458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120630</xdr:rowOff>
    </xdr:from>
    <xdr:to>
      <xdr:col>67</xdr:col>
      <xdr:colOff>101600</xdr:colOff>
      <xdr:row>98</xdr:row>
      <xdr:rowOff>50780</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75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67307</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526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35609</xdr:rowOff>
    </xdr:from>
    <xdr:to>
      <xdr:col>85</xdr:col>
      <xdr:colOff>177800</xdr:colOff>
      <xdr:row>98</xdr:row>
      <xdr:rowOff>137209</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837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121986</xdr:rowOff>
    </xdr:from>
    <xdr:ext cx="469744"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752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6494</xdr:rowOff>
    </xdr:from>
    <xdr:to>
      <xdr:col>81</xdr:col>
      <xdr:colOff>101600</xdr:colOff>
      <xdr:row>98</xdr:row>
      <xdr:rowOff>108094</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808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99221</xdr:rowOff>
    </xdr:from>
    <xdr:ext cx="469744"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46428" y="16901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151947</xdr:rowOff>
    </xdr:from>
    <xdr:to>
      <xdr:col>76</xdr:col>
      <xdr:colOff>165100</xdr:colOff>
      <xdr:row>98</xdr:row>
      <xdr:rowOff>82097</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782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73224</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875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51153</xdr:rowOff>
    </xdr:from>
    <xdr:to>
      <xdr:col>72</xdr:col>
      <xdr:colOff>38100</xdr:colOff>
      <xdr:row>98</xdr:row>
      <xdr:rowOff>152753</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853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143880</xdr:rowOff>
    </xdr:from>
    <xdr:ext cx="469744"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68428" y="16945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61294</xdr:rowOff>
    </xdr:from>
    <xdr:to>
      <xdr:col>67</xdr:col>
      <xdr:colOff>101600</xdr:colOff>
      <xdr:row>98</xdr:row>
      <xdr:rowOff>162894</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863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154021</xdr:rowOff>
    </xdr:from>
    <xdr:ext cx="469744"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79428" y="16956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00000000-0008-0000-06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2159595" y="5404231"/>
          <a:ext cx="1269" cy="13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2" name="投資及び出資金最小値テキスト">
          <a:extLst>
            <a:ext uri="{FF2B5EF4-FFF2-40B4-BE49-F238E27FC236}">
              <a16:creationId xmlns:a16="http://schemas.microsoft.com/office/drawing/2014/main" id="{00000000-0008-0000-0600-0000E6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4" name="投資及び出資金最大値テキスト">
          <a:extLst>
            <a:ext uri="{FF2B5EF4-FFF2-40B4-BE49-F238E27FC236}">
              <a16:creationId xmlns:a16="http://schemas.microsoft.com/office/drawing/2014/main" id="{00000000-0008-0000-0600-0000E8020000}"/>
            </a:ext>
          </a:extLst>
        </xdr:cNvPr>
        <xdr:cNvSpPr txBox="1"/>
      </xdr:nvSpPr>
      <xdr:spPr>
        <a:xfrm>
          <a:off x="22212300" y="5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5404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49928</xdr:rowOff>
    </xdr:from>
    <xdr:ext cx="469744" cy="259045"/>
    <xdr:sp macro="" textlink="">
      <xdr:nvSpPr>
        <xdr:cNvPr id="747" name="投資及び出資金平均値テキスト">
          <a:extLst>
            <a:ext uri="{FF2B5EF4-FFF2-40B4-BE49-F238E27FC236}">
              <a16:creationId xmlns:a16="http://schemas.microsoft.com/office/drawing/2014/main" id="{00000000-0008-0000-0600-0000EB020000}"/>
            </a:ext>
          </a:extLst>
        </xdr:cNvPr>
        <xdr:cNvSpPr txBox="1"/>
      </xdr:nvSpPr>
      <xdr:spPr>
        <a:xfrm>
          <a:off x="22212300" y="6393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2110700" y="654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12725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124350</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088428" y="6296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138176</xdr:rowOff>
    </xdr:from>
    <xdr:to>
      <xdr:col>107</xdr:col>
      <xdr:colOff>50800</xdr:colOff>
      <xdr:row>39</xdr:row>
      <xdr:rowOff>44450</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19545300" y="6653276"/>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0383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122826</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199428" y="6295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138176</xdr:rowOff>
    </xdr:from>
    <xdr:to>
      <xdr:col>102</xdr:col>
      <xdr:colOff>114300</xdr:colOff>
      <xdr:row>39</xdr:row>
      <xdr:rowOff>44450</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flipV="1">
          <a:off x="18656300" y="6653276"/>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109237</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10428"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5207</xdr:rowOff>
    </xdr:from>
    <xdr:to>
      <xdr:col>98</xdr:col>
      <xdr:colOff>38100</xdr:colOff>
      <xdr:row>38</xdr:row>
      <xdr:rowOff>106807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8605500" y="652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123334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21428" y="6295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6" name="投資及び出資金該当値テキスト">
          <a:extLst>
            <a:ext uri="{FF2B5EF4-FFF2-40B4-BE49-F238E27FC236}">
              <a16:creationId xmlns:a16="http://schemas.microsoft.com/office/drawing/2014/main" id="{00000000-0008-0000-0600-0000FE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87376</xdr:rowOff>
    </xdr:from>
    <xdr:to>
      <xdr:col>102</xdr:col>
      <xdr:colOff>165100</xdr:colOff>
      <xdr:row>39</xdr:row>
      <xdr:rowOff>17526</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9494500" y="6602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8653</xdr:rowOff>
    </xdr:from>
    <xdr:ext cx="378565"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9356017" y="66952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00000000-0008-0000-06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2159595" y="8856766"/>
          <a:ext cx="1269" cy="122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7" name="貸付金最小値テキスト">
          <a:extLst>
            <a:ext uri="{FF2B5EF4-FFF2-40B4-BE49-F238E27FC236}">
              <a16:creationId xmlns:a16="http://schemas.microsoft.com/office/drawing/2014/main" id="{00000000-0008-0000-0600-00001D030000}"/>
            </a:ext>
          </a:extLst>
        </xdr:cNvPr>
        <xdr:cNvSpPr txBox="1"/>
      </xdr:nvSpPr>
      <xdr:spPr>
        <a:xfrm>
          <a:off x="22212300" y="10088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799" name="貸付金最大値テキスト">
          <a:extLst>
            <a:ext uri="{FF2B5EF4-FFF2-40B4-BE49-F238E27FC236}">
              <a16:creationId xmlns:a16="http://schemas.microsoft.com/office/drawing/2014/main" id="{00000000-0008-0000-0600-00001F030000}"/>
            </a:ext>
          </a:extLst>
        </xdr:cNvPr>
        <xdr:cNvSpPr txBox="1"/>
      </xdr:nvSpPr>
      <xdr:spPr>
        <a:xfrm>
          <a:off x="22212300" y="8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8856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139266</xdr:rowOff>
    </xdr:from>
    <xdr:to>
      <xdr:col>116</xdr:col>
      <xdr:colOff>63500</xdr:colOff>
      <xdr:row>58</xdr:row>
      <xdr:rowOff>139380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1323300" y="10083366"/>
          <a:ext cx="8382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61417</xdr:rowOff>
    </xdr:from>
    <xdr:ext cx="469744" cy="259045"/>
    <xdr:sp macro="" textlink="">
      <xdr:nvSpPr>
        <xdr:cNvPr id="802" name="貸付金平均値テキスト">
          <a:extLst>
            <a:ext uri="{FF2B5EF4-FFF2-40B4-BE49-F238E27FC236}">
              <a16:creationId xmlns:a16="http://schemas.microsoft.com/office/drawing/2014/main" id="{00000000-0008-0000-0600-000022030000}"/>
            </a:ext>
          </a:extLst>
        </xdr:cNvPr>
        <xdr:cNvSpPr txBox="1"/>
      </xdr:nvSpPr>
      <xdr:spPr>
        <a:xfrm>
          <a:off x="22212300" y="9834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2110700" y="99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138854</xdr:rowOff>
    </xdr:from>
    <xdr:to>
      <xdr:col>111</xdr:col>
      <xdr:colOff>177800</xdr:colOff>
      <xdr:row>58</xdr:row>
      <xdr:rowOff>139266</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0434300" y="10082954"/>
          <a:ext cx="889000" cy="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1272500" y="998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157946</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9759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138580</xdr:rowOff>
    </xdr:from>
    <xdr:to>
      <xdr:col>107</xdr:col>
      <xdr:colOff>50800</xdr:colOff>
      <xdr:row>58</xdr:row>
      <xdr:rowOff>138854</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9545300" y="10082680"/>
          <a:ext cx="889000" cy="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0383500" y="998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159615</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199428" y="976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136454</xdr:rowOff>
    </xdr:from>
    <xdr:to>
      <xdr:col>102</xdr:col>
      <xdr:colOff>114300</xdr:colOff>
      <xdr:row>58</xdr:row>
      <xdr:rowOff>138580</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8656300" y="10080554"/>
          <a:ext cx="889000" cy="2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9494500" y="998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155226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9756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25509</xdr:rowOff>
    </xdr:from>
    <xdr:to>
      <xdr:col>98</xdr:col>
      <xdr:colOff>38100</xdr:colOff>
      <xdr:row>58</xdr:row>
      <xdr:rowOff>127109</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8605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143636</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9744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88580</xdr:rowOff>
    </xdr:from>
    <xdr:to>
      <xdr:col>116</xdr:col>
      <xdr:colOff>114300</xdr:colOff>
      <xdr:row>59</xdr:row>
      <xdr:rowOff>18730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2110700" y="1003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16966</xdr:rowOff>
    </xdr:from>
    <xdr:ext cx="313932" cy="259045"/>
    <xdr:sp macro="" textlink="">
      <xdr:nvSpPr>
        <xdr:cNvPr id="821" name="貸付金該当値テキスト">
          <a:extLst>
            <a:ext uri="{FF2B5EF4-FFF2-40B4-BE49-F238E27FC236}">
              <a16:creationId xmlns:a16="http://schemas.microsoft.com/office/drawing/2014/main" id="{00000000-0008-0000-0600-000035030000}"/>
            </a:ext>
          </a:extLst>
        </xdr:cNvPr>
        <xdr:cNvSpPr txBox="1"/>
      </xdr:nvSpPr>
      <xdr:spPr>
        <a:xfrm>
          <a:off x="22212300" y="996106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88466</xdr:rowOff>
    </xdr:from>
    <xdr:to>
      <xdr:col>112</xdr:col>
      <xdr:colOff>38100</xdr:colOff>
      <xdr:row>59</xdr:row>
      <xdr:rowOff>18616</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1272500" y="10032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9743</xdr:rowOff>
    </xdr:from>
    <xdr:ext cx="313932"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166333" y="101252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88054</xdr:rowOff>
    </xdr:from>
    <xdr:to>
      <xdr:col>107</xdr:col>
      <xdr:colOff>101600</xdr:colOff>
      <xdr:row>59</xdr:row>
      <xdr:rowOff>18204</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0383500" y="10032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9331</xdr:rowOff>
    </xdr:from>
    <xdr:ext cx="313932"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0277333" y="1012488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87780</xdr:rowOff>
    </xdr:from>
    <xdr:to>
      <xdr:col>102</xdr:col>
      <xdr:colOff>165100</xdr:colOff>
      <xdr:row>59</xdr:row>
      <xdr:rowOff>17930</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9494500" y="1003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59</xdr:row>
      <xdr:rowOff>9057</xdr:rowOff>
    </xdr:from>
    <xdr:ext cx="313932"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9388333" y="101246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85654</xdr:rowOff>
    </xdr:from>
    <xdr:to>
      <xdr:col>98</xdr:col>
      <xdr:colOff>38100</xdr:colOff>
      <xdr:row>59</xdr:row>
      <xdr:rowOff>15804</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8605500" y="10029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6931</xdr:rowOff>
    </xdr:from>
    <xdr:ext cx="378565"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467017" y="101224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21807"/>
          <a:ext cx="1269"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63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62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89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2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149225</xdr:rowOff>
    </xdr:from>
    <xdr:to>
      <xdr:col>116</xdr:col>
      <xdr:colOff>63500</xdr:colOff>
      <xdr:row>74</xdr:row>
      <xdr:rowOff>8445</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1323300" y="12665075"/>
          <a:ext cx="838200" cy="30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91673</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778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8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8445</xdr:rowOff>
    </xdr:from>
    <xdr:to>
      <xdr:col>111</xdr:col>
      <xdr:colOff>177800</xdr:colOff>
      <xdr:row>74</xdr:row>
      <xdr:rowOff>131470</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2695745"/>
          <a:ext cx="889000" cy="123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82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59745</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918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119735</xdr:rowOff>
    </xdr:from>
    <xdr:to>
      <xdr:col>107</xdr:col>
      <xdr:colOff>50800</xdr:colOff>
      <xdr:row>74</xdr:row>
      <xdr:rowOff>131470</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a:off x="19545300" y="12807035"/>
          <a:ext cx="889000" cy="11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9052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139259</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998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119735</xdr:rowOff>
    </xdr:from>
    <xdr:to>
      <xdr:col>102</xdr:col>
      <xdr:colOff>114300</xdr:colOff>
      <xdr:row>74</xdr:row>
      <xdr:rowOff>140919</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8656300" y="12807035"/>
          <a:ext cx="889000" cy="21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938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1376</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303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114656</xdr:rowOff>
    </xdr:from>
    <xdr:to>
      <xdr:col>98</xdr:col>
      <xdr:colOff>38100</xdr:colOff>
      <xdr:row>76</xdr:row>
      <xdr:rowOff>44807</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97340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35932</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3066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98425</xdr:rowOff>
    </xdr:from>
    <xdr:to>
      <xdr:col>116</xdr:col>
      <xdr:colOff>114300</xdr:colOff>
      <xdr:row>74</xdr:row>
      <xdr:rowOff>28575</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261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121302</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2465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129095</xdr:rowOff>
    </xdr:from>
    <xdr:to>
      <xdr:col>112</xdr:col>
      <xdr:colOff>38100</xdr:colOff>
      <xdr:row>74</xdr:row>
      <xdr:rowOff>59245</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2644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75772</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2420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80670</xdr:rowOff>
    </xdr:from>
    <xdr:to>
      <xdr:col>107</xdr:col>
      <xdr:colOff>101600</xdr:colOff>
      <xdr:row>75</xdr:row>
      <xdr:rowOff>10820</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2767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27347</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2543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68935</xdr:rowOff>
    </xdr:from>
    <xdr:to>
      <xdr:col>102</xdr:col>
      <xdr:colOff>165100</xdr:colOff>
      <xdr:row>74</xdr:row>
      <xdr:rowOff>170535</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2756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15612</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2531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90119</xdr:rowOff>
    </xdr:from>
    <xdr:to>
      <xdr:col>98</xdr:col>
      <xdr:colOff>38100</xdr:colOff>
      <xdr:row>75</xdr:row>
      <xdr:rowOff>20269</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2777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36796</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2552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・扶助費は住民一人当たり</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155,409</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円となっており、類似団体内平均値と比較して一人当たりコストが高い状況となっている。これは障害者自立支援給付費や</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障害児通所給付費等</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の増によるものであり、今後も給付の適正化等に取り組み、経費の抑制に努める。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・公債費は住民一人当たり</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51,880</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円となっており、類似団体内平均値と比較して一人当たりコストが高い状況となっている。これは平成</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25</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に発行した第三セクター等改革推進債や現在の主要事業である南海中央線整備事業や南海本線等連続立体交差事業等に係る地方債の償還によるものであり、今後も高い水準で推移すると見込まれるため事業内容の精査に努め、地方債の発行抑制を図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・繰出金は住民一人当たり</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44,250</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円となっており、類似団体内平均値と比較して一人当たりコストが高い状況となっている。これは高齢化に伴う医療費の増加等によるものであり、今後も特定健診等保健事業の推進により、医療費に係る繰出金の抑制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大阪府高石市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55,968
55,192
11.30
27,275,370
26,547,916
607,646
14,711,157
30,548,458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65.6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46624"/>
          <a:ext cx="1270"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25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84836</xdr:rowOff>
    </xdr:from>
    <xdr:to>
      <xdr:col>24</xdr:col>
      <xdr:colOff>63500</xdr:colOff>
      <xdr:row>33</xdr:row>
      <xdr:rowOff>99466</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3797300" y="5742686"/>
          <a:ext cx="838200" cy="14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140936</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970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79807</xdr:rowOff>
    </xdr:from>
    <xdr:to>
      <xdr:col>19</xdr:col>
      <xdr:colOff>177800</xdr:colOff>
      <xdr:row>33</xdr:row>
      <xdr:rowOff>84836</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908300" y="5737657"/>
          <a:ext cx="8890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96588</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6097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24943</xdr:rowOff>
    </xdr:from>
    <xdr:to>
      <xdr:col>15</xdr:col>
      <xdr:colOff>50800</xdr:colOff>
      <xdr:row>33</xdr:row>
      <xdr:rowOff>79807</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5682793"/>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121734</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122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106781</xdr:rowOff>
    </xdr:from>
    <xdr:to>
      <xdr:col>10</xdr:col>
      <xdr:colOff>114300</xdr:colOff>
      <xdr:row>33</xdr:row>
      <xdr:rowOff>24943</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5593181"/>
          <a:ext cx="889000" cy="89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108932</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610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36779</xdr:rowOff>
    </xdr:from>
    <xdr:to>
      <xdr:col>6</xdr:col>
      <xdr:colOff>38100</xdr:colOff>
      <xdr:row>35</xdr:row>
      <xdr:rowOff>138379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37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129506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130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48666</xdr:rowOff>
    </xdr:from>
    <xdr:to>
      <xdr:col>24</xdr:col>
      <xdr:colOff>114300</xdr:colOff>
      <xdr:row>33</xdr:row>
      <xdr:rowOff>150266</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706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71543</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557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34036</xdr:rowOff>
    </xdr:from>
    <xdr:to>
      <xdr:col>20</xdr:col>
      <xdr:colOff>38100</xdr:colOff>
      <xdr:row>33</xdr:row>
      <xdr:rowOff>135636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691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152163</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467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29007</xdr:rowOff>
    </xdr:from>
    <xdr:to>
      <xdr:col>15</xdr:col>
      <xdr:colOff>101600</xdr:colOff>
      <xdr:row>33</xdr:row>
      <xdr:rowOff>130607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686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147134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462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145593</xdr:rowOff>
    </xdr:from>
    <xdr:to>
      <xdr:col>10</xdr:col>
      <xdr:colOff>165100</xdr:colOff>
      <xdr:row>33</xdr:row>
      <xdr:rowOff>75743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631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92270</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407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55981</xdr:rowOff>
    </xdr:from>
    <xdr:to>
      <xdr:col>6</xdr:col>
      <xdr:colOff>38100</xdr:colOff>
      <xdr:row>32</xdr:row>
      <xdr:rowOff>157581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542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2658</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317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07474"/>
          <a:ext cx="1270"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1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0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4029</xdr:rowOff>
    </xdr:from>
    <xdr:to>
      <xdr:col>24</xdr:col>
      <xdr:colOff>63500</xdr:colOff>
      <xdr:row>58</xdr:row>
      <xdr:rowOff>8862</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948129"/>
          <a:ext cx="838200" cy="4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128458</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58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0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150888</xdr:rowOff>
    </xdr:from>
    <xdr:to>
      <xdr:col>19</xdr:col>
      <xdr:colOff>177800</xdr:colOff>
      <xdr:row>58</xdr:row>
      <xdr:rowOff>4029</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923538"/>
          <a:ext cx="889000" cy="24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4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94477</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524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150888</xdr:rowOff>
    </xdr:from>
    <xdr:to>
      <xdr:col>15</xdr:col>
      <xdr:colOff>50800</xdr:colOff>
      <xdr:row>58</xdr:row>
      <xdr:rowOff>22409</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923538"/>
          <a:ext cx="889000" cy="42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72982</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50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96972</xdr:rowOff>
    </xdr:from>
    <xdr:to>
      <xdr:col>10</xdr:col>
      <xdr:colOff>114300</xdr:colOff>
      <xdr:row>58</xdr:row>
      <xdr:rowOff>22409</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355272"/>
          <a:ext cx="889000" cy="611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2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68619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49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53134</xdr:rowOff>
    </xdr:from>
    <xdr:to>
      <xdr:col>6</xdr:col>
      <xdr:colOff>38100</xdr:colOff>
      <xdr:row>53</xdr:row>
      <xdr:rowOff>154734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13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171261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8915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129512</xdr:rowOff>
    </xdr:from>
    <xdr:to>
      <xdr:col>24</xdr:col>
      <xdr:colOff>114300</xdr:colOff>
      <xdr:row>58</xdr:row>
      <xdr:rowOff>59662</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02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44439</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17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124679</xdr:rowOff>
    </xdr:from>
    <xdr:to>
      <xdr:col>20</xdr:col>
      <xdr:colOff>38100</xdr:colOff>
      <xdr:row>58</xdr:row>
      <xdr:rowOff>54829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97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45956</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990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100088</xdr:rowOff>
    </xdr:from>
    <xdr:to>
      <xdr:col>15</xdr:col>
      <xdr:colOff>101600</xdr:colOff>
      <xdr:row>58</xdr:row>
      <xdr:rowOff>30238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72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21365</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965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143059</xdr:rowOff>
    </xdr:from>
    <xdr:to>
      <xdr:col>10</xdr:col>
      <xdr:colOff>165100</xdr:colOff>
      <xdr:row>58</xdr:row>
      <xdr:rowOff>73209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15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64336</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10008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46172</xdr:rowOff>
    </xdr:from>
    <xdr:to>
      <xdr:col>6</xdr:col>
      <xdr:colOff>38100</xdr:colOff>
      <xdr:row>54</xdr:row>
      <xdr:rowOff>147772</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304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138899</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397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110082</xdr:rowOff>
    </xdr:from>
    <xdr:to>
      <xdr:col>24</xdr:col>
      <xdr:colOff>62865</xdr:colOff>
      <xdr:row>78</xdr:row>
      <xdr:rowOff>135621</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11582"/>
          <a:ext cx="1270" cy="139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139448</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512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135621</xdr:rowOff>
    </xdr:from>
    <xdr:to>
      <xdr:col>24</xdr:col>
      <xdr:colOff>152400</xdr:colOff>
      <xdr:row>78</xdr:row>
      <xdr:rowOff>135621</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508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56759</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886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110082</xdr:rowOff>
    </xdr:from>
    <xdr:to>
      <xdr:col>24</xdr:col>
      <xdr:colOff>152400</xdr:colOff>
      <xdr:row>70</xdr:row>
      <xdr:rowOff>110082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11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18149</xdr:rowOff>
    </xdr:from>
    <xdr:to>
      <xdr:col>24</xdr:col>
      <xdr:colOff>63500</xdr:colOff>
      <xdr:row>75</xdr:row>
      <xdr:rowOff>91511</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2876899"/>
          <a:ext cx="838200" cy="73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98937</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9576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120510</xdr:rowOff>
    </xdr:from>
    <xdr:to>
      <xdr:col>24</xdr:col>
      <xdr:colOff>114300</xdr:colOff>
      <xdr:row>76</xdr:row>
      <xdr:rowOff>50660</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7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91511</xdr:rowOff>
    </xdr:from>
    <xdr:to>
      <xdr:col>19</xdr:col>
      <xdr:colOff>177800</xdr:colOff>
      <xdr:row>76</xdr:row>
      <xdr:rowOff>62105</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2950261"/>
          <a:ext cx="889000" cy="142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69816</xdr:rowOff>
    </xdr:from>
    <xdr:to>
      <xdr:col>20</xdr:col>
      <xdr:colOff>38100</xdr:colOff>
      <xdr:row>76</xdr:row>
      <xdr:rowOff>171416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100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162543</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192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31133</xdr:rowOff>
    </xdr:from>
    <xdr:to>
      <xdr:col>15</xdr:col>
      <xdr:colOff>50800</xdr:colOff>
      <xdr:row>76</xdr:row>
      <xdr:rowOff>62105</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2889883"/>
          <a:ext cx="889000" cy="202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163131</xdr:rowOff>
    </xdr:from>
    <xdr:to>
      <xdr:col>15</xdr:col>
      <xdr:colOff>101600</xdr:colOff>
      <xdr:row>77</xdr:row>
      <xdr:rowOff>93281</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193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84408</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286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31133</xdr:rowOff>
    </xdr:from>
    <xdr:to>
      <xdr:col>10</xdr:col>
      <xdr:colOff>114300</xdr:colOff>
      <xdr:row>77</xdr:row>
      <xdr:rowOff>18652</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2889883"/>
          <a:ext cx="889000" cy="330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86010</xdr:rowOff>
    </xdr:from>
    <xdr:to>
      <xdr:col>10</xdr:col>
      <xdr:colOff>165100</xdr:colOff>
      <xdr:row>77</xdr:row>
      <xdr:rowOff>16160</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1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7287</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208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164255</xdr:rowOff>
    </xdr:from>
    <xdr:to>
      <xdr:col>6</xdr:col>
      <xdr:colOff>38100</xdr:colOff>
      <xdr:row>78</xdr:row>
      <xdr:rowOff>94405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6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85532</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458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138799</xdr:rowOff>
    </xdr:from>
    <xdr:to>
      <xdr:col>24</xdr:col>
      <xdr:colOff>114300</xdr:colOff>
      <xdr:row>75</xdr:row>
      <xdr:rowOff>68949</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2826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161676</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677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40711</xdr:rowOff>
    </xdr:from>
    <xdr:to>
      <xdr:col>20</xdr:col>
      <xdr:colOff>38100</xdr:colOff>
      <xdr:row>75</xdr:row>
      <xdr:rowOff>142311</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2899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158838</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674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11305</xdr:rowOff>
    </xdr:from>
    <xdr:to>
      <xdr:col>15</xdr:col>
      <xdr:colOff>101600</xdr:colOff>
      <xdr:row>76</xdr:row>
      <xdr:rowOff>112905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04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129431</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816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151783</xdr:rowOff>
    </xdr:from>
    <xdr:to>
      <xdr:col>10</xdr:col>
      <xdr:colOff>165100</xdr:colOff>
      <xdr:row>75</xdr:row>
      <xdr:rowOff>81933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2839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98460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614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139302</xdr:rowOff>
    </xdr:from>
    <xdr:to>
      <xdr:col>6</xdr:col>
      <xdr:colOff>38100</xdr:colOff>
      <xdr:row>77</xdr:row>
      <xdr:rowOff>69452</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169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85979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2944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403680"/>
          <a:ext cx="1270"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40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70895</xdr:rowOff>
    </xdr:from>
    <xdr:to>
      <xdr:col>24</xdr:col>
      <xdr:colOff>63500</xdr:colOff>
      <xdr:row>98</xdr:row>
      <xdr:rowOff>81277</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872995"/>
          <a:ext cx="838200" cy="10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14964</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45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79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62185</xdr:rowOff>
    </xdr:from>
    <xdr:to>
      <xdr:col>19</xdr:col>
      <xdr:colOff>177800</xdr:colOff>
      <xdr:row>98</xdr:row>
      <xdr:rowOff>70895</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864285"/>
          <a:ext cx="889000" cy="8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119035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578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48661</xdr:rowOff>
    </xdr:from>
    <xdr:to>
      <xdr:col>15</xdr:col>
      <xdr:colOff>50800</xdr:colOff>
      <xdr:row>98</xdr:row>
      <xdr:rowOff>62185</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850761"/>
          <a:ext cx="889000" cy="13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79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112287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57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48661</xdr:rowOff>
    </xdr:from>
    <xdr:to>
      <xdr:col>10</xdr:col>
      <xdr:colOff>114300</xdr:colOff>
      <xdr:row>98</xdr:row>
      <xdr:rowOff>91179</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850761"/>
          <a:ext cx="889000" cy="42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92187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894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29324</xdr:rowOff>
    </xdr:from>
    <xdr:to>
      <xdr:col>6</xdr:col>
      <xdr:colOff>38100</xdr:colOff>
      <xdr:row>98</xdr:row>
      <xdr:rowOff>130924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31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147451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06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30477</xdr:rowOff>
    </xdr:from>
    <xdr:to>
      <xdr:col>24</xdr:col>
      <xdr:colOff>114300</xdr:colOff>
      <xdr:row>98</xdr:row>
      <xdr:rowOff>132077</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32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141964</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772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20095</xdr:rowOff>
    </xdr:from>
    <xdr:to>
      <xdr:col>20</xdr:col>
      <xdr:colOff>38100</xdr:colOff>
      <xdr:row>98</xdr:row>
      <xdr:rowOff>121695</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22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112822</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914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11385</xdr:rowOff>
    </xdr:from>
    <xdr:to>
      <xdr:col>15</xdr:col>
      <xdr:colOff>101600</xdr:colOff>
      <xdr:row>98</xdr:row>
      <xdr:rowOff>112985</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13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104112</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906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169311</xdr:rowOff>
    </xdr:from>
    <xdr:to>
      <xdr:col>10</xdr:col>
      <xdr:colOff>165100</xdr:colOff>
      <xdr:row>98</xdr:row>
      <xdr:rowOff>99461</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799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115988</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575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40379</xdr:rowOff>
    </xdr:from>
    <xdr:to>
      <xdr:col>6</xdr:col>
      <xdr:colOff>38100</xdr:colOff>
      <xdr:row>98</xdr:row>
      <xdr:rowOff>141979</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42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133106</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935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297297"/>
          <a:ext cx="1270" cy="143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164719</xdr:rowOff>
    </xdr:from>
    <xdr:to>
      <xdr:col>55</xdr:col>
      <xdr:colOff>0</xdr:colOff>
      <xdr:row>39</xdr:row>
      <xdr:rowOff>6350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9639300" y="6679819"/>
          <a:ext cx="838200" cy="13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103649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447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59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3048</xdr:rowOff>
    </xdr:from>
    <xdr:to>
      <xdr:col>50</xdr:col>
      <xdr:colOff>114300</xdr:colOff>
      <xdr:row>39</xdr:row>
      <xdr:rowOff>6350</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8750300" y="6689598"/>
          <a:ext cx="889000" cy="3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37990</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3816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3048</xdr:rowOff>
    </xdr:from>
    <xdr:to>
      <xdr:col>45</xdr:col>
      <xdr:colOff>177800</xdr:colOff>
      <xdr:row>39</xdr:row>
      <xdr:rowOff>8509</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7861300" y="6689598"/>
          <a:ext cx="889000" cy="5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60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39133</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382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169799</xdr:rowOff>
    </xdr:from>
    <xdr:to>
      <xdr:col>41</xdr:col>
      <xdr:colOff>50800</xdr:colOff>
      <xdr:row>39</xdr:row>
      <xdr:rowOff>8509</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6972300" y="6684899"/>
          <a:ext cx="889000"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36847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3804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86106</xdr:rowOff>
    </xdr:from>
    <xdr:to>
      <xdr:col>36</xdr:col>
      <xdr:colOff>165100</xdr:colOff>
      <xdr:row>39</xdr:row>
      <xdr:rowOff>16256</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60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32783</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3764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113919</xdr:rowOff>
    </xdr:from>
    <xdr:to>
      <xdr:col>55</xdr:col>
      <xdr:colOff>50800</xdr:colOff>
      <xdr:row>39</xdr:row>
      <xdr:rowOff>44069</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629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59199</xdr:rowOff>
    </xdr:from>
    <xdr:ext cx="378565"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5742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127000</xdr:rowOff>
    </xdr:from>
    <xdr:to>
      <xdr:col>50</xdr:col>
      <xdr:colOff>165100</xdr:colOff>
      <xdr:row>39</xdr:row>
      <xdr:rowOff>57150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64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48277</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67348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123698</xdr:rowOff>
    </xdr:from>
    <xdr:to>
      <xdr:col>46</xdr:col>
      <xdr:colOff>38100</xdr:colOff>
      <xdr:row>39</xdr:row>
      <xdr:rowOff>53848</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638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44975</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61017" y="67315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129159</xdr:rowOff>
    </xdr:from>
    <xdr:to>
      <xdr:col>41</xdr:col>
      <xdr:colOff>101600</xdr:colOff>
      <xdr:row>39</xdr:row>
      <xdr:rowOff>59309</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644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50436</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2017" y="67369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118999</xdr:rowOff>
    </xdr:from>
    <xdr:to>
      <xdr:col>36</xdr:col>
      <xdr:colOff>165100</xdr:colOff>
      <xdr:row>39</xdr:row>
      <xdr:rowOff>49149</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634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40276</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3017" y="67268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9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8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31458</xdr:rowOff>
    </xdr:from>
    <xdr:to>
      <xdr:col>55</xdr:col>
      <xdr:colOff>0</xdr:colOff>
      <xdr:row>59</xdr:row>
      <xdr:rowOff>33058</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639300" y="10147008"/>
          <a:ext cx="8382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129188</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73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31191</xdr:rowOff>
    </xdr:from>
    <xdr:to>
      <xdr:col>50</xdr:col>
      <xdr:colOff>114300</xdr:colOff>
      <xdr:row>59</xdr:row>
      <xdr:rowOff>31458</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8750300" y="10146741"/>
          <a:ext cx="889000" cy="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42930</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644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30962</xdr:rowOff>
    </xdr:from>
    <xdr:to>
      <xdr:col>45</xdr:col>
      <xdr:colOff>177800</xdr:colOff>
      <xdr:row>59</xdr:row>
      <xdr:rowOff>31191</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7861300" y="10146512"/>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45064</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646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30544</xdr:rowOff>
    </xdr:from>
    <xdr:to>
      <xdr:col>41</xdr:col>
      <xdr:colOff>50800</xdr:colOff>
      <xdr:row>59</xdr:row>
      <xdr:rowOff>30962</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6972300" y="10146094"/>
          <a:ext cx="889000" cy="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37330</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638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111493</xdr:rowOff>
    </xdr:from>
    <xdr:to>
      <xdr:col>36</xdr:col>
      <xdr:colOff>165100</xdr:colOff>
      <xdr:row>58</xdr:row>
      <xdr:rowOff>41643</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884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58170</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659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153708</xdr:rowOff>
    </xdr:from>
    <xdr:to>
      <xdr:col>55</xdr:col>
      <xdr:colOff>50800</xdr:colOff>
      <xdr:row>59</xdr:row>
      <xdr:rowOff>83858</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10097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68635</xdr:rowOff>
    </xdr:from>
    <xdr:ext cx="378565"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100127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152108</xdr:rowOff>
    </xdr:from>
    <xdr:to>
      <xdr:col>50</xdr:col>
      <xdr:colOff>165100</xdr:colOff>
      <xdr:row>59</xdr:row>
      <xdr:rowOff>82258</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10096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59</xdr:row>
      <xdr:rowOff>73385</xdr:rowOff>
    </xdr:from>
    <xdr:ext cx="378565"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50017" y="10188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151841</xdr:rowOff>
    </xdr:from>
    <xdr:to>
      <xdr:col>46</xdr:col>
      <xdr:colOff>38100</xdr:colOff>
      <xdr:row>59</xdr:row>
      <xdr:rowOff>81991</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10095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59</xdr:row>
      <xdr:rowOff>73118</xdr:rowOff>
    </xdr:from>
    <xdr:ext cx="378565"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61017" y="101886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151612</xdr:rowOff>
    </xdr:from>
    <xdr:to>
      <xdr:col>41</xdr:col>
      <xdr:colOff>101600</xdr:colOff>
      <xdr:row>59</xdr:row>
      <xdr:rowOff>81762</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10095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59</xdr:row>
      <xdr:rowOff>72889</xdr:rowOff>
    </xdr:from>
    <xdr:ext cx="378565"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72017" y="101884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151194</xdr:rowOff>
    </xdr:from>
    <xdr:to>
      <xdr:col>36</xdr:col>
      <xdr:colOff>165100</xdr:colOff>
      <xdr:row>59</xdr:row>
      <xdr:rowOff>81344</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10095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59</xdr:row>
      <xdr:rowOff>72471</xdr:rowOff>
    </xdr:from>
    <xdr:ext cx="378565"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83017" y="101880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10136"/>
          <a:ext cx="1270" cy="1549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19169</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6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5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126763</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78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1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170904</xdr:rowOff>
    </xdr:from>
    <xdr:to>
      <xdr:col>55</xdr:col>
      <xdr:colOff>0</xdr:colOff>
      <xdr:row>79</xdr:row>
      <xdr:rowOff>4750</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544004"/>
          <a:ext cx="838200" cy="5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58627</xdr:rowOff>
    </xdr:from>
    <xdr:ext cx="469744"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088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48946</xdr:rowOff>
    </xdr:from>
    <xdr:to>
      <xdr:col>50</xdr:col>
      <xdr:colOff>114300</xdr:colOff>
      <xdr:row>78</xdr:row>
      <xdr:rowOff>170904</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250596"/>
          <a:ext cx="889000" cy="293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28397</xdr:rowOff>
    </xdr:from>
    <xdr:to>
      <xdr:col>50</xdr:col>
      <xdr:colOff>165100</xdr:colOff>
      <xdr:row>77</xdr:row>
      <xdr:rowOff>129997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3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146524</xdr:rowOff>
    </xdr:from>
    <xdr:ext cx="469744"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404428" y="13005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48946</xdr:rowOff>
    </xdr:from>
    <xdr:to>
      <xdr:col>45</xdr:col>
      <xdr:colOff>177800</xdr:colOff>
      <xdr:row>78</xdr:row>
      <xdr:rowOff>58813</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250596"/>
          <a:ext cx="889000" cy="181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128181</xdr:rowOff>
    </xdr:from>
    <xdr:to>
      <xdr:col>46</xdr:col>
      <xdr:colOff>38100</xdr:colOff>
      <xdr:row>77</xdr:row>
      <xdr:rowOff>58331</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15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74858</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515428" y="12933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30696</xdr:rowOff>
    </xdr:from>
    <xdr:to>
      <xdr:col>41</xdr:col>
      <xdr:colOff>50800</xdr:colOff>
      <xdr:row>78</xdr:row>
      <xdr:rowOff>58813</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403796"/>
          <a:ext cx="889000" cy="28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129400</xdr:rowOff>
    </xdr:from>
    <xdr:to>
      <xdr:col>41</xdr:col>
      <xdr:colOff>101600</xdr:colOff>
      <xdr:row>77</xdr:row>
      <xdr:rowOff>59550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76078</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626428" y="1293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47980</xdr:rowOff>
    </xdr:from>
    <xdr:to>
      <xdr:col>36</xdr:col>
      <xdr:colOff>165100</xdr:colOff>
      <xdr:row>76</xdr:row>
      <xdr:rowOff>149580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078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166108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2853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125400</xdr:rowOff>
    </xdr:from>
    <xdr:to>
      <xdr:col>55</xdr:col>
      <xdr:colOff>50800</xdr:colOff>
      <xdr:row>79</xdr:row>
      <xdr:rowOff>55550</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49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40327</xdr:rowOff>
    </xdr:from>
    <xdr:ext cx="469744"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413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120104</xdr:rowOff>
    </xdr:from>
    <xdr:to>
      <xdr:col>50</xdr:col>
      <xdr:colOff>165100</xdr:colOff>
      <xdr:row>79</xdr:row>
      <xdr:rowOff>50254</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493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41381</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04428" y="13585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169596</xdr:rowOff>
    </xdr:from>
    <xdr:to>
      <xdr:col>46</xdr:col>
      <xdr:colOff>38100</xdr:colOff>
      <xdr:row>77</xdr:row>
      <xdr:rowOff>99746</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199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90873</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515428" y="13292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8013</xdr:rowOff>
    </xdr:from>
    <xdr:to>
      <xdr:col>41</xdr:col>
      <xdr:colOff>101600</xdr:colOff>
      <xdr:row>78</xdr:row>
      <xdr:rowOff>109613</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381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100740</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26428" y="13473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151346</xdr:rowOff>
    </xdr:from>
    <xdr:to>
      <xdr:col>36</xdr:col>
      <xdr:colOff>165100</xdr:colOff>
      <xdr:row>78</xdr:row>
      <xdr:rowOff>81496</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352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72623</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37428" y="13445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568676"/>
          <a:ext cx="1270" cy="1509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708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7078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3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568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75558</xdr:rowOff>
    </xdr:from>
    <xdr:to>
      <xdr:col>55</xdr:col>
      <xdr:colOff>0</xdr:colOff>
      <xdr:row>95</xdr:row>
      <xdr:rowOff>97028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363308"/>
          <a:ext cx="838200" cy="21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66564</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525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54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97028</xdr:rowOff>
    </xdr:from>
    <xdr:to>
      <xdr:col>50</xdr:col>
      <xdr:colOff>114300</xdr:colOff>
      <xdr:row>95</xdr:row>
      <xdr:rowOff>158883</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384778"/>
          <a:ext cx="889000" cy="61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34389</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665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116630</xdr:rowOff>
    </xdr:from>
    <xdr:to>
      <xdr:col>45</xdr:col>
      <xdr:colOff>177800</xdr:colOff>
      <xdr:row>95</xdr:row>
      <xdr:rowOff>158883</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404380"/>
          <a:ext cx="889000" cy="42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31666</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662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92</xdr:row>
      <xdr:rowOff>40869</xdr:rowOff>
    </xdr:from>
    <xdr:to>
      <xdr:col>41</xdr:col>
      <xdr:colOff>50800</xdr:colOff>
      <xdr:row>95</xdr:row>
      <xdr:rowOff>116630</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5814269"/>
          <a:ext cx="889000" cy="590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7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41248</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671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149327</xdr:rowOff>
    </xdr:from>
    <xdr:to>
      <xdr:col>36</xdr:col>
      <xdr:colOff>165100</xdr:colOff>
      <xdr:row>97</xdr:row>
      <xdr:rowOff>79477</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60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70604</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701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24758</xdr:rowOff>
    </xdr:from>
    <xdr:to>
      <xdr:col>55</xdr:col>
      <xdr:colOff>50800</xdr:colOff>
      <xdr:row>95</xdr:row>
      <xdr:rowOff>126358</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312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47635</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163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46228</xdr:rowOff>
    </xdr:from>
    <xdr:to>
      <xdr:col>50</xdr:col>
      <xdr:colOff>165100</xdr:colOff>
      <xdr:row>95</xdr:row>
      <xdr:rowOff>147828</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333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164355</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109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108083</xdr:rowOff>
    </xdr:from>
    <xdr:to>
      <xdr:col>46</xdr:col>
      <xdr:colOff>38100</xdr:colOff>
      <xdr:row>96</xdr:row>
      <xdr:rowOff>38233</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395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54760</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171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65830</xdr:rowOff>
    </xdr:from>
    <xdr:to>
      <xdr:col>41</xdr:col>
      <xdr:colOff>101600</xdr:colOff>
      <xdr:row>95</xdr:row>
      <xdr:rowOff>167430</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35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12507</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128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91</xdr:row>
      <xdr:rowOff>161519</xdr:rowOff>
    </xdr:from>
    <xdr:to>
      <xdr:col>36</xdr:col>
      <xdr:colOff>165100</xdr:colOff>
      <xdr:row>92</xdr:row>
      <xdr:rowOff>91669</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5763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90</xdr:row>
      <xdr:rowOff>108196</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5538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94776"/>
          <a:ext cx="1269" cy="1144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53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1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9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86474</xdr:rowOff>
    </xdr:from>
    <xdr:to>
      <xdr:col>85</xdr:col>
      <xdr:colOff>127000</xdr:colOff>
      <xdr:row>37</xdr:row>
      <xdr:rowOff>112516</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430124"/>
          <a:ext cx="838200" cy="26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14489</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186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35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100419</xdr:rowOff>
    </xdr:from>
    <xdr:to>
      <xdr:col>81</xdr:col>
      <xdr:colOff>50800</xdr:colOff>
      <xdr:row>37</xdr:row>
      <xdr:rowOff>112516</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4592300" y="6444069"/>
          <a:ext cx="889000" cy="12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37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150639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15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100419</xdr:rowOff>
    </xdr:from>
    <xdr:to>
      <xdr:col>76</xdr:col>
      <xdr:colOff>114300</xdr:colOff>
      <xdr:row>37</xdr:row>
      <xdr:rowOff>120174</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444069"/>
          <a:ext cx="889000" cy="19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3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142441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486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114287</xdr:rowOff>
    </xdr:from>
    <xdr:to>
      <xdr:col>71</xdr:col>
      <xdr:colOff>177800</xdr:colOff>
      <xdr:row>37</xdr:row>
      <xdr:rowOff>120174</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2814300" y="6457937"/>
          <a:ext cx="889000" cy="5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39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171423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172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44266</xdr:rowOff>
    </xdr:from>
    <xdr:to>
      <xdr:col>67</xdr:col>
      <xdr:colOff>101600</xdr:colOff>
      <xdr:row>37</xdr:row>
      <xdr:rowOff>145866</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162393</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16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35674</xdr:rowOff>
    </xdr:from>
    <xdr:to>
      <xdr:col>85</xdr:col>
      <xdr:colOff>177800</xdr:colOff>
      <xdr:row>37</xdr:row>
      <xdr:rowOff>137274</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379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141488</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313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61716</xdr:rowOff>
    </xdr:from>
    <xdr:to>
      <xdr:col>81</xdr:col>
      <xdr:colOff>101600</xdr:colOff>
      <xdr:row>37</xdr:row>
      <xdr:rowOff>163316</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405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154443</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498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49619</xdr:rowOff>
    </xdr:from>
    <xdr:to>
      <xdr:col>76</xdr:col>
      <xdr:colOff>165100</xdr:colOff>
      <xdr:row>37</xdr:row>
      <xdr:rowOff>151219</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393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167746</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168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69374</xdr:rowOff>
    </xdr:from>
    <xdr:to>
      <xdr:col>72</xdr:col>
      <xdr:colOff>38100</xdr:colOff>
      <xdr:row>37</xdr:row>
      <xdr:rowOff>170974</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413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162101</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505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63487</xdr:rowOff>
    </xdr:from>
    <xdr:to>
      <xdr:col>67</xdr:col>
      <xdr:colOff>101600</xdr:colOff>
      <xdr:row>37</xdr:row>
      <xdr:rowOff>165088</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40713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156215</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499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792997"/>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1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16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79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111976</xdr:rowOff>
    </xdr:from>
    <xdr:to>
      <xdr:col>85</xdr:col>
      <xdr:colOff>127000</xdr:colOff>
      <xdr:row>58</xdr:row>
      <xdr:rowOff>12865</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5481300" y="9884626"/>
          <a:ext cx="838200" cy="72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32224</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633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78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143726</xdr:rowOff>
    </xdr:from>
    <xdr:to>
      <xdr:col>81</xdr:col>
      <xdr:colOff>50800</xdr:colOff>
      <xdr:row>58</xdr:row>
      <xdr:rowOff>12865</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4592300" y="9916376"/>
          <a:ext cx="889000" cy="40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8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5198</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606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143726</xdr:rowOff>
    </xdr:from>
    <xdr:to>
      <xdr:col>76</xdr:col>
      <xdr:colOff>114300</xdr:colOff>
      <xdr:row>58</xdr:row>
      <xdr:rowOff>10389</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3703300" y="9916376"/>
          <a:ext cx="889000" cy="38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87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24833</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968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111468</xdr:rowOff>
    </xdr:from>
    <xdr:to>
      <xdr:col>71</xdr:col>
      <xdr:colOff>177800</xdr:colOff>
      <xdr:row>58</xdr:row>
      <xdr:rowOff>10389</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2814300" y="9884118"/>
          <a:ext cx="889000" cy="70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89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65574</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666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47739</xdr:rowOff>
    </xdr:from>
    <xdr:to>
      <xdr:col>67</xdr:col>
      <xdr:colOff>101600</xdr:colOff>
      <xdr:row>57</xdr:row>
      <xdr:rowOff>149339</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820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165866</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595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61176</xdr:rowOff>
    </xdr:from>
    <xdr:to>
      <xdr:col>85</xdr:col>
      <xdr:colOff>177800</xdr:colOff>
      <xdr:row>57</xdr:row>
      <xdr:rowOff>162776</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83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39603</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812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133515</xdr:rowOff>
    </xdr:from>
    <xdr:to>
      <xdr:col>81</xdr:col>
      <xdr:colOff>101600</xdr:colOff>
      <xdr:row>58</xdr:row>
      <xdr:rowOff>63665</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906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54792</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9998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92926</xdr:rowOff>
    </xdr:from>
    <xdr:to>
      <xdr:col>76</xdr:col>
      <xdr:colOff>165100</xdr:colOff>
      <xdr:row>58</xdr:row>
      <xdr:rowOff>23076</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865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39603</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9640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131039</xdr:rowOff>
    </xdr:from>
    <xdr:to>
      <xdr:col>72</xdr:col>
      <xdr:colOff>38100</xdr:colOff>
      <xdr:row>58</xdr:row>
      <xdr:rowOff>61189</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903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52316</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9996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60668</xdr:rowOff>
    </xdr:from>
    <xdr:to>
      <xdr:col>67</xdr:col>
      <xdr:colOff>101600</xdr:colOff>
      <xdr:row>57</xdr:row>
      <xdr:rowOff>162268</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833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153395</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9926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203750"/>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2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53528</xdr:rowOff>
    </xdr:from>
    <xdr:ext cx="469744" cy="25904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426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57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5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155777</xdr:rowOff>
    </xdr:from>
    <xdr:ext cx="378565"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2017" y="13357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58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154950</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57428" y="1335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5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154481</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68428" y="1335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37236</xdr:rowOff>
    </xdr:from>
    <xdr:to>
      <xdr:col>67</xdr:col>
      <xdr:colOff>101600</xdr:colOff>
      <xdr:row>79</xdr:row>
      <xdr:rowOff>138836</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3581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77</xdr:row>
      <xdr:rowOff>155363</xdr:rowOff>
    </xdr:from>
    <xdr:ext cx="378565"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25017" y="13357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9078</xdr:rowOff>
    </xdr:from>
    <xdr:ext cx="249299" cy="25904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3553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00000000-0008-0000-07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6317595" y="15520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6370300" y="1688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688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637030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552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71374</xdr:rowOff>
    </xdr:from>
    <xdr:to>
      <xdr:col>85</xdr:col>
      <xdr:colOff>127000</xdr:colOff>
      <xdr:row>95</xdr:row>
      <xdr:rowOff>93687</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5481300" y="16359124"/>
          <a:ext cx="838200" cy="22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38664</xdr:rowOff>
    </xdr:from>
    <xdr:ext cx="534377" cy="259045"/>
    <xdr:sp macro=""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6370300" y="16497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6268700" y="1651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53924</xdr:rowOff>
    </xdr:from>
    <xdr:to>
      <xdr:col>81</xdr:col>
      <xdr:colOff>50800</xdr:colOff>
      <xdr:row>95</xdr:row>
      <xdr:rowOff>93687</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4592300" y="16341674"/>
          <a:ext cx="889000" cy="39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54305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148708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14111" y="16607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20396</xdr:rowOff>
    </xdr:from>
    <xdr:to>
      <xdr:col>76</xdr:col>
      <xdr:colOff>114300</xdr:colOff>
      <xdr:row>95</xdr:row>
      <xdr:rowOff>53924</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3703300" y="16308146"/>
          <a:ext cx="889000" cy="33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4541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141367</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25111" y="16600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20396</xdr:rowOff>
    </xdr:from>
    <xdr:to>
      <xdr:col>71</xdr:col>
      <xdr:colOff>177800</xdr:colOff>
      <xdr:row>95</xdr:row>
      <xdr:rowOff>35776</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2814300" y="16308146"/>
          <a:ext cx="889000" cy="15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3652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145648</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36111" y="16604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49518</xdr:rowOff>
    </xdr:from>
    <xdr:to>
      <xdr:col>67</xdr:col>
      <xdr:colOff>101600</xdr:colOff>
      <xdr:row>96</xdr:row>
      <xdr:rowOff>151118</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2763500" y="1650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142245</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47111" y="16601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20574</xdr:rowOff>
    </xdr:from>
    <xdr:to>
      <xdr:col>85</xdr:col>
      <xdr:colOff>177800</xdr:colOff>
      <xdr:row>95</xdr:row>
      <xdr:rowOff>122174</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6268700" y="16308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43451</xdr:rowOff>
    </xdr:from>
    <xdr:ext cx="534377" cy="259045"/>
    <xdr:sp macro=""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6370300" y="16159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42887</xdr:rowOff>
    </xdr:from>
    <xdr:to>
      <xdr:col>81</xdr:col>
      <xdr:colOff>101600</xdr:colOff>
      <xdr:row>95</xdr:row>
      <xdr:rowOff>144487</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5430500" y="16330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161014</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14111" y="16105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3124</xdr:rowOff>
    </xdr:from>
    <xdr:to>
      <xdr:col>76</xdr:col>
      <xdr:colOff>165100</xdr:colOff>
      <xdr:row>95</xdr:row>
      <xdr:rowOff>104724</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4541500" y="16290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121251</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325111" y="16066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141046</xdr:rowOff>
    </xdr:from>
    <xdr:to>
      <xdr:col>72</xdr:col>
      <xdr:colOff>38100</xdr:colOff>
      <xdr:row>95</xdr:row>
      <xdr:rowOff>71196</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3652500" y="16257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87723</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436111" y="16032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156426</xdr:rowOff>
    </xdr:from>
    <xdr:to>
      <xdr:col>67</xdr:col>
      <xdr:colOff>101600</xdr:colOff>
      <xdr:row>95</xdr:row>
      <xdr:rowOff>86576</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2763500" y="16272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103103</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547111" y="16047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590713"/>
          <a:ext cx="1269"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696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3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59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442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60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32697</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3763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3774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59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27896</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371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83414</xdr:rowOff>
    </xdr:from>
    <xdr:to>
      <xdr:col>98</xdr:col>
      <xdr:colOff>38100</xdr:colOff>
      <xdr:row>39</xdr:row>
      <xdr:rowOff>13564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59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30091</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7017" y="6373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569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・民生費は住民一人当たり</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219,543</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円となっており、類似団体内平均値と比較して一人当たりコストが高い状況となっている。これは私立認定こども園の利用者が多いことや、障害者自立支援給付費や障害児通所給付費等の増が主な要因となっている。今後も給付の適正化等に取り組み、経費の抑制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・土木費は住民一人当たり</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54,367</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円となっており、類似団体内平均値と比較して一人当たりコストが高い状況となっている。これは主要事業である南海中央線整備事業や南海本線等連続立体交差事業が主な要因となっている。今後も事業の精査や財源確保に努め、計画通りに事業を推進していく。</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・公債費は住民一人当たり</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51,880</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円となっており、類似団体内平均値と比較して一人当たりコストが高い状況となっている。これは平成</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25</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に発行した第三セクター等改革推進債等の過去に発行した地方債に加え、現在の主要事業である南海中央線整備事業、南海本線等連続立体交差事業に係る地方債等が主な要因となっている。今後も事業は継続し、高い水準で推移することが見込まれるため、地方債の適切な発行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大阪府高石市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歳出については、人事院勧告や物価高騰等による増があった。一方で</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歳入については、</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追加交付による</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普通交付税の</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大幅な増</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があ</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った</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ため、実質収支額は黒字を維持でき、財政調整基金残高も増加した。</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今後も黒字を維持しつつ、財源確保に努める。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大阪府高石市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　国民健康保険特別会計は令和</a:t>
          </a:r>
          <a:r>
            <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3</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年度より黒字へ転化し、令和</a:t>
          </a:r>
          <a:r>
            <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6</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年度も引き続き黒字を維持している。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　その他の会計も含め、今後も黒字を維持できるよう、事業の精査を行い、経費の削減に努める。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大阪府高石市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　元利償還金については、南海中央線整備事業や南海本線等連続立体交差事業等により引き続き高い水準となって</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おり、</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過去に発行した起債の</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据置期間の</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終了</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等</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により</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増</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a:t>
          </a:r>
          <a:endPar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　その結果</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公営企業債の元利償還金に対する繰入金や</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泉北環境整備施設組合の地方債に対する分担金等</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は</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減少している</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が</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、実質公債費比率の分子</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は</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前年度と比較して</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増</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今後も事業を精査し、適切な地方債の発行に努める。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大阪府高石市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地方債発行の抑制等による地方債現在高の減や下水道事業の地方債に対する繰入金の減、泉北環境整備施設組合等一部事業組合への地方債に対する負担金の減等があり、また、財政調整基金等の充当可能基金の増もあり、将来負担比率の分子については減少し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今後も地方債の発行を十分に精査し、将来負担額の減少に努める。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大阪府高石市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（増減理由）</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財政調整基金は約</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248</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百万円の増、その他の特定目的基金が約</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145</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百万円の減となったため、全体では約</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103</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百万円の増加となった。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増加の主な要因としては、前年度決算剰余金の積立による財政調整基金の増や後年度事業に充当するために積み立てた</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石油貯蔵施設立地対策等基金</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の増があげられる。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財政調整基金については、今後新たに発生する財政需要等に、その他特定目的基金については、基金の使途に合った事業内容であるか精査し適切に積立・取崩しを行う。</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（基金の使途）</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保健医療基金：休日診療所の指定管理者委託料及び保健医療施設の公債費等、保健医療行政の充実</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石油貯蔵施設立地対策等基金：石油貯蔵設立地対策等交付金交付規則に掲げる目的及び及び要件に該当する公共事業への活用</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文化・スポーツ・国際交流振興基金：市民文化の育成、スポーツの振興及び国際交流への活用</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保健医療基金：運用収入があったものの、総合ライフケアセンターの起債の償還等へ取崩ししているため、約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181</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百万円減少した。</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石油貯蔵施設設立地対策等基金：</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後年度事業に充当するために積み立てたため</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26</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増加</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した。</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保健医療基金：今後も休日診療所の指定管理者委託料や保健医療施設の建設に係る償還に活用するとともに、老朽化による修繕費の財源としても活用する。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石油貯蔵施設立地対策等基金：複数年度に渡る事業に活用するため、適切に積立・取崩しを行う。</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歳出について、障害者自立支援給付費</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等の</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扶助費の増</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や</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人事院勧告等によ</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る人件費の</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増があったものの、公債費の減があったため、決算剰余金が発生し、約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248</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百万円増加した。</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今後の安定的な財政運営のための財源として活用していく予定である。高石市公共施設個別施設計画に基づく修繕が今後見込まれるため、計画的に積立・取崩しを行っていく。</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DEF2A844-46DF-45C8-9636-E8F185A1C6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1FB4253E-12DB-4030-89C3-662B5E2D6D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652C21BE-D52D-4C33-993D-94DEC52C6384}"/>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C6DBA56F-BE76-4E6A-8CE6-22AAA5FA209E}"/>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4BF319E4-73E6-4E4A-8A53-AD04C3DA61D7}"/>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939A796-FE77-4EB5-A58D-D8A7C7266117}"/>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大阪府高石市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B3283193-C77C-4093-953D-1C743EAEC59C}"/>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C890F343-A636-451D-ABD9-6D4523E4480B}"/>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2B82EABC-7736-4A89-BDAE-F6BD923780EB}"/>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7ED8D4E7-620F-4F3C-B71E-92E579E9F8D3}"/>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8EF6B064-33E8-400F-A476-D22A0187A738}"/>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BECD61F4-9BDD-46F9-82FB-5BE32AFE5B64}"/>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55,968
55,192
11.30
27,275,370
26,547,916
607,646
14,711,157
30,548,458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7829377C-979C-4115-928A-108898FD2474}"/>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EB0F332D-D751-400D-99B1-87ED505D651B}"/>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A10F4E09-C6C4-4913-BDA3-2130D0CFE760}"/>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65.6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C5C2B092-0046-4695-A920-CD28509026CC}"/>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6164397F-FEBA-4418-8A56-52C39DB549CC}"/>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94100176-4E8E-4801-84A3-858F43A08057}"/>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1D79BE1D-A15E-497B-8B3F-ECF6C83E02C1}"/>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DE957A92-340F-40C1-9E4E-680A295843E0}"/>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35D517DE-5FC2-4421-852E-600338B9E731}"/>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7F16BEDF-7CE1-4A01-98A9-1003EE3E3C3D}"/>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5DB6CE93-E74D-49BF-9939-9CD9BB5F92B8}"/>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6CF5AB5B-44E2-4336-BC2F-CFBFA4A805C3}"/>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ABEB5867-0CB8-454E-8CE3-1500524212DF}"/>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9A764FCE-907B-4DB7-B332-18DE0E79A618}"/>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30139F13-C711-4092-886D-AFD7768BD489}"/>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1411F10A-C719-41FA-B5BA-429472975208}"/>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D8D20EF8-0F75-48ED-866A-A13CADD4295A}"/>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667758C5-08F4-44EF-A630-EA7D7BD0CECB}"/>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81EE25EE-7FB3-4FC8-8CEC-4737573303DD}"/>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EC799B15-B6AF-4FEE-B2CB-371EAC2D3C0A}"/>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52550BA2-FA39-427E-8ABB-D5AAD65DD77B}"/>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A130A74E-1914-4614-9D9E-81449FC78BE9}"/>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2ACA0FC-E564-4134-96E2-F37C738A0E87}"/>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F6A826CD-A954-4C30-88C8-0C6709E63B73}"/>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5BF00AAC-5628-428A-B235-769A172ADBFE}"/>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C8FE652C-0538-4D2A-906A-9A8936043BC5}"/>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D1F34203-9035-4001-8D85-38B6789D68B6}"/>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7613EE3F-90FF-46E6-AF8F-25CFB9869A4D}"/>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8401CE39-019D-41D7-A71E-E01C8EC9C179}"/>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D63BE02D-DB62-4F3A-9319-9D2F530CAE5C}"/>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C297955A-6DA9-4D77-A771-953AE8088BBC}"/>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3ADC1DA3-927C-4984-B10B-95906BF36520}"/>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4FC512F0-B3A3-46A6-8065-5B96FCAC0462}"/>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99CEE83A-5F3F-4E44-B64A-1BCE3D9A1CBA}"/>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F6715AEE-7389-44AB-9426-ECDFC6B12154}"/>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有形固定資産減価償却率については上昇傾向にあるものの、類似団体内平均値より低い水準にある。それぞれの公共施設等について令和</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年度に高石市公共施設個別施設計画等を策定済みであり、同計画に基づいた施設の維持管理を適切に進めていく。</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9BAEA730-8D31-4D0A-807C-FB36F4FB58B8}"/>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1B6FD2B2-4F3A-4ACE-9747-F1B732D115E6}"/>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AC75C296-54C2-41DB-8F64-B69324630FBF}"/>
            </a:ext>
          </a:extLst>
        </xdr:cNvPr>
        <xdr:cNvSpPr txBox="1"/>
      </xdr:nvSpPr>
      <xdr:spPr>
        <a:xfrm>
          <a:off x="784241" y="6999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787AE60F-7225-4269-A758-5D97609EA6F9}"/>
            </a:ext>
          </a:extLst>
        </xdr:cNvPr>
        <xdr:cNvCxnSpPr/>
      </xdr:nvCxnSpPr>
      <xdr:spPr>
        <a:xfrm>
          <a:off x="1142365" y="67331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AEB41F77-3A3A-4A64-A4E8-95ADA72449C0}"/>
            </a:ext>
          </a:extLst>
        </xdr:cNvPr>
        <xdr:cNvSpPr txBox="1"/>
      </xdr:nvSpPr>
      <xdr:spPr>
        <a:xfrm>
          <a:off x="784241" y="6635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30787A53-9FED-4FF9-B5CC-9BE0CD73027F}"/>
            </a:ext>
          </a:extLst>
        </xdr:cNvPr>
        <xdr:cNvCxnSpPr/>
      </xdr:nvCxnSpPr>
      <xdr:spPr>
        <a:xfrm>
          <a:off x="1142365" y="636947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41942B0E-6A80-4EDC-A96D-37493820CCB6}"/>
            </a:ext>
          </a:extLst>
        </xdr:cNvPr>
        <xdr:cNvSpPr txBox="1"/>
      </xdr:nvSpPr>
      <xdr:spPr>
        <a:xfrm>
          <a:off x="784241" y="627948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0A697925-5813-4A61-97CC-D332F0DC6A5A}"/>
            </a:ext>
          </a:extLst>
        </xdr:cNvPr>
        <xdr:cNvCxnSpPr/>
      </xdr:nvCxnSpPr>
      <xdr:spPr>
        <a:xfrm>
          <a:off x="1142365" y="60134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935BDB57-0CBE-4055-A429-2059733C1F42}"/>
            </a:ext>
          </a:extLst>
        </xdr:cNvPr>
        <xdr:cNvSpPr txBox="1"/>
      </xdr:nvSpPr>
      <xdr:spPr>
        <a:xfrm>
          <a:off x="784241" y="59158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F2B458E6-0EC4-4C5A-9519-1D7D37432E51}"/>
            </a:ext>
          </a:extLst>
        </xdr:cNvPr>
        <xdr:cNvCxnSpPr/>
      </xdr:nvCxnSpPr>
      <xdr:spPr>
        <a:xfrm>
          <a:off x="1142365" y="564980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C8DA4A31-E4A2-40B8-9E8D-61FAB142CBE1}"/>
            </a:ext>
          </a:extLst>
        </xdr:cNvPr>
        <xdr:cNvSpPr txBox="1"/>
      </xdr:nvSpPr>
      <xdr:spPr>
        <a:xfrm>
          <a:off x="784241" y="55617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3D2B86DA-F2A3-4693-8B05-3EC221C94CA3}"/>
            </a:ext>
          </a:extLst>
        </xdr:cNvPr>
        <xdr:cNvCxnSpPr/>
      </xdr:nvCxnSpPr>
      <xdr:spPr>
        <a:xfrm>
          <a:off x="1142365" y="529568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BA2093F7-8AF3-4B7D-95F6-5EE8C5443A89}"/>
            </a:ext>
          </a:extLst>
        </xdr:cNvPr>
        <xdr:cNvSpPr txBox="1"/>
      </xdr:nvSpPr>
      <xdr:spPr>
        <a:xfrm>
          <a:off x="784241" y="52018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D6BBD005-D4FD-4475-8CD8-30C860434086}"/>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80CA994F-3BCF-45A5-961E-A50F5B303E66}"/>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B1E254E8-53FA-4584-9B3A-82BF130E9E72}"/>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65" name="直線コネクタ 64">
          <a:extLst>
            <a:ext uri="{FF2B5EF4-FFF2-40B4-BE49-F238E27FC236}">
              <a16:creationId xmlns:a16="http://schemas.microsoft.com/office/drawing/2014/main" id="{C9280005-4DA2-4723-AC53-5A382D3178A2}"/>
            </a:ext>
          </a:extLst>
        </xdr:cNvPr>
        <xdr:cNvCxnSpPr/>
      </xdr:nvCxnSpPr>
      <xdr:spPr>
        <a:xfrm flipV="1">
          <a:off x="4295775" y="5265208"/>
          <a:ext cx="1270" cy="1453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macro="" textlink="">
      <xdr:nvSpPr>
        <xdr:cNvPr id="66" name="有形固定資産減価償却率最小値テキスト">
          <a:extLst>
            <a:ext uri="{FF2B5EF4-FFF2-40B4-BE49-F238E27FC236}">
              <a16:creationId xmlns:a16="http://schemas.microsoft.com/office/drawing/2014/main" id="{3EC0D0C0-C9B5-43EC-B5F7-E354E04CE661}"/>
            </a:ext>
          </a:extLst>
        </xdr:cNvPr>
        <xdr:cNvSpPr txBox="1"/>
      </xdr:nvSpPr>
      <xdr:spPr>
        <a:xfrm>
          <a:off x="4342765" y="6724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67" name="直線コネクタ 66">
          <a:extLst>
            <a:ext uri="{FF2B5EF4-FFF2-40B4-BE49-F238E27FC236}">
              <a16:creationId xmlns:a16="http://schemas.microsoft.com/office/drawing/2014/main" id="{C9DB41D7-36A0-4230-B1AB-B778683CC7B5}"/>
            </a:ext>
          </a:extLst>
        </xdr:cNvPr>
        <xdr:cNvCxnSpPr/>
      </xdr:nvCxnSpPr>
      <xdr:spPr>
        <a:xfrm>
          <a:off x="4206875" y="6718511"/>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68" name="有形固定資産減価償却率最大値テキスト">
          <a:extLst>
            <a:ext uri="{FF2B5EF4-FFF2-40B4-BE49-F238E27FC236}">
              <a16:creationId xmlns:a16="http://schemas.microsoft.com/office/drawing/2014/main" id="{9CBE6CAA-F5EE-492B-8211-1C82C740FE9A}"/>
            </a:ext>
          </a:extLst>
        </xdr:cNvPr>
        <xdr:cNvSpPr txBox="1"/>
      </xdr:nvSpPr>
      <xdr:spPr>
        <a:xfrm>
          <a:off x="4342765" y="5040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69" name="直線コネクタ 68">
          <a:extLst>
            <a:ext uri="{FF2B5EF4-FFF2-40B4-BE49-F238E27FC236}">
              <a16:creationId xmlns:a16="http://schemas.microsoft.com/office/drawing/2014/main" id="{C5896D9D-049D-4284-B2DC-621992282587}"/>
            </a:ext>
          </a:extLst>
        </xdr:cNvPr>
        <xdr:cNvCxnSpPr/>
      </xdr:nvCxnSpPr>
      <xdr:spPr>
        <a:xfrm>
          <a:off x="4206875" y="5265208"/>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93150</xdr:rowOff>
    </xdr:from>
    <xdr:ext cx="405111" cy="259045"/>
    <xdr:sp macro="" textlink="">
      <xdr:nvSpPr>
        <xdr:cNvPr id="70" name="有形固定資産減価償却率平均値テキスト">
          <a:extLst>
            <a:ext uri="{FF2B5EF4-FFF2-40B4-BE49-F238E27FC236}">
              <a16:creationId xmlns:a16="http://schemas.microsoft.com/office/drawing/2014/main" id="{ABCBBAB5-93D1-448E-BD65-B7175DC6B774}"/>
            </a:ext>
          </a:extLst>
        </xdr:cNvPr>
        <xdr:cNvSpPr txBox="1"/>
      </xdr:nvSpPr>
      <xdr:spPr>
        <a:xfrm>
          <a:off x="4342765" y="61643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71" name="フローチャート: 判断 70">
          <a:extLst>
            <a:ext uri="{FF2B5EF4-FFF2-40B4-BE49-F238E27FC236}">
              <a16:creationId xmlns:a16="http://schemas.microsoft.com/office/drawing/2014/main" id="{50B60F85-385E-4969-87D4-03E546AD5F5C}"/>
            </a:ext>
          </a:extLst>
        </xdr:cNvPr>
        <xdr:cNvSpPr/>
      </xdr:nvSpPr>
      <xdr:spPr>
        <a:xfrm>
          <a:off x="4244975" y="618214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macro="" textlink="">
      <xdr:nvSpPr>
        <xdr:cNvPr id="72" name="フローチャート: 判断 71">
          <a:extLst>
            <a:ext uri="{FF2B5EF4-FFF2-40B4-BE49-F238E27FC236}">
              <a16:creationId xmlns:a16="http://schemas.microsoft.com/office/drawing/2014/main" id="{7391492C-8F7E-42B2-BFE5-50FAAC809791}"/>
            </a:ext>
          </a:extLst>
        </xdr:cNvPr>
        <xdr:cNvSpPr/>
      </xdr:nvSpPr>
      <xdr:spPr>
        <a:xfrm>
          <a:off x="3611880" y="6142567"/>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73" name="フローチャート: 判断 72">
          <a:extLst>
            <a:ext uri="{FF2B5EF4-FFF2-40B4-BE49-F238E27FC236}">
              <a16:creationId xmlns:a16="http://schemas.microsoft.com/office/drawing/2014/main" id="{D35B1060-32F1-4DB6-A95C-5401CFA51C9D}"/>
            </a:ext>
          </a:extLst>
        </xdr:cNvPr>
        <xdr:cNvSpPr/>
      </xdr:nvSpPr>
      <xdr:spPr>
        <a:xfrm>
          <a:off x="2926080" y="6115685"/>
          <a:ext cx="8064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macro="" textlink="">
      <xdr:nvSpPr>
        <xdr:cNvPr id="74" name="フローチャート: 判断 73">
          <a:extLst>
            <a:ext uri="{FF2B5EF4-FFF2-40B4-BE49-F238E27FC236}">
              <a16:creationId xmlns:a16="http://schemas.microsoft.com/office/drawing/2014/main" id="{00D89E6D-F570-4EC6-B4DE-B917C60298EE}"/>
            </a:ext>
          </a:extLst>
        </xdr:cNvPr>
        <xdr:cNvSpPr/>
      </xdr:nvSpPr>
      <xdr:spPr>
        <a:xfrm>
          <a:off x="2240280" y="6093883"/>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3175</xdr:rowOff>
    </xdr:from>
    <xdr:to>
      <xdr:col>7</xdr:col>
      <xdr:colOff>187325</xdr:colOff>
      <xdr:row>31</xdr:row>
      <xdr:rowOff>104775</xdr:rowOff>
    </xdr:to>
    <xdr:sp macro="" textlink="">
      <xdr:nvSpPr>
        <xdr:cNvPr id="75" name="フローチャート: 判断 74">
          <a:extLst>
            <a:ext uri="{FF2B5EF4-FFF2-40B4-BE49-F238E27FC236}">
              <a16:creationId xmlns:a16="http://schemas.microsoft.com/office/drawing/2014/main" id="{F1788E6B-5ADF-41E7-874C-BACBFD29CF8C}"/>
            </a:ext>
          </a:extLst>
        </xdr:cNvPr>
        <xdr:cNvSpPr/>
      </xdr:nvSpPr>
      <xdr:spPr>
        <a:xfrm>
          <a:off x="1554480" y="6070600"/>
          <a:ext cx="8064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2F881576-97F7-49D1-AFEF-60ABA01F0AE7}"/>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4632F284-D13B-4C0D-8652-F7CE044C3FA7}"/>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E3823F97-80DC-4DBF-8649-0F96EDDBC8A6}"/>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2E4A8856-7E67-4F35-8D10-E3EBC0000E31}"/>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744FD662-BA24-47AF-98E3-D0BB1CAAF744}"/>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145838</xdr:rowOff>
    </xdr:from>
    <xdr:to>
      <xdr:col>23</xdr:col>
      <xdr:colOff>136525</xdr:colOff>
      <xdr:row>31</xdr:row>
      <xdr:rowOff>75988</xdr:rowOff>
    </xdr:to>
    <xdr:sp macro="" textlink="">
      <xdr:nvSpPr>
        <xdr:cNvPr id="81" name="楕円 80">
          <a:extLst>
            <a:ext uri="{FF2B5EF4-FFF2-40B4-BE49-F238E27FC236}">
              <a16:creationId xmlns:a16="http://schemas.microsoft.com/office/drawing/2014/main" id="{8A619A05-A6AD-43A0-B23F-883099C6FA39}"/>
            </a:ext>
          </a:extLst>
        </xdr:cNvPr>
        <xdr:cNvSpPr/>
      </xdr:nvSpPr>
      <xdr:spPr>
        <a:xfrm>
          <a:off x="4244975" y="603990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168715</xdr:rowOff>
    </xdr:from>
    <xdr:ext cx="405111" cy="259045"/>
    <xdr:sp macro="" textlink="">
      <xdr:nvSpPr>
        <xdr:cNvPr id="82" name="有形固定資産減価償却率該当値テキスト">
          <a:extLst>
            <a:ext uri="{FF2B5EF4-FFF2-40B4-BE49-F238E27FC236}">
              <a16:creationId xmlns:a16="http://schemas.microsoft.com/office/drawing/2014/main" id="{BFE76ADE-896C-4D7D-AC90-CC84F6EDD0A8}"/>
            </a:ext>
          </a:extLst>
        </xdr:cNvPr>
        <xdr:cNvSpPr txBox="1"/>
      </xdr:nvSpPr>
      <xdr:spPr>
        <a:xfrm>
          <a:off x="4342765" y="5897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117052</xdr:rowOff>
    </xdr:from>
    <xdr:to>
      <xdr:col>19</xdr:col>
      <xdr:colOff>187325</xdr:colOff>
      <xdr:row>31</xdr:row>
      <xdr:rowOff>47202</xdr:rowOff>
    </xdr:to>
    <xdr:sp macro="" textlink="">
      <xdr:nvSpPr>
        <xdr:cNvPr id="83" name="楕円 82">
          <a:extLst>
            <a:ext uri="{FF2B5EF4-FFF2-40B4-BE49-F238E27FC236}">
              <a16:creationId xmlns:a16="http://schemas.microsoft.com/office/drawing/2014/main" id="{5C60D58B-6E64-46D0-B758-DB91E4F58E14}"/>
            </a:ext>
          </a:extLst>
        </xdr:cNvPr>
        <xdr:cNvSpPr/>
      </xdr:nvSpPr>
      <xdr:spPr>
        <a:xfrm>
          <a:off x="3611880" y="6013027"/>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167852</xdr:rowOff>
    </xdr:from>
    <xdr:to>
      <xdr:col>23</xdr:col>
      <xdr:colOff>85725</xdr:colOff>
      <xdr:row>31</xdr:row>
      <xdr:rowOff>25188</xdr:rowOff>
    </xdr:to>
    <xdr:cxnSp macro="">
      <xdr:nvCxnSpPr>
        <xdr:cNvPr id="84" name="直線コネクタ 83">
          <a:extLst>
            <a:ext uri="{FF2B5EF4-FFF2-40B4-BE49-F238E27FC236}">
              <a16:creationId xmlns:a16="http://schemas.microsoft.com/office/drawing/2014/main" id="{B02005DE-C339-439B-819E-700CFA645FAD}"/>
            </a:ext>
          </a:extLst>
        </xdr:cNvPr>
        <xdr:cNvCxnSpPr/>
      </xdr:nvCxnSpPr>
      <xdr:spPr>
        <a:xfrm>
          <a:off x="3656965" y="6067637"/>
          <a:ext cx="640715" cy="21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135043</xdr:rowOff>
    </xdr:from>
    <xdr:to>
      <xdr:col>15</xdr:col>
      <xdr:colOff>187325</xdr:colOff>
      <xdr:row>31</xdr:row>
      <xdr:rowOff>65193</xdr:rowOff>
    </xdr:to>
    <xdr:sp macro="" textlink="">
      <xdr:nvSpPr>
        <xdr:cNvPr id="85" name="楕円 84">
          <a:extLst>
            <a:ext uri="{FF2B5EF4-FFF2-40B4-BE49-F238E27FC236}">
              <a16:creationId xmlns:a16="http://schemas.microsoft.com/office/drawing/2014/main" id="{F2338E05-19F4-476A-9425-944580BA7342}"/>
            </a:ext>
          </a:extLst>
        </xdr:cNvPr>
        <xdr:cNvSpPr/>
      </xdr:nvSpPr>
      <xdr:spPr>
        <a:xfrm>
          <a:off x="2926080" y="6027208"/>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167852</xdr:rowOff>
    </xdr:from>
    <xdr:to>
      <xdr:col>19</xdr:col>
      <xdr:colOff>136525</xdr:colOff>
      <xdr:row>31</xdr:row>
      <xdr:rowOff>14393</xdr:rowOff>
    </xdr:to>
    <xdr:cxnSp macro="">
      <xdr:nvCxnSpPr>
        <xdr:cNvPr id="86" name="直線コネクタ 85">
          <a:extLst>
            <a:ext uri="{FF2B5EF4-FFF2-40B4-BE49-F238E27FC236}">
              <a16:creationId xmlns:a16="http://schemas.microsoft.com/office/drawing/2014/main" id="{FA77730C-BAB7-418A-8AEE-CD8434F4951D}"/>
            </a:ext>
          </a:extLst>
        </xdr:cNvPr>
        <xdr:cNvCxnSpPr/>
      </xdr:nvCxnSpPr>
      <xdr:spPr>
        <a:xfrm flipV="1">
          <a:off x="2971165" y="6067637"/>
          <a:ext cx="685800" cy="17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63077</xdr:rowOff>
    </xdr:from>
    <xdr:to>
      <xdr:col>11</xdr:col>
      <xdr:colOff>187325</xdr:colOff>
      <xdr:row>30</xdr:row>
      <xdr:rowOff>164677</xdr:rowOff>
    </xdr:to>
    <xdr:sp macro="" textlink="">
      <xdr:nvSpPr>
        <xdr:cNvPr id="87" name="楕円 86">
          <a:extLst>
            <a:ext uri="{FF2B5EF4-FFF2-40B4-BE49-F238E27FC236}">
              <a16:creationId xmlns:a16="http://schemas.microsoft.com/office/drawing/2014/main" id="{D9964AB4-0CBC-4304-AF51-03643242FEF4}"/>
            </a:ext>
          </a:extLst>
        </xdr:cNvPr>
        <xdr:cNvSpPr/>
      </xdr:nvSpPr>
      <xdr:spPr>
        <a:xfrm>
          <a:off x="2240280" y="5955242"/>
          <a:ext cx="80645"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113877</xdr:rowOff>
    </xdr:from>
    <xdr:to>
      <xdr:col>15</xdr:col>
      <xdr:colOff>136525</xdr:colOff>
      <xdr:row>31</xdr:row>
      <xdr:rowOff>14393</xdr:rowOff>
    </xdr:to>
    <xdr:cxnSp macro="">
      <xdr:nvCxnSpPr>
        <xdr:cNvPr id="88" name="直線コネクタ 87">
          <a:extLst>
            <a:ext uri="{FF2B5EF4-FFF2-40B4-BE49-F238E27FC236}">
              <a16:creationId xmlns:a16="http://schemas.microsoft.com/office/drawing/2014/main" id="{7D52CB3D-5C52-450E-9D17-266B37182323}"/>
            </a:ext>
          </a:extLst>
        </xdr:cNvPr>
        <xdr:cNvCxnSpPr/>
      </xdr:nvCxnSpPr>
      <xdr:spPr>
        <a:xfrm>
          <a:off x="2285365" y="6009852"/>
          <a:ext cx="685800" cy="75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158962</xdr:rowOff>
    </xdr:from>
    <xdr:to>
      <xdr:col>7</xdr:col>
      <xdr:colOff>187325</xdr:colOff>
      <xdr:row>30</xdr:row>
      <xdr:rowOff>89112</xdr:rowOff>
    </xdr:to>
    <xdr:sp macro="" textlink="">
      <xdr:nvSpPr>
        <xdr:cNvPr id="89" name="楕円 88">
          <a:extLst>
            <a:ext uri="{FF2B5EF4-FFF2-40B4-BE49-F238E27FC236}">
              <a16:creationId xmlns:a16="http://schemas.microsoft.com/office/drawing/2014/main" id="{CECDCD44-98E7-411C-9188-0E2F54B5617D}"/>
            </a:ext>
          </a:extLst>
        </xdr:cNvPr>
        <xdr:cNvSpPr/>
      </xdr:nvSpPr>
      <xdr:spPr>
        <a:xfrm>
          <a:off x="1554480" y="5885392"/>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38312</xdr:rowOff>
    </xdr:from>
    <xdr:to>
      <xdr:col>11</xdr:col>
      <xdr:colOff>136525</xdr:colOff>
      <xdr:row>30</xdr:row>
      <xdr:rowOff>113877</xdr:rowOff>
    </xdr:to>
    <xdr:cxnSp macro="">
      <xdr:nvCxnSpPr>
        <xdr:cNvPr id="90" name="直線コネクタ 89">
          <a:extLst>
            <a:ext uri="{FF2B5EF4-FFF2-40B4-BE49-F238E27FC236}">
              <a16:creationId xmlns:a16="http://schemas.microsoft.com/office/drawing/2014/main" id="{A282D441-0527-4245-B7F5-E1FAAD22EF0F}"/>
            </a:ext>
          </a:extLst>
        </xdr:cNvPr>
        <xdr:cNvCxnSpPr/>
      </xdr:nvCxnSpPr>
      <xdr:spPr>
        <a:xfrm>
          <a:off x="1599565" y="5934287"/>
          <a:ext cx="685800" cy="75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167869</xdr:rowOff>
    </xdr:from>
    <xdr:ext cx="405111" cy="259045"/>
    <xdr:sp macro="" textlink="">
      <xdr:nvSpPr>
        <xdr:cNvPr id="91" name="n_1aveValue有形固定資産減価償却率">
          <a:extLst>
            <a:ext uri="{FF2B5EF4-FFF2-40B4-BE49-F238E27FC236}">
              <a16:creationId xmlns:a16="http://schemas.microsoft.com/office/drawing/2014/main" id="{ACDDC7ED-AB0D-460C-92C0-40AD26403F7D}"/>
            </a:ext>
          </a:extLst>
        </xdr:cNvPr>
        <xdr:cNvSpPr txBox="1"/>
      </xdr:nvSpPr>
      <xdr:spPr>
        <a:xfrm>
          <a:off x="3464569" y="6239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139082</xdr:rowOff>
    </xdr:from>
    <xdr:ext cx="405111" cy="259045"/>
    <xdr:sp macro="" textlink="">
      <xdr:nvSpPr>
        <xdr:cNvPr id="92" name="n_2aveValue有形固定資産減価償却率">
          <a:extLst>
            <a:ext uri="{FF2B5EF4-FFF2-40B4-BE49-F238E27FC236}">
              <a16:creationId xmlns:a16="http://schemas.microsoft.com/office/drawing/2014/main" id="{5D4757AD-0505-493A-8713-5B0D038811C2}"/>
            </a:ext>
          </a:extLst>
        </xdr:cNvPr>
        <xdr:cNvSpPr txBox="1"/>
      </xdr:nvSpPr>
      <xdr:spPr>
        <a:xfrm>
          <a:off x="2793374" y="6202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121090</xdr:rowOff>
    </xdr:from>
    <xdr:ext cx="405111" cy="259045"/>
    <xdr:sp macro="" textlink="">
      <xdr:nvSpPr>
        <xdr:cNvPr id="93" name="n_3aveValue有形固定資産減価償却率">
          <a:extLst>
            <a:ext uri="{FF2B5EF4-FFF2-40B4-BE49-F238E27FC236}">
              <a16:creationId xmlns:a16="http://schemas.microsoft.com/office/drawing/2014/main" id="{62DFA5FC-B47B-4FA4-BEC8-08585287664C}"/>
            </a:ext>
          </a:extLst>
        </xdr:cNvPr>
        <xdr:cNvSpPr txBox="1"/>
      </xdr:nvSpPr>
      <xdr:spPr>
        <a:xfrm>
          <a:off x="2107574" y="6190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95902</xdr:rowOff>
    </xdr:from>
    <xdr:ext cx="405111" cy="259045"/>
    <xdr:sp macro="" textlink="">
      <xdr:nvSpPr>
        <xdr:cNvPr id="94" name="n_4aveValue有形固定資産減価償却率">
          <a:extLst>
            <a:ext uri="{FF2B5EF4-FFF2-40B4-BE49-F238E27FC236}">
              <a16:creationId xmlns:a16="http://schemas.microsoft.com/office/drawing/2014/main" id="{04F96965-0BFF-4631-82BB-4856E6008427}"/>
            </a:ext>
          </a:extLst>
        </xdr:cNvPr>
        <xdr:cNvSpPr txBox="1"/>
      </xdr:nvSpPr>
      <xdr:spPr>
        <a:xfrm>
          <a:off x="1421774" y="615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63729</xdr:rowOff>
    </xdr:from>
    <xdr:ext cx="405111" cy="259045"/>
    <xdr:sp macro="" textlink="">
      <xdr:nvSpPr>
        <xdr:cNvPr id="95" name="n_1mainValue有形固定資産減価償却率">
          <a:extLst>
            <a:ext uri="{FF2B5EF4-FFF2-40B4-BE49-F238E27FC236}">
              <a16:creationId xmlns:a16="http://schemas.microsoft.com/office/drawing/2014/main" id="{A7DEA4F4-9867-40BE-968E-1381F97129CC}"/>
            </a:ext>
          </a:extLst>
        </xdr:cNvPr>
        <xdr:cNvSpPr txBox="1"/>
      </xdr:nvSpPr>
      <xdr:spPr>
        <a:xfrm>
          <a:off x="3464569" y="5784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81720</xdr:rowOff>
    </xdr:from>
    <xdr:ext cx="405111" cy="259045"/>
    <xdr:sp macro="" textlink="">
      <xdr:nvSpPr>
        <xdr:cNvPr id="96" name="n_2mainValue有形固定資産減価償却率">
          <a:extLst>
            <a:ext uri="{FF2B5EF4-FFF2-40B4-BE49-F238E27FC236}">
              <a16:creationId xmlns:a16="http://schemas.microsoft.com/office/drawing/2014/main" id="{53FA24A3-471C-4EE8-B341-503301D4344C}"/>
            </a:ext>
          </a:extLst>
        </xdr:cNvPr>
        <xdr:cNvSpPr txBox="1"/>
      </xdr:nvSpPr>
      <xdr:spPr>
        <a:xfrm>
          <a:off x="2793374" y="5808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9754</xdr:rowOff>
    </xdr:from>
    <xdr:ext cx="405111" cy="259045"/>
    <xdr:sp macro="" textlink="">
      <xdr:nvSpPr>
        <xdr:cNvPr id="97" name="n_3mainValue有形固定資産減価償却率">
          <a:extLst>
            <a:ext uri="{FF2B5EF4-FFF2-40B4-BE49-F238E27FC236}">
              <a16:creationId xmlns:a16="http://schemas.microsoft.com/office/drawing/2014/main" id="{738669B5-A093-4F56-BFCD-1CD82AE042E0}"/>
            </a:ext>
          </a:extLst>
        </xdr:cNvPr>
        <xdr:cNvSpPr txBox="1"/>
      </xdr:nvSpPr>
      <xdr:spPr>
        <a:xfrm>
          <a:off x="2107574" y="5736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105639</xdr:rowOff>
    </xdr:from>
    <xdr:ext cx="405111" cy="259045"/>
    <xdr:sp macro="" textlink="">
      <xdr:nvSpPr>
        <xdr:cNvPr id="98" name="n_4mainValue有形固定資産減価償却率">
          <a:extLst>
            <a:ext uri="{FF2B5EF4-FFF2-40B4-BE49-F238E27FC236}">
              <a16:creationId xmlns:a16="http://schemas.microsoft.com/office/drawing/2014/main" id="{310604A9-E177-4F16-B9A6-273C06C01F5E}"/>
            </a:ext>
          </a:extLst>
        </xdr:cNvPr>
        <xdr:cNvSpPr txBox="1"/>
      </xdr:nvSpPr>
      <xdr:spPr>
        <a:xfrm>
          <a:off x="1421774" y="5656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57FF4099-4BD6-40E1-8E50-4AF0238FA472}"/>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CFF79D9B-DC90-49B5-8213-549014A3B000}"/>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32B4203D-3952-4C4E-B97C-B65CCC8AD1F9}"/>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[ 711.8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0C8C8926-A1BD-4119-92E1-EEFE93681F8E}"/>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AA79F3A6-A58D-4E21-A804-72CCB9BB9C46}"/>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F225FDFF-FDC3-4D1E-B706-091995372BA5}"/>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CD6156F0-D452-4C93-8291-B69F459AB888}"/>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67F47429-E495-4668-9AFE-65AC453BFE34}"/>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08E46E9B-1FB7-44CF-895F-FE5B54939CFF}"/>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8DC0E4F8-4301-47D3-9470-F4BACE02F7D7}"/>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C9815359-3DBC-47FF-A441-7864B76FE235}"/>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0FE0B91B-DC18-403D-A304-5C41AA1D0B54}"/>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326BCE1B-17CD-4B91-9406-8571C2AE41B7}"/>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債務償還比率は類似団体内平均値と比較して高い水準だが、令和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と比較して数値は減少した。地方債現在高の減少により将来負担額等が減少したこと及び普通交付税が増加したことにより経常一般財源等が増加したことによるものである。数値は減少したものの地方債残高が多いことが債務償還比率の高さに影響しているため、今後も地方債の新規発行は慎重に行う。</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5BB8D369-0C7B-4451-81B2-7BA0953B9106}"/>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E64DB500-31FB-4327-A04C-69941798055C}"/>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66EA684E-641B-4B50-BE03-7AA6F70FDFC7}"/>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5FDC13A4-8EC5-4067-99AE-4190E8469AC8}"/>
            </a:ext>
          </a:extLst>
        </xdr:cNvPr>
        <xdr:cNvCxnSpPr/>
      </xdr:nvCxnSpPr>
      <xdr:spPr>
        <a:xfrm>
          <a:off x="10188575" y="67331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A45B3EFB-2C55-4D5F-A999-63A1BE98DCAB}"/>
            </a:ext>
          </a:extLst>
        </xdr:cNvPr>
        <xdr:cNvSpPr txBox="1"/>
      </xdr:nvSpPr>
      <xdr:spPr>
        <a:xfrm>
          <a:off x="9695591" y="663550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B3455FB6-48C7-4750-8C0E-7EAA8C6C6556}"/>
            </a:ext>
          </a:extLst>
        </xdr:cNvPr>
        <xdr:cNvCxnSpPr/>
      </xdr:nvCxnSpPr>
      <xdr:spPr>
        <a:xfrm>
          <a:off x="10188575" y="6369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9DBECDBA-E4D6-4ED4-9F30-592EB8914624}"/>
            </a:ext>
          </a:extLst>
        </xdr:cNvPr>
        <xdr:cNvSpPr txBox="1"/>
      </xdr:nvSpPr>
      <xdr:spPr>
        <a:xfrm>
          <a:off x="9756296" y="627948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110FE2EB-0A4A-4FD2-AB6A-3AB0F888A961}"/>
            </a:ext>
          </a:extLst>
        </xdr:cNvPr>
        <xdr:cNvCxnSpPr/>
      </xdr:nvCxnSpPr>
      <xdr:spPr>
        <a:xfrm>
          <a:off x="10188575" y="60134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1D292E3E-D18E-47AC-B183-17B8270BDD4D}"/>
            </a:ext>
          </a:extLst>
        </xdr:cNvPr>
        <xdr:cNvSpPr txBox="1"/>
      </xdr:nvSpPr>
      <xdr:spPr>
        <a:xfrm>
          <a:off x="9756296" y="591583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9E28FB65-4104-4B2F-AC09-7A294E5E7879}"/>
            </a:ext>
          </a:extLst>
        </xdr:cNvPr>
        <xdr:cNvCxnSpPr/>
      </xdr:nvCxnSpPr>
      <xdr:spPr>
        <a:xfrm>
          <a:off x="10188575" y="564980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01A0D65B-49D9-4678-A758-9FCEE4C1EFFB}"/>
            </a:ext>
          </a:extLst>
        </xdr:cNvPr>
        <xdr:cNvSpPr txBox="1"/>
      </xdr:nvSpPr>
      <xdr:spPr>
        <a:xfrm>
          <a:off x="9756296" y="556172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E8BE1FFD-A0D8-447E-9490-1EB03F0767AA}"/>
            </a:ext>
          </a:extLst>
        </xdr:cNvPr>
        <xdr:cNvCxnSpPr/>
      </xdr:nvCxnSpPr>
      <xdr:spPr>
        <a:xfrm>
          <a:off x="10188575" y="52956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8EED5A2E-D24C-4B39-8CB8-F5A0DB108187}"/>
            </a:ext>
          </a:extLst>
        </xdr:cNvPr>
        <xdr:cNvSpPr txBox="1"/>
      </xdr:nvSpPr>
      <xdr:spPr>
        <a:xfrm>
          <a:off x="9856983" y="520188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761EDD4B-096B-4633-82EF-C91114205224}"/>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A0DCDAC9-9983-4CC7-81E7-DCDCB97296A9}"/>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27" name="直線コネクタ 126">
          <a:extLst>
            <a:ext uri="{FF2B5EF4-FFF2-40B4-BE49-F238E27FC236}">
              <a16:creationId xmlns:a16="http://schemas.microsoft.com/office/drawing/2014/main" id="{F8A55B13-24EC-487D-B6F6-5B85970D95C3}"/>
            </a:ext>
          </a:extLst>
        </xdr:cNvPr>
        <xdr:cNvCxnSpPr/>
      </xdr:nvCxnSpPr>
      <xdr:spPr>
        <a:xfrm flipV="1">
          <a:off x="13313410" y="5295688"/>
          <a:ext cx="1269" cy="1390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28" name="債務償還比率最小値テキスト">
          <a:extLst>
            <a:ext uri="{FF2B5EF4-FFF2-40B4-BE49-F238E27FC236}">
              <a16:creationId xmlns:a16="http://schemas.microsoft.com/office/drawing/2014/main" id="{B62BF4FE-A0E5-482C-9282-03E448DD7C36}"/>
            </a:ext>
          </a:extLst>
        </xdr:cNvPr>
        <xdr:cNvSpPr txBox="1"/>
      </xdr:nvSpPr>
      <xdr:spPr>
        <a:xfrm>
          <a:off x="13369925" y="668993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29" name="直線コネクタ 128">
          <a:extLst>
            <a:ext uri="{FF2B5EF4-FFF2-40B4-BE49-F238E27FC236}">
              <a16:creationId xmlns:a16="http://schemas.microsoft.com/office/drawing/2014/main" id="{97313F5F-3B3D-4916-873A-704A9CC8E09D}"/>
            </a:ext>
          </a:extLst>
        </xdr:cNvPr>
        <xdr:cNvCxnSpPr/>
      </xdr:nvCxnSpPr>
      <xdr:spPr>
        <a:xfrm>
          <a:off x="13251180" y="6686112"/>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7B85B686-B256-44CC-9829-3747DFC1C998}"/>
            </a:ext>
          </a:extLst>
        </xdr:cNvPr>
        <xdr:cNvSpPr txBox="1"/>
      </xdr:nvSpPr>
      <xdr:spPr>
        <a:xfrm>
          <a:off x="13369925" y="50671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4B9BE26B-1E30-4AED-A547-66BFDD7F6751}"/>
            </a:ext>
          </a:extLst>
        </xdr:cNvPr>
        <xdr:cNvCxnSpPr/>
      </xdr:nvCxnSpPr>
      <xdr:spPr>
        <a:xfrm>
          <a:off x="13251180" y="5295688"/>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159529</xdr:rowOff>
    </xdr:from>
    <xdr:ext cx="469744" cy="259045"/>
    <xdr:sp macro="" textlink="">
      <xdr:nvSpPr>
        <xdr:cNvPr id="132" name="債務償還比率平均値テキスト">
          <a:extLst>
            <a:ext uri="{FF2B5EF4-FFF2-40B4-BE49-F238E27FC236}">
              <a16:creationId xmlns:a16="http://schemas.microsoft.com/office/drawing/2014/main" id="{FAA6C29F-EB8F-4776-AD60-2BF60528356C}"/>
            </a:ext>
          </a:extLst>
        </xdr:cNvPr>
        <xdr:cNvSpPr txBox="1"/>
      </xdr:nvSpPr>
      <xdr:spPr>
        <a:xfrm>
          <a:off x="13369925" y="57145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33" name="フローチャート: 判断 132">
          <a:extLst>
            <a:ext uri="{FF2B5EF4-FFF2-40B4-BE49-F238E27FC236}">
              <a16:creationId xmlns:a16="http://schemas.microsoft.com/office/drawing/2014/main" id="{D06F9A24-AD1E-41A9-A7BA-3B47889264AF}"/>
            </a:ext>
          </a:extLst>
        </xdr:cNvPr>
        <xdr:cNvSpPr/>
      </xdr:nvSpPr>
      <xdr:spPr>
        <a:xfrm>
          <a:off x="13289280" y="5857367"/>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34" name="フローチャート: 判断 133">
          <a:extLst>
            <a:ext uri="{FF2B5EF4-FFF2-40B4-BE49-F238E27FC236}">
              <a16:creationId xmlns:a16="http://schemas.microsoft.com/office/drawing/2014/main" id="{0C39C8BA-0836-49F9-81BD-027AA51CCF5E}"/>
            </a:ext>
          </a:extLst>
        </xdr:cNvPr>
        <xdr:cNvSpPr/>
      </xdr:nvSpPr>
      <xdr:spPr>
        <a:xfrm>
          <a:off x="12629515" y="5859286"/>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35" name="フローチャート: 判断 134">
          <a:extLst>
            <a:ext uri="{FF2B5EF4-FFF2-40B4-BE49-F238E27FC236}">
              <a16:creationId xmlns:a16="http://schemas.microsoft.com/office/drawing/2014/main" id="{05B212CD-034C-4485-B7A9-B0B2EE17D42E}"/>
            </a:ext>
          </a:extLst>
        </xdr:cNvPr>
        <xdr:cNvSpPr/>
      </xdr:nvSpPr>
      <xdr:spPr>
        <a:xfrm>
          <a:off x="11943715" y="5841746"/>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36" name="フローチャート: 判断 135">
          <a:extLst>
            <a:ext uri="{FF2B5EF4-FFF2-40B4-BE49-F238E27FC236}">
              <a16:creationId xmlns:a16="http://schemas.microsoft.com/office/drawing/2014/main" id="{91E3BA29-290E-460D-B4CB-C5D2F56D50CF}"/>
            </a:ext>
          </a:extLst>
        </xdr:cNvPr>
        <xdr:cNvSpPr/>
      </xdr:nvSpPr>
      <xdr:spPr>
        <a:xfrm>
          <a:off x="11257915" y="5784680"/>
          <a:ext cx="107315"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94862</xdr:rowOff>
    </xdr:from>
    <xdr:to>
      <xdr:col>60</xdr:col>
      <xdr:colOff>123825</xdr:colOff>
      <xdr:row>31</xdr:row>
      <xdr:rowOff>25012</xdr:rowOff>
    </xdr:to>
    <xdr:sp macro="" textlink="">
      <xdr:nvSpPr>
        <xdr:cNvPr id="137" name="フローチャート: 判断 136">
          <a:extLst>
            <a:ext uri="{FF2B5EF4-FFF2-40B4-BE49-F238E27FC236}">
              <a16:creationId xmlns:a16="http://schemas.microsoft.com/office/drawing/2014/main" id="{741CB030-5DE4-4F8D-AB5D-9E41B7109A5A}"/>
            </a:ext>
          </a:extLst>
        </xdr:cNvPr>
        <xdr:cNvSpPr/>
      </xdr:nvSpPr>
      <xdr:spPr>
        <a:xfrm>
          <a:off x="10572115" y="5994647"/>
          <a:ext cx="10731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C38F8708-61E5-4DC9-B817-77C0C62F1905}"/>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616DA872-B570-4A5A-BDD4-530C624F111F}"/>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943BE30F-7320-423E-B6B5-F7B09BAFB4D4}"/>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7CE095F1-2E76-4A2F-894C-547072E95F48}"/>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C89D7A60-42AF-4FFC-99CD-75DFDBF8F0D7}"/>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29323</xdr:rowOff>
    </xdr:from>
    <xdr:to>
      <xdr:col>76</xdr:col>
      <xdr:colOff>73025</xdr:colOff>
      <xdr:row>31</xdr:row>
      <xdr:rowOff>130923</xdr:rowOff>
    </xdr:to>
    <xdr:sp macro="" textlink="">
      <xdr:nvSpPr>
        <xdr:cNvPr id="143" name="楕円 142">
          <a:extLst>
            <a:ext uri="{FF2B5EF4-FFF2-40B4-BE49-F238E27FC236}">
              <a16:creationId xmlns:a16="http://schemas.microsoft.com/office/drawing/2014/main" id="{8E6B0A9F-971C-4892-8446-C77F1907A710}"/>
            </a:ext>
          </a:extLst>
        </xdr:cNvPr>
        <xdr:cNvSpPr/>
      </xdr:nvSpPr>
      <xdr:spPr>
        <a:xfrm>
          <a:off x="13289280" y="6094843"/>
          <a:ext cx="8064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7750</xdr:rowOff>
    </xdr:from>
    <xdr:ext cx="469744" cy="259045"/>
    <xdr:sp macro="" textlink="">
      <xdr:nvSpPr>
        <xdr:cNvPr id="144" name="債務償還比率該当値テキスト">
          <a:extLst>
            <a:ext uri="{FF2B5EF4-FFF2-40B4-BE49-F238E27FC236}">
              <a16:creationId xmlns:a16="http://schemas.microsoft.com/office/drawing/2014/main" id="{981518FB-3080-4746-8C44-3C1844B4EF43}"/>
            </a:ext>
          </a:extLst>
        </xdr:cNvPr>
        <xdr:cNvSpPr txBox="1"/>
      </xdr:nvSpPr>
      <xdr:spPr>
        <a:xfrm>
          <a:off x="13369925" y="6077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140152</xdr:rowOff>
    </xdr:from>
    <xdr:to>
      <xdr:col>72</xdr:col>
      <xdr:colOff>123825</xdr:colOff>
      <xdr:row>32</xdr:row>
      <xdr:rowOff>70302</xdr:rowOff>
    </xdr:to>
    <xdr:sp macro="" textlink="">
      <xdr:nvSpPr>
        <xdr:cNvPr id="145" name="楕円 144">
          <a:extLst>
            <a:ext uri="{FF2B5EF4-FFF2-40B4-BE49-F238E27FC236}">
              <a16:creationId xmlns:a16="http://schemas.microsoft.com/office/drawing/2014/main" id="{DC32AC42-50B0-40D6-9062-D406EF882232}"/>
            </a:ext>
          </a:extLst>
        </xdr:cNvPr>
        <xdr:cNvSpPr/>
      </xdr:nvSpPr>
      <xdr:spPr>
        <a:xfrm>
          <a:off x="12629515" y="6203767"/>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80123</xdr:rowOff>
    </xdr:from>
    <xdr:to>
      <xdr:col>76</xdr:col>
      <xdr:colOff>22225</xdr:colOff>
      <xdr:row>32</xdr:row>
      <xdr:rowOff>19502</xdr:rowOff>
    </xdr:to>
    <xdr:cxnSp macro="">
      <xdr:nvCxnSpPr>
        <xdr:cNvPr id="146" name="直線コネクタ 145">
          <a:extLst>
            <a:ext uri="{FF2B5EF4-FFF2-40B4-BE49-F238E27FC236}">
              <a16:creationId xmlns:a16="http://schemas.microsoft.com/office/drawing/2014/main" id="{EEF3FA68-268D-439A-BD5F-39A92832354D}"/>
            </a:ext>
          </a:extLst>
        </xdr:cNvPr>
        <xdr:cNvCxnSpPr/>
      </xdr:nvCxnSpPr>
      <xdr:spPr>
        <a:xfrm flipV="1">
          <a:off x="12684125" y="6149453"/>
          <a:ext cx="631190" cy="105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75381</xdr:rowOff>
    </xdr:from>
    <xdr:to>
      <xdr:col>68</xdr:col>
      <xdr:colOff>123825</xdr:colOff>
      <xdr:row>32</xdr:row>
      <xdr:rowOff>5531</xdr:rowOff>
    </xdr:to>
    <xdr:sp macro="" textlink="">
      <xdr:nvSpPr>
        <xdr:cNvPr id="147" name="楕円 146">
          <a:extLst>
            <a:ext uri="{FF2B5EF4-FFF2-40B4-BE49-F238E27FC236}">
              <a16:creationId xmlns:a16="http://schemas.microsoft.com/office/drawing/2014/main" id="{D37DC1B8-3956-47C5-A9E3-8FB5C153DC63}"/>
            </a:ext>
          </a:extLst>
        </xdr:cNvPr>
        <xdr:cNvSpPr/>
      </xdr:nvSpPr>
      <xdr:spPr>
        <a:xfrm>
          <a:off x="11943715" y="6142806"/>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126181</xdr:rowOff>
    </xdr:from>
    <xdr:to>
      <xdr:col>72</xdr:col>
      <xdr:colOff>73025</xdr:colOff>
      <xdr:row>32</xdr:row>
      <xdr:rowOff>19502</xdr:rowOff>
    </xdr:to>
    <xdr:cxnSp macro="">
      <xdr:nvCxnSpPr>
        <xdr:cNvPr id="148" name="直線コネクタ 147">
          <a:extLst>
            <a:ext uri="{FF2B5EF4-FFF2-40B4-BE49-F238E27FC236}">
              <a16:creationId xmlns:a16="http://schemas.microsoft.com/office/drawing/2014/main" id="{748A3859-4B21-4FC2-9644-424652C40360}"/>
            </a:ext>
          </a:extLst>
        </xdr:cNvPr>
        <xdr:cNvCxnSpPr/>
      </xdr:nvCxnSpPr>
      <xdr:spPr>
        <a:xfrm>
          <a:off x="11998325" y="6197416"/>
          <a:ext cx="685800" cy="57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31962</xdr:rowOff>
    </xdr:from>
    <xdr:to>
      <xdr:col>64</xdr:col>
      <xdr:colOff>123825</xdr:colOff>
      <xdr:row>31</xdr:row>
      <xdr:rowOff>133562</xdr:rowOff>
    </xdr:to>
    <xdr:sp macro="" textlink="">
      <xdr:nvSpPr>
        <xdr:cNvPr id="149" name="楕円 148">
          <a:extLst>
            <a:ext uri="{FF2B5EF4-FFF2-40B4-BE49-F238E27FC236}">
              <a16:creationId xmlns:a16="http://schemas.microsoft.com/office/drawing/2014/main" id="{AFFA05A8-9FE0-4C9E-B9A3-0E997889E6AE}"/>
            </a:ext>
          </a:extLst>
        </xdr:cNvPr>
        <xdr:cNvSpPr/>
      </xdr:nvSpPr>
      <xdr:spPr>
        <a:xfrm>
          <a:off x="11257915" y="6097482"/>
          <a:ext cx="10731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82762</xdr:rowOff>
    </xdr:from>
    <xdr:to>
      <xdr:col>68</xdr:col>
      <xdr:colOff>73025</xdr:colOff>
      <xdr:row>31</xdr:row>
      <xdr:rowOff>126181</xdr:rowOff>
    </xdr:to>
    <xdr:cxnSp macro="">
      <xdr:nvCxnSpPr>
        <xdr:cNvPr id="150" name="直線コネクタ 149">
          <a:extLst>
            <a:ext uri="{FF2B5EF4-FFF2-40B4-BE49-F238E27FC236}">
              <a16:creationId xmlns:a16="http://schemas.microsoft.com/office/drawing/2014/main" id="{49BFB6F7-D276-4EB6-9F7D-7E9C241246C9}"/>
            </a:ext>
          </a:extLst>
        </xdr:cNvPr>
        <xdr:cNvCxnSpPr/>
      </xdr:nvCxnSpPr>
      <xdr:spPr>
        <a:xfrm>
          <a:off x="11312525" y="6152092"/>
          <a:ext cx="685800" cy="45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57460</xdr:rowOff>
    </xdr:from>
    <xdr:to>
      <xdr:col>60</xdr:col>
      <xdr:colOff>123825</xdr:colOff>
      <xdr:row>32</xdr:row>
      <xdr:rowOff>159060</xdr:rowOff>
    </xdr:to>
    <xdr:sp macro="" textlink="">
      <xdr:nvSpPr>
        <xdr:cNvPr id="151" name="楕円 150">
          <a:extLst>
            <a:ext uri="{FF2B5EF4-FFF2-40B4-BE49-F238E27FC236}">
              <a16:creationId xmlns:a16="http://schemas.microsoft.com/office/drawing/2014/main" id="{CC464D4B-694D-45E3-9FD8-356431AA1BD9}"/>
            </a:ext>
          </a:extLst>
        </xdr:cNvPr>
        <xdr:cNvSpPr/>
      </xdr:nvSpPr>
      <xdr:spPr>
        <a:xfrm>
          <a:off x="10572115" y="6292525"/>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82762</xdr:rowOff>
    </xdr:from>
    <xdr:to>
      <xdr:col>64</xdr:col>
      <xdr:colOff>73025</xdr:colOff>
      <xdr:row>32</xdr:row>
      <xdr:rowOff>108260</xdr:rowOff>
    </xdr:to>
    <xdr:cxnSp macro="">
      <xdr:nvCxnSpPr>
        <xdr:cNvPr id="152" name="直線コネクタ 151">
          <a:extLst>
            <a:ext uri="{FF2B5EF4-FFF2-40B4-BE49-F238E27FC236}">
              <a16:creationId xmlns:a16="http://schemas.microsoft.com/office/drawing/2014/main" id="{BE563EE0-9DBF-4461-8514-57D9BE100F45}"/>
            </a:ext>
          </a:extLst>
        </xdr:cNvPr>
        <xdr:cNvCxnSpPr/>
      </xdr:nvCxnSpPr>
      <xdr:spPr>
        <a:xfrm flipV="1">
          <a:off x="10626725" y="6152092"/>
          <a:ext cx="685800" cy="193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85248</xdr:rowOff>
    </xdr:from>
    <xdr:ext cx="469744" cy="259045"/>
    <xdr:sp macro="" textlink="">
      <xdr:nvSpPr>
        <xdr:cNvPr id="153" name="n_1aveValue債務償還比率">
          <a:extLst>
            <a:ext uri="{FF2B5EF4-FFF2-40B4-BE49-F238E27FC236}">
              <a16:creationId xmlns:a16="http://schemas.microsoft.com/office/drawing/2014/main" id="{CDE379A4-EDEF-456A-BCE4-1059E105ABD9}"/>
            </a:ext>
          </a:extLst>
        </xdr:cNvPr>
        <xdr:cNvSpPr txBox="1"/>
      </xdr:nvSpPr>
      <xdr:spPr>
        <a:xfrm>
          <a:off x="12459412" y="5640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63898</xdr:rowOff>
    </xdr:from>
    <xdr:ext cx="469744" cy="259045"/>
    <xdr:sp macro="" textlink="">
      <xdr:nvSpPr>
        <xdr:cNvPr id="154" name="n_2aveValue債務償還比率">
          <a:extLst>
            <a:ext uri="{FF2B5EF4-FFF2-40B4-BE49-F238E27FC236}">
              <a16:creationId xmlns:a16="http://schemas.microsoft.com/office/drawing/2014/main" id="{E966CAC3-155B-44A9-AD39-F3A986D3A0D6}"/>
            </a:ext>
          </a:extLst>
        </xdr:cNvPr>
        <xdr:cNvSpPr txBox="1"/>
      </xdr:nvSpPr>
      <xdr:spPr>
        <a:xfrm>
          <a:off x="11780597" y="5613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10642</xdr:rowOff>
    </xdr:from>
    <xdr:ext cx="469744" cy="259045"/>
    <xdr:sp macro="" textlink="">
      <xdr:nvSpPr>
        <xdr:cNvPr id="155" name="n_3aveValue債務償還比率">
          <a:extLst>
            <a:ext uri="{FF2B5EF4-FFF2-40B4-BE49-F238E27FC236}">
              <a16:creationId xmlns:a16="http://schemas.microsoft.com/office/drawing/2014/main" id="{30C18DE2-8516-4D86-8245-443854488E3D}"/>
            </a:ext>
          </a:extLst>
        </xdr:cNvPr>
        <xdr:cNvSpPr txBox="1"/>
      </xdr:nvSpPr>
      <xdr:spPr>
        <a:xfrm>
          <a:off x="11094797" y="5565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41539</xdr:rowOff>
    </xdr:from>
    <xdr:ext cx="469744" cy="259045"/>
    <xdr:sp macro="" textlink="">
      <xdr:nvSpPr>
        <xdr:cNvPr id="156" name="n_4aveValue債務償還比率">
          <a:extLst>
            <a:ext uri="{FF2B5EF4-FFF2-40B4-BE49-F238E27FC236}">
              <a16:creationId xmlns:a16="http://schemas.microsoft.com/office/drawing/2014/main" id="{3BE6F607-BF64-4962-AEDE-D9D52EAD237D}"/>
            </a:ext>
          </a:extLst>
        </xdr:cNvPr>
        <xdr:cNvSpPr txBox="1"/>
      </xdr:nvSpPr>
      <xdr:spPr>
        <a:xfrm>
          <a:off x="10408997" y="5766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61429</xdr:rowOff>
    </xdr:from>
    <xdr:ext cx="469744" cy="259045"/>
    <xdr:sp macro="" textlink="">
      <xdr:nvSpPr>
        <xdr:cNvPr id="157" name="n_1mainValue債務償還比率">
          <a:extLst>
            <a:ext uri="{FF2B5EF4-FFF2-40B4-BE49-F238E27FC236}">
              <a16:creationId xmlns:a16="http://schemas.microsoft.com/office/drawing/2014/main" id="{A4039B65-0B50-4CA7-92CF-9DB8EC1A1BB4}"/>
            </a:ext>
          </a:extLst>
        </xdr:cNvPr>
        <xdr:cNvSpPr txBox="1"/>
      </xdr:nvSpPr>
      <xdr:spPr>
        <a:xfrm>
          <a:off x="12459412" y="6296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168108</xdr:rowOff>
    </xdr:from>
    <xdr:ext cx="469744" cy="259045"/>
    <xdr:sp macro="" textlink="">
      <xdr:nvSpPr>
        <xdr:cNvPr id="158" name="n_2mainValue債務償還比率">
          <a:extLst>
            <a:ext uri="{FF2B5EF4-FFF2-40B4-BE49-F238E27FC236}">
              <a16:creationId xmlns:a16="http://schemas.microsoft.com/office/drawing/2014/main" id="{B876CAF7-9A0B-491F-B563-BE1D3A9A6E5A}"/>
            </a:ext>
          </a:extLst>
        </xdr:cNvPr>
        <xdr:cNvSpPr txBox="1"/>
      </xdr:nvSpPr>
      <xdr:spPr>
        <a:xfrm>
          <a:off x="11780597" y="6239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124689</xdr:rowOff>
    </xdr:from>
    <xdr:ext cx="469744" cy="259045"/>
    <xdr:sp macro="" textlink="">
      <xdr:nvSpPr>
        <xdr:cNvPr id="159" name="n_3mainValue債務償還比率">
          <a:extLst>
            <a:ext uri="{FF2B5EF4-FFF2-40B4-BE49-F238E27FC236}">
              <a16:creationId xmlns:a16="http://schemas.microsoft.com/office/drawing/2014/main" id="{F9DE6DCC-39CF-45C7-BD02-2B59757671BC}"/>
            </a:ext>
          </a:extLst>
        </xdr:cNvPr>
        <xdr:cNvSpPr txBox="1"/>
      </xdr:nvSpPr>
      <xdr:spPr>
        <a:xfrm>
          <a:off x="11094797" y="6194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150187</xdr:rowOff>
    </xdr:from>
    <xdr:ext cx="469744" cy="259045"/>
    <xdr:sp macro="" textlink="">
      <xdr:nvSpPr>
        <xdr:cNvPr id="160" name="n_4mainValue債務償還比率">
          <a:extLst>
            <a:ext uri="{FF2B5EF4-FFF2-40B4-BE49-F238E27FC236}">
              <a16:creationId xmlns:a16="http://schemas.microsoft.com/office/drawing/2014/main" id="{A92B4303-91DA-4434-99BA-2D6A946D0DD0}"/>
            </a:ext>
          </a:extLst>
        </xdr:cNvPr>
        <xdr:cNvSpPr txBox="1"/>
      </xdr:nvSpPr>
      <xdr:spPr>
        <a:xfrm>
          <a:off x="10408997" y="6389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E68F6D48-0512-4BA4-8E46-124AABFA91AC}"/>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FC4A8B4C-56C2-45B1-8E19-AD73DE9E8312}"/>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EFC09E80-0263-46B3-B9EA-897722D2B0DC}"/>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B5B5653B-53CA-4A62-863D-57C75049EED6}"/>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AA45C960-4F27-49B5-9B7A-E8F5E3098F8F}"/>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8F8C108B-33DE-4124-B3E6-A32A9A79BED6}"/>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DE91B29-D6D0-4157-BDD9-9FD83D05A34A}"/>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84B1946-7F4C-4AB7-8088-3A415CAE156D}"/>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49AE702-253E-430F-9E36-B032ECF036AF}"/>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180EF18-4F94-452F-9F30-105AB03258DA}"/>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大阪府高石市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99FA112-627B-4D16-8DF9-DBFBB51151D9}"/>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13856EB-B074-4C33-9743-6003F7AAB9C3}"/>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65A6B82-9B35-453E-9D50-D2DB429A109D}"/>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032CFD5-3CB4-457C-9266-26B5310E910C}"/>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4E669B5-0CE1-4C1E-8AF7-8BF6324C9A3F}"/>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3940447-B59B-452D-B8CA-98A7AA654AFC}"/>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55,968
55,192
11.30
27,275,370
26,547,916
607,646
14,711,157
30,548,458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BC38C95-9AF9-481F-ADCE-E5737B811298}"/>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5F6D8DA-FDF8-4544-907E-553A45E01E12}"/>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BC69F66-4F48-49C5-AA2A-4B9755D92B66}"/>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65.6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B665B2C-821C-4B54-8E19-0F98A153F091}"/>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4771A88-740B-4E03-AB27-9792EE8A33D0}"/>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55682923-4770-44CA-B0F8-18EDB3B9BDDB}"/>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2A9BA33-F8D2-4773-8D04-F81A70E34501}"/>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9BDD3D3-B27D-4334-B397-630C2AB80928}"/>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C5333C1-BC80-44EC-8A2F-4A7CCD7AA835}"/>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3BFA552-E72E-47DD-9F3C-C6E1250BFFB9}"/>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8880385-0773-4A44-B91F-F878F5DE8762}"/>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129F8B7-B7D6-4F88-ACC7-FE53B20D8338}"/>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F9AFB4F-953F-477B-BAEE-F1B46D807EC6}"/>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DA2607E-BEBD-4293-BEF0-F19EC1B02436}"/>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760B688-2202-417D-9D51-119904377179}"/>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DB568CC-0EF8-438B-ABE0-13CD4660CBF1}"/>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ED6353D-CD90-4F4B-8111-EA57ECEF5001}"/>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D1889DE-7102-4C40-B9D2-94C89487377E}"/>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EF9A13B-BDC0-4CC8-AA02-37AFD83F82B8}"/>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76936F1-84ED-4025-9019-8200A32EDC84}"/>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F3F6686-EF5F-4ACA-9D34-C1BC24743F74}"/>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93CDDDA-B238-4969-AACE-0D5DC17F6A2C}"/>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A5941BA-85B0-4A3A-9AFA-174D446B5FF4}"/>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E68C188-99B2-4656-9621-C531291B5576}"/>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2154134-9FA7-4B8B-B6C2-551CCAACDFA8}"/>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F53495E-B553-4A25-8A68-DF6C056C7738}"/>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1C15D03-C55C-404C-8FB6-3C6925E3F614}"/>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817E7F7-6550-4589-AFEE-5DF73E07DE6C}"/>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4838D4B-857A-4651-B71F-F1E52C53E4D1}"/>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1A21ABB-FB51-41EF-BD1F-43F64A1FD30E}"/>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2EB3885-3BA2-479F-ADB4-01B2E7505673}"/>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FA3735A-81B7-4FA9-AC15-78EE0937D094}"/>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E688B888-56C5-453E-ABE7-B6222D489E67}"/>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2A991AA0-B3A8-4274-AC0E-FCE58DB8E27F}"/>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9F1453B8-60F1-40A2-A676-1CF777998FC1}"/>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EA6655D-0427-4B37-AE9E-FBA89BFBB32F}"/>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65B03862-1CEE-4CC6-A628-861410F96D5D}"/>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FBB5482D-447B-46B8-890B-5C72755D6642}"/>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477C057D-A34E-4FEF-BF95-9830CABB9FD3}"/>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EED0B178-E6A2-4096-BACD-BD84B2276864}"/>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B9EEE601-2236-4EAD-9E05-273303628AC3}"/>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359D1-87A3-4749-99BE-F252838D1619}"/>
            </a:ext>
          </a:extLst>
        </xdr:cNvPr>
        <xdr:cNvSpPr txBox="1"/>
      </xdr:nvSpPr>
      <xdr:spPr>
        <a:xfrm>
          <a:off x="34370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C3336644-0FF8-4023-900B-38FAA20EAEC8}"/>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1E538ACF-BCCE-441C-8086-5632A21A2522}"/>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4A21E205-6DC5-48DC-9F4D-650CC5DE78F8}"/>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a:extLst>
            <a:ext uri="{FF2B5EF4-FFF2-40B4-BE49-F238E27FC236}">
              <a16:creationId xmlns:a16="http://schemas.microsoft.com/office/drawing/2014/main" id="{490511C8-3001-4335-8955-07B6D3BBB53B}"/>
            </a:ext>
          </a:extLst>
        </xdr:cNvPr>
        <xdr:cNvCxnSpPr/>
      </xdr:nvCxnSpPr>
      <xdr:spPr>
        <a:xfrm flipV="1">
          <a:off x="4173855" y="5819775"/>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a:extLst>
            <a:ext uri="{FF2B5EF4-FFF2-40B4-BE49-F238E27FC236}">
              <a16:creationId xmlns:a16="http://schemas.microsoft.com/office/drawing/2014/main" id="{E1BE10C9-815E-4CA4-B149-672AA650263D}"/>
            </a:ext>
          </a:extLst>
        </xdr:cNvPr>
        <xdr:cNvSpPr txBox="1"/>
      </xdr:nvSpPr>
      <xdr:spPr>
        <a:xfrm>
          <a:off x="4212590" y="720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a:extLst>
            <a:ext uri="{FF2B5EF4-FFF2-40B4-BE49-F238E27FC236}">
              <a16:creationId xmlns:a16="http://schemas.microsoft.com/office/drawing/2014/main" id="{32961F8D-DB4C-4993-B427-051A39535325}"/>
            </a:ext>
          </a:extLst>
        </xdr:cNvPr>
        <xdr:cNvCxnSpPr/>
      </xdr:nvCxnSpPr>
      <xdr:spPr>
        <a:xfrm>
          <a:off x="4112260" y="72028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a:extLst>
            <a:ext uri="{FF2B5EF4-FFF2-40B4-BE49-F238E27FC236}">
              <a16:creationId xmlns:a16="http://schemas.microsoft.com/office/drawing/2014/main" id="{CB35DE47-3F12-4AEB-88A6-3CC80083FAA8}"/>
            </a:ext>
          </a:extLst>
        </xdr:cNvPr>
        <xdr:cNvSpPr txBox="1"/>
      </xdr:nvSpPr>
      <xdr:spPr>
        <a:xfrm>
          <a:off x="4212590" y="5591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E2C3F296-6A9C-4799-8DB5-265B8D3859E1}"/>
            </a:ext>
          </a:extLst>
        </xdr:cNvPr>
        <xdr:cNvCxnSpPr/>
      </xdr:nvCxnSpPr>
      <xdr:spPr>
        <a:xfrm>
          <a:off x="4112260" y="58197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120667</xdr:rowOff>
    </xdr:from>
    <xdr:ext cx="405111" cy="259045"/>
    <xdr:sp macro="" textlink="">
      <xdr:nvSpPr>
        <xdr:cNvPr id="62" name="【道路】&#10;有形固定資産減価償却率平均値テキスト">
          <a:extLst>
            <a:ext uri="{FF2B5EF4-FFF2-40B4-BE49-F238E27FC236}">
              <a16:creationId xmlns:a16="http://schemas.microsoft.com/office/drawing/2014/main" id="{8AAF57A1-8D3C-45FF-A632-82BC232EAD19}"/>
            </a:ext>
          </a:extLst>
        </xdr:cNvPr>
        <xdr:cNvSpPr txBox="1"/>
      </xdr:nvSpPr>
      <xdr:spPr>
        <a:xfrm>
          <a:off x="4212590" y="64662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a:extLst>
            <a:ext uri="{FF2B5EF4-FFF2-40B4-BE49-F238E27FC236}">
              <a16:creationId xmlns:a16="http://schemas.microsoft.com/office/drawing/2014/main" id="{F72788FF-E246-4F53-96AA-E32A7B0FD552}"/>
            </a:ext>
          </a:extLst>
        </xdr:cNvPr>
        <xdr:cNvSpPr/>
      </xdr:nvSpPr>
      <xdr:spPr>
        <a:xfrm>
          <a:off x="4131310" y="66090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104BDE40-3E6F-44DC-B8FD-F5CCB2527CD6}"/>
            </a:ext>
          </a:extLst>
        </xdr:cNvPr>
        <xdr:cNvSpPr/>
      </xdr:nvSpPr>
      <xdr:spPr>
        <a:xfrm>
          <a:off x="3388360" y="658431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a:extLst>
            <a:ext uri="{FF2B5EF4-FFF2-40B4-BE49-F238E27FC236}">
              <a16:creationId xmlns:a16="http://schemas.microsoft.com/office/drawing/2014/main" id="{C4DA192F-D31A-48CC-BDF5-91FFBF0A515E}"/>
            </a:ext>
          </a:extLst>
        </xdr:cNvPr>
        <xdr:cNvSpPr/>
      </xdr:nvSpPr>
      <xdr:spPr>
        <a:xfrm>
          <a:off x="2571750" y="656526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a:extLst>
            <a:ext uri="{FF2B5EF4-FFF2-40B4-BE49-F238E27FC236}">
              <a16:creationId xmlns:a16="http://schemas.microsoft.com/office/drawing/2014/main" id="{10A2F26D-7522-4B9A-BE59-CB123990C2AB}"/>
            </a:ext>
          </a:extLst>
        </xdr:cNvPr>
        <xdr:cNvSpPr/>
      </xdr:nvSpPr>
      <xdr:spPr>
        <a:xfrm>
          <a:off x="1774190" y="655193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166370</xdr:rowOff>
    </xdr:from>
    <xdr:to>
      <xdr:col>6</xdr:col>
      <xdr:colOff>38100</xdr:colOff>
      <xdr:row>38</xdr:row>
      <xdr:rowOff>96520</xdr:rowOff>
    </xdr:to>
    <xdr:sp macro="" textlink="">
      <xdr:nvSpPr>
        <xdr:cNvPr id="67" name="フローチャート: 判断 66">
          <a:extLst>
            <a:ext uri="{FF2B5EF4-FFF2-40B4-BE49-F238E27FC236}">
              <a16:creationId xmlns:a16="http://schemas.microsoft.com/office/drawing/2014/main" id="{BB1DC3D9-25D9-4A4D-8F60-E921CFD76F86}"/>
            </a:ext>
          </a:extLst>
        </xdr:cNvPr>
        <xdr:cNvSpPr/>
      </xdr:nvSpPr>
      <xdr:spPr>
        <a:xfrm>
          <a:off x="988060" y="651383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D8CCCA46-BBB0-47D4-BEA8-C3F13FCB89ED}"/>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55D1AF4-EE80-4026-827B-016154E226D3}"/>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BDEF2B6-12DE-41CD-A735-27FF40FAA990}"/>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55B4952-16EB-4D9E-BFA2-BF817992F7D7}"/>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40286D8-38DA-4629-8F31-6043ED961665}"/>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126365</xdr:rowOff>
    </xdr:from>
    <xdr:to>
      <xdr:col>24</xdr:col>
      <xdr:colOff>114300</xdr:colOff>
      <xdr:row>39</xdr:row>
      <xdr:rowOff>56515</xdr:rowOff>
    </xdr:to>
    <xdr:sp macro="" textlink="">
      <xdr:nvSpPr>
        <xdr:cNvPr id="73" name="楕円 72">
          <a:extLst>
            <a:ext uri="{FF2B5EF4-FFF2-40B4-BE49-F238E27FC236}">
              <a16:creationId xmlns:a16="http://schemas.microsoft.com/office/drawing/2014/main" id="{F92E092D-F4D8-4DB5-B71A-67D1340DB3BB}"/>
            </a:ext>
          </a:extLst>
        </xdr:cNvPr>
        <xdr:cNvSpPr/>
      </xdr:nvSpPr>
      <xdr:spPr>
        <a:xfrm>
          <a:off x="4131310" y="664527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104792</xdr:rowOff>
    </xdr:from>
    <xdr:ext cx="405111" cy="259045"/>
    <xdr:sp macro="" textlink="">
      <xdr:nvSpPr>
        <xdr:cNvPr id="74" name="【道路】&#10;有形固定資産減価償却率該当値テキスト">
          <a:extLst>
            <a:ext uri="{FF2B5EF4-FFF2-40B4-BE49-F238E27FC236}">
              <a16:creationId xmlns:a16="http://schemas.microsoft.com/office/drawing/2014/main" id="{1D1F621E-6EA0-47AF-8E4F-3FED83FA31DC}"/>
            </a:ext>
          </a:extLst>
        </xdr:cNvPr>
        <xdr:cNvSpPr txBox="1"/>
      </xdr:nvSpPr>
      <xdr:spPr>
        <a:xfrm>
          <a:off x="4212590"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86360</xdr:rowOff>
    </xdr:from>
    <xdr:to>
      <xdr:col>20</xdr:col>
      <xdr:colOff>38100</xdr:colOff>
      <xdr:row>39</xdr:row>
      <xdr:rowOff>16510</xdr:rowOff>
    </xdr:to>
    <xdr:sp macro="" textlink="">
      <xdr:nvSpPr>
        <xdr:cNvPr id="75" name="楕円 74">
          <a:extLst>
            <a:ext uri="{FF2B5EF4-FFF2-40B4-BE49-F238E27FC236}">
              <a16:creationId xmlns:a16="http://schemas.microsoft.com/office/drawing/2014/main" id="{06DE3748-1F9E-4689-A30D-3FE32F33CE27}"/>
            </a:ext>
          </a:extLst>
        </xdr:cNvPr>
        <xdr:cNvSpPr/>
      </xdr:nvSpPr>
      <xdr:spPr>
        <a:xfrm>
          <a:off x="3388360" y="660336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137160</xdr:rowOff>
    </xdr:from>
    <xdr:to>
      <xdr:col>24</xdr:col>
      <xdr:colOff>63500</xdr:colOff>
      <xdr:row>39</xdr:row>
      <xdr:rowOff>5715</xdr:rowOff>
    </xdr:to>
    <xdr:cxnSp macro="">
      <xdr:nvCxnSpPr>
        <xdr:cNvPr id="76" name="直線コネクタ 75">
          <a:extLst>
            <a:ext uri="{FF2B5EF4-FFF2-40B4-BE49-F238E27FC236}">
              <a16:creationId xmlns:a16="http://schemas.microsoft.com/office/drawing/2014/main" id="{B473F5F6-6F93-42D5-8A7D-1410911FDDE8}"/>
            </a:ext>
          </a:extLst>
        </xdr:cNvPr>
        <xdr:cNvCxnSpPr/>
      </xdr:nvCxnSpPr>
      <xdr:spPr>
        <a:xfrm>
          <a:off x="3431540" y="6648450"/>
          <a:ext cx="74295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88265</xdr:rowOff>
    </xdr:from>
    <xdr:to>
      <xdr:col>15</xdr:col>
      <xdr:colOff>101600</xdr:colOff>
      <xdr:row>39</xdr:row>
      <xdr:rowOff>18415</xdr:rowOff>
    </xdr:to>
    <xdr:sp macro="" textlink="">
      <xdr:nvSpPr>
        <xdr:cNvPr id="77" name="楕円 76">
          <a:extLst>
            <a:ext uri="{FF2B5EF4-FFF2-40B4-BE49-F238E27FC236}">
              <a16:creationId xmlns:a16="http://schemas.microsoft.com/office/drawing/2014/main" id="{734084F7-03A3-4DFB-86EE-38E67EFCFF5E}"/>
            </a:ext>
          </a:extLst>
        </xdr:cNvPr>
        <xdr:cNvSpPr/>
      </xdr:nvSpPr>
      <xdr:spPr>
        <a:xfrm>
          <a:off x="2571750" y="660717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137160</xdr:rowOff>
    </xdr:from>
    <xdr:to>
      <xdr:col>19</xdr:col>
      <xdr:colOff>177800</xdr:colOff>
      <xdr:row>38</xdr:row>
      <xdr:rowOff>139065</xdr:rowOff>
    </xdr:to>
    <xdr:cxnSp macro="">
      <xdr:nvCxnSpPr>
        <xdr:cNvPr id="78" name="直線コネクタ 77">
          <a:extLst>
            <a:ext uri="{FF2B5EF4-FFF2-40B4-BE49-F238E27FC236}">
              <a16:creationId xmlns:a16="http://schemas.microsoft.com/office/drawing/2014/main" id="{500D2C01-9B5A-430C-BCDF-A44E3EF1E65C}"/>
            </a:ext>
          </a:extLst>
        </xdr:cNvPr>
        <xdr:cNvCxnSpPr/>
      </xdr:nvCxnSpPr>
      <xdr:spPr>
        <a:xfrm flipV="1">
          <a:off x="2626360" y="6648450"/>
          <a:ext cx="80518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48260</xdr:rowOff>
    </xdr:from>
    <xdr:to>
      <xdr:col>10</xdr:col>
      <xdr:colOff>165100</xdr:colOff>
      <xdr:row>38</xdr:row>
      <xdr:rowOff>149860</xdr:rowOff>
    </xdr:to>
    <xdr:sp macro="" textlink="">
      <xdr:nvSpPr>
        <xdr:cNvPr id="79" name="楕円 78">
          <a:extLst>
            <a:ext uri="{FF2B5EF4-FFF2-40B4-BE49-F238E27FC236}">
              <a16:creationId xmlns:a16="http://schemas.microsoft.com/office/drawing/2014/main" id="{19EBA60B-7F4D-4AF7-93EE-06A2D7104812}"/>
            </a:ext>
          </a:extLst>
        </xdr:cNvPr>
        <xdr:cNvSpPr/>
      </xdr:nvSpPr>
      <xdr:spPr>
        <a:xfrm>
          <a:off x="1774190" y="6565265"/>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99060</xdr:rowOff>
    </xdr:from>
    <xdr:to>
      <xdr:col>15</xdr:col>
      <xdr:colOff>50800</xdr:colOff>
      <xdr:row>38</xdr:row>
      <xdr:rowOff>139065</xdr:rowOff>
    </xdr:to>
    <xdr:cxnSp macro="">
      <xdr:nvCxnSpPr>
        <xdr:cNvPr id="80" name="直線コネクタ 79">
          <a:extLst>
            <a:ext uri="{FF2B5EF4-FFF2-40B4-BE49-F238E27FC236}">
              <a16:creationId xmlns:a16="http://schemas.microsoft.com/office/drawing/2014/main" id="{2AA5E863-4B16-4942-944A-8C89477D9F7A}"/>
            </a:ext>
          </a:extLst>
        </xdr:cNvPr>
        <xdr:cNvCxnSpPr/>
      </xdr:nvCxnSpPr>
      <xdr:spPr>
        <a:xfrm>
          <a:off x="1828800" y="6610350"/>
          <a:ext cx="79756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17780</xdr:rowOff>
    </xdr:from>
    <xdr:to>
      <xdr:col>6</xdr:col>
      <xdr:colOff>38100</xdr:colOff>
      <xdr:row>38</xdr:row>
      <xdr:rowOff>119380</xdr:rowOff>
    </xdr:to>
    <xdr:sp macro="" textlink="">
      <xdr:nvSpPr>
        <xdr:cNvPr id="81" name="楕円 80">
          <a:extLst>
            <a:ext uri="{FF2B5EF4-FFF2-40B4-BE49-F238E27FC236}">
              <a16:creationId xmlns:a16="http://schemas.microsoft.com/office/drawing/2014/main" id="{7666FB28-CB0F-4150-BEA0-D1F72E8C433F}"/>
            </a:ext>
          </a:extLst>
        </xdr:cNvPr>
        <xdr:cNvSpPr/>
      </xdr:nvSpPr>
      <xdr:spPr>
        <a:xfrm>
          <a:off x="988060" y="653669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68580</xdr:rowOff>
    </xdr:from>
    <xdr:to>
      <xdr:col>10</xdr:col>
      <xdr:colOff>114300</xdr:colOff>
      <xdr:row>38</xdr:row>
      <xdr:rowOff>99060</xdr:rowOff>
    </xdr:to>
    <xdr:cxnSp macro="">
      <xdr:nvCxnSpPr>
        <xdr:cNvPr id="82" name="直線コネクタ 81">
          <a:extLst>
            <a:ext uri="{FF2B5EF4-FFF2-40B4-BE49-F238E27FC236}">
              <a16:creationId xmlns:a16="http://schemas.microsoft.com/office/drawing/2014/main" id="{D7FDDC80-6B6D-4A5A-B050-B54514A6035C}"/>
            </a:ext>
          </a:extLst>
        </xdr:cNvPr>
        <xdr:cNvCxnSpPr/>
      </xdr:nvCxnSpPr>
      <xdr:spPr>
        <a:xfrm>
          <a:off x="1031240" y="6581775"/>
          <a:ext cx="79756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17797</xdr:rowOff>
    </xdr:from>
    <xdr:ext cx="405111" cy="259045"/>
    <xdr:sp macro="" textlink="">
      <xdr:nvSpPr>
        <xdr:cNvPr id="83" name="n_1aveValue【道路】&#10;有形固定資産減価償却率">
          <a:extLst>
            <a:ext uri="{FF2B5EF4-FFF2-40B4-BE49-F238E27FC236}">
              <a16:creationId xmlns:a16="http://schemas.microsoft.com/office/drawing/2014/main" id="{6BEF9CFE-5C80-43F3-8565-494726EFF0C0}"/>
            </a:ext>
          </a:extLst>
        </xdr:cNvPr>
        <xdr:cNvSpPr txBox="1"/>
      </xdr:nvSpPr>
      <xdr:spPr>
        <a:xfrm>
          <a:off x="3239144" y="636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166387</xdr:rowOff>
    </xdr:from>
    <xdr:ext cx="405111" cy="259045"/>
    <xdr:sp macro="" textlink="">
      <xdr:nvSpPr>
        <xdr:cNvPr id="84" name="n_2aveValue【道路】&#10;有形固定資産減価償却率">
          <a:extLst>
            <a:ext uri="{FF2B5EF4-FFF2-40B4-BE49-F238E27FC236}">
              <a16:creationId xmlns:a16="http://schemas.microsoft.com/office/drawing/2014/main" id="{EE7705A1-14B5-4F68-BE1E-B79948A25F10}"/>
            </a:ext>
          </a:extLst>
        </xdr:cNvPr>
        <xdr:cNvSpPr txBox="1"/>
      </xdr:nvSpPr>
      <xdr:spPr>
        <a:xfrm>
          <a:off x="2439044" y="6342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154957</xdr:rowOff>
    </xdr:from>
    <xdr:ext cx="405111" cy="259045"/>
    <xdr:sp macro="" textlink="">
      <xdr:nvSpPr>
        <xdr:cNvPr id="85" name="n_3aveValue【道路】&#10;有形固定資産減価償却率">
          <a:extLst>
            <a:ext uri="{FF2B5EF4-FFF2-40B4-BE49-F238E27FC236}">
              <a16:creationId xmlns:a16="http://schemas.microsoft.com/office/drawing/2014/main" id="{EC7389F5-2506-442A-A707-151FD8ECAC9E}"/>
            </a:ext>
          </a:extLst>
        </xdr:cNvPr>
        <xdr:cNvSpPr txBox="1"/>
      </xdr:nvSpPr>
      <xdr:spPr>
        <a:xfrm>
          <a:off x="164148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113047</xdr:rowOff>
    </xdr:from>
    <xdr:ext cx="405111" cy="259045"/>
    <xdr:sp macro="" textlink="">
      <xdr:nvSpPr>
        <xdr:cNvPr id="86" name="n_4aveValue【道路】&#10;有形固定資産減価償却率">
          <a:extLst>
            <a:ext uri="{FF2B5EF4-FFF2-40B4-BE49-F238E27FC236}">
              <a16:creationId xmlns:a16="http://schemas.microsoft.com/office/drawing/2014/main" id="{4C29723B-A453-45E4-9547-8B0A7BE64F86}"/>
            </a:ext>
          </a:extLst>
        </xdr:cNvPr>
        <xdr:cNvSpPr txBox="1"/>
      </xdr:nvSpPr>
      <xdr:spPr>
        <a:xfrm>
          <a:off x="855354" y="628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7637</xdr:rowOff>
    </xdr:from>
    <xdr:ext cx="405111" cy="259045"/>
    <xdr:sp macro="" textlink="">
      <xdr:nvSpPr>
        <xdr:cNvPr id="87" name="n_1mainValue【道路】&#10;有形固定資産減価償却率">
          <a:extLst>
            <a:ext uri="{FF2B5EF4-FFF2-40B4-BE49-F238E27FC236}">
              <a16:creationId xmlns:a16="http://schemas.microsoft.com/office/drawing/2014/main" id="{7960D9CA-0226-442C-AA31-A145F66E1D49}"/>
            </a:ext>
          </a:extLst>
        </xdr:cNvPr>
        <xdr:cNvSpPr txBox="1"/>
      </xdr:nvSpPr>
      <xdr:spPr>
        <a:xfrm>
          <a:off x="3239144" y="6696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9542</xdr:rowOff>
    </xdr:from>
    <xdr:ext cx="405111" cy="259045"/>
    <xdr:sp macro="" textlink="">
      <xdr:nvSpPr>
        <xdr:cNvPr id="88" name="n_2mainValue【道路】&#10;有形固定資産減価償却率">
          <a:extLst>
            <a:ext uri="{FF2B5EF4-FFF2-40B4-BE49-F238E27FC236}">
              <a16:creationId xmlns:a16="http://schemas.microsoft.com/office/drawing/2014/main" id="{2D64A9CF-8F11-4881-9445-CA04B4292CF2}"/>
            </a:ext>
          </a:extLst>
        </xdr:cNvPr>
        <xdr:cNvSpPr txBox="1"/>
      </xdr:nvSpPr>
      <xdr:spPr>
        <a:xfrm>
          <a:off x="2439044" y="669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140987</xdr:rowOff>
    </xdr:from>
    <xdr:ext cx="405111" cy="259045"/>
    <xdr:sp macro="" textlink="">
      <xdr:nvSpPr>
        <xdr:cNvPr id="89" name="n_3mainValue【道路】&#10;有形固定資産減価償却率">
          <a:extLst>
            <a:ext uri="{FF2B5EF4-FFF2-40B4-BE49-F238E27FC236}">
              <a16:creationId xmlns:a16="http://schemas.microsoft.com/office/drawing/2014/main" id="{B9E010AB-C5C0-4A7D-9F47-1B1B350436BC}"/>
            </a:ext>
          </a:extLst>
        </xdr:cNvPr>
        <xdr:cNvSpPr txBox="1"/>
      </xdr:nvSpPr>
      <xdr:spPr>
        <a:xfrm>
          <a:off x="1641484" y="665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110507</xdr:rowOff>
    </xdr:from>
    <xdr:ext cx="405111" cy="259045"/>
    <xdr:sp macro="" textlink="">
      <xdr:nvSpPr>
        <xdr:cNvPr id="90" name="n_4mainValue【道路】&#10;有形固定資産減価償却率">
          <a:extLst>
            <a:ext uri="{FF2B5EF4-FFF2-40B4-BE49-F238E27FC236}">
              <a16:creationId xmlns:a16="http://schemas.microsoft.com/office/drawing/2014/main" id="{76CB6592-AEEB-4300-B997-EFC20A5F4F5C}"/>
            </a:ext>
          </a:extLst>
        </xdr:cNvPr>
        <xdr:cNvSpPr txBox="1"/>
      </xdr:nvSpPr>
      <xdr:spPr>
        <a:xfrm>
          <a:off x="855354" y="662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C261CF91-7664-4649-A408-0ECCFFFA628F}"/>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CA24A1F9-1A48-4690-9C39-25A625E8F04E}"/>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33E24D94-66A1-4DC4-B108-5EC0325D7AB0}"/>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AD2D7982-A5A5-4CD0-94B6-B149E2623F4F}"/>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96B384F7-9D82-4CC2-83A1-F0A9FACE4207}"/>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FC9BB74-22B9-4805-9D0A-DCA5D06322EF}"/>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64462B97-D964-4E86-BFCE-AC01F2DD9A5A}"/>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3903FC33-8924-4579-A4AE-73EA340A6325}"/>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6A717223-C4C8-4C7D-A3E5-EE5D03ED24DE}"/>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28CBE4EA-B608-4F47-8148-EAFAFEA0CD7B}"/>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B1FF74AF-12A1-4AFE-B036-3775644D3F4A}"/>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10FBB774-B755-4F5D-B36A-F7F1D99DE5F1}"/>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47D6CE1A-26A0-4E0B-9677-FAA549A13F1F}"/>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C2923B4F-25B5-4615-9FBE-B679480F13E2}"/>
            </a:ext>
          </a:extLst>
        </xdr:cNvPr>
        <xdr:cNvSpPr txBox="1"/>
      </xdr:nvSpPr>
      <xdr:spPr>
        <a:xfrm>
          <a:off x="5485961" y="6713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81D39D05-D4BE-4F0C-8705-494C7F7C0F7D}"/>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B8CCF683-DE82-4888-B9D7-AEE4B71C2506}"/>
            </a:ext>
          </a:extLst>
        </xdr:cNvPr>
        <xdr:cNvSpPr txBox="1"/>
      </xdr:nvSpPr>
      <xdr:spPr>
        <a:xfrm>
          <a:off x="5485961" y="6336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DFAA7C88-6681-4244-A959-1215957B219A}"/>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1A7F7F3D-D52D-4141-BACA-E4EE3340418C}"/>
            </a:ext>
          </a:extLst>
        </xdr:cNvPr>
        <xdr:cNvSpPr txBox="1"/>
      </xdr:nvSpPr>
      <xdr:spPr>
        <a:xfrm>
          <a:off x="5485961" y="5955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B2390DE-4F29-4EB4-9C79-281A6E675660}"/>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EC1A2FFB-F869-4EFD-BEC5-AFF624099FF2}"/>
            </a:ext>
          </a:extLst>
        </xdr:cNvPr>
        <xdr:cNvSpPr txBox="1"/>
      </xdr:nvSpPr>
      <xdr:spPr>
        <a:xfrm>
          <a:off x="5485961" y="5574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BBE589BD-D54C-45F0-838A-75CA51BE0162}"/>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1F79E288-9959-4AB3-96E3-CE40E8187F76}"/>
            </a:ext>
          </a:extLst>
        </xdr:cNvPr>
        <xdr:cNvSpPr txBox="1"/>
      </xdr:nvSpPr>
      <xdr:spPr>
        <a:xfrm>
          <a:off x="5485961" y="519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38751E21-72C1-49D9-9E72-52D7887FD607}"/>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a:extLst>
            <a:ext uri="{FF2B5EF4-FFF2-40B4-BE49-F238E27FC236}">
              <a16:creationId xmlns:a16="http://schemas.microsoft.com/office/drawing/2014/main" id="{EB7B57C7-A145-4ED6-8E6A-B2B2768793BE}"/>
            </a:ext>
          </a:extLst>
        </xdr:cNvPr>
        <xdr:cNvCxnSpPr/>
      </xdr:nvCxnSpPr>
      <xdr:spPr>
        <a:xfrm flipV="1">
          <a:off x="9429115" y="5832805"/>
          <a:ext cx="0" cy="1351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a:extLst>
            <a:ext uri="{FF2B5EF4-FFF2-40B4-BE49-F238E27FC236}">
              <a16:creationId xmlns:a16="http://schemas.microsoft.com/office/drawing/2014/main" id="{BFDD1331-6FE8-4289-8D80-2C8AD39359A0}"/>
            </a:ext>
          </a:extLst>
        </xdr:cNvPr>
        <xdr:cNvSpPr txBox="1"/>
      </xdr:nvSpPr>
      <xdr:spPr>
        <a:xfrm>
          <a:off x="9467850" y="7189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a:extLst>
            <a:ext uri="{FF2B5EF4-FFF2-40B4-BE49-F238E27FC236}">
              <a16:creationId xmlns:a16="http://schemas.microsoft.com/office/drawing/2014/main" id="{CA3A713E-7A00-4CE0-8146-6A5131E02E66}"/>
            </a:ext>
          </a:extLst>
        </xdr:cNvPr>
        <xdr:cNvCxnSpPr/>
      </xdr:nvCxnSpPr>
      <xdr:spPr>
        <a:xfrm>
          <a:off x="9356090" y="718425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a:extLst>
            <a:ext uri="{FF2B5EF4-FFF2-40B4-BE49-F238E27FC236}">
              <a16:creationId xmlns:a16="http://schemas.microsoft.com/office/drawing/2014/main" id="{9667559F-7DD4-48DD-8AF0-3E5F0DB127F2}"/>
            </a:ext>
          </a:extLst>
        </xdr:cNvPr>
        <xdr:cNvSpPr txBox="1"/>
      </xdr:nvSpPr>
      <xdr:spPr>
        <a:xfrm>
          <a:off x="9467850" y="5609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a:extLst>
            <a:ext uri="{FF2B5EF4-FFF2-40B4-BE49-F238E27FC236}">
              <a16:creationId xmlns:a16="http://schemas.microsoft.com/office/drawing/2014/main" id="{228B48D4-6F62-497A-8068-0F7C271E067A}"/>
            </a:ext>
          </a:extLst>
        </xdr:cNvPr>
        <xdr:cNvCxnSpPr/>
      </xdr:nvCxnSpPr>
      <xdr:spPr>
        <a:xfrm>
          <a:off x="9356090" y="583280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66565</xdr:rowOff>
    </xdr:from>
    <xdr:ext cx="469744" cy="259045"/>
    <xdr:sp macro="" textlink="">
      <xdr:nvSpPr>
        <xdr:cNvPr id="119" name="【道路】&#10;一人当たり延長平均値テキスト">
          <a:extLst>
            <a:ext uri="{FF2B5EF4-FFF2-40B4-BE49-F238E27FC236}">
              <a16:creationId xmlns:a16="http://schemas.microsoft.com/office/drawing/2014/main" id="{DBE0CFFF-41EF-46F1-AF66-4D04C349BD36}"/>
            </a:ext>
          </a:extLst>
        </xdr:cNvPr>
        <xdr:cNvSpPr txBox="1"/>
      </xdr:nvSpPr>
      <xdr:spPr>
        <a:xfrm>
          <a:off x="9467850" y="67512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a:extLst>
            <a:ext uri="{FF2B5EF4-FFF2-40B4-BE49-F238E27FC236}">
              <a16:creationId xmlns:a16="http://schemas.microsoft.com/office/drawing/2014/main" id="{905FB2FD-F21C-41B1-8F28-6C6572416D92}"/>
            </a:ext>
          </a:extLst>
        </xdr:cNvPr>
        <xdr:cNvSpPr/>
      </xdr:nvSpPr>
      <xdr:spPr>
        <a:xfrm>
          <a:off x="9394190" y="6903593"/>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a:extLst>
            <a:ext uri="{FF2B5EF4-FFF2-40B4-BE49-F238E27FC236}">
              <a16:creationId xmlns:a16="http://schemas.microsoft.com/office/drawing/2014/main" id="{7AA96556-6877-40FD-8BDD-3102EB0C460A}"/>
            </a:ext>
          </a:extLst>
        </xdr:cNvPr>
        <xdr:cNvSpPr/>
      </xdr:nvSpPr>
      <xdr:spPr>
        <a:xfrm>
          <a:off x="8632190" y="690656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a:extLst>
            <a:ext uri="{FF2B5EF4-FFF2-40B4-BE49-F238E27FC236}">
              <a16:creationId xmlns:a16="http://schemas.microsoft.com/office/drawing/2014/main" id="{B1831D29-B738-4F9D-A499-CB6D226A9E23}"/>
            </a:ext>
          </a:extLst>
        </xdr:cNvPr>
        <xdr:cNvSpPr/>
      </xdr:nvSpPr>
      <xdr:spPr>
        <a:xfrm>
          <a:off x="7846060" y="6908622"/>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a:extLst>
            <a:ext uri="{FF2B5EF4-FFF2-40B4-BE49-F238E27FC236}">
              <a16:creationId xmlns:a16="http://schemas.microsoft.com/office/drawing/2014/main" id="{3A68270D-E26B-483E-9B37-D67D9E849671}"/>
            </a:ext>
          </a:extLst>
        </xdr:cNvPr>
        <xdr:cNvSpPr/>
      </xdr:nvSpPr>
      <xdr:spPr>
        <a:xfrm>
          <a:off x="7029450" y="691220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67272</xdr:rowOff>
    </xdr:from>
    <xdr:to>
      <xdr:col>36</xdr:col>
      <xdr:colOff>165100</xdr:colOff>
      <xdr:row>40</xdr:row>
      <xdr:rowOff>168872</xdr:rowOff>
    </xdr:to>
    <xdr:sp macro="" textlink="">
      <xdr:nvSpPr>
        <xdr:cNvPr id="124" name="フローチャート: 判断 123">
          <a:extLst>
            <a:ext uri="{FF2B5EF4-FFF2-40B4-BE49-F238E27FC236}">
              <a16:creationId xmlns:a16="http://schemas.microsoft.com/office/drawing/2014/main" id="{8E8F3DA3-41E6-47AF-BED1-AD7075353DFD}"/>
            </a:ext>
          </a:extLst>
        </xdr:cNvPr>
        <xdr:cNvSpPr/>
      </xdr:nvSpPr>
      <xdr:spPr>
        <a:xfrm>
          <a:off x="6231890" y="6923367"/>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1336D439-7D46-4956-ADF8-366587725AC3}"/>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B868536-337B-4546-872F-CFCFA2638C8E}"/>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1AEC686-16BA-4EFD-8150-EA4D066C8EBC}"/>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E29F4E87-B30F-4D27-99D3-3CF7C8EA3A76}"/>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9ACCD7CD-8A9C-47F3-99BC-EC7DF069AA4E}"/>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55537</xdr:rowOff>
    </xdr:from>
    <xdr:to>
      <xdr:col>55</xdr:col>
      <xdr:colOff>50800</xdr:colOff>
      <xdr:row>41</xdr:row>
      <xdr:rowOff>157137</xdr:rowOff>
    </xdr:to>
    <xdr:sp macro="" textlink="">
      <xdr:nvSpPr>
        <xdr:cNvPr id="130" name="楕円 129">
          <a:extLst>
            <a:ext uri="{FF2B5EF4-FFF2-40B4-BE49-F238E27FC236}">
              <a16:creationId xmlns:a16="http://schemas.microsoft.com/office/drawing/2014/main" id="{2B91AB96-83C9-4524-BE8D-1C46E6C6315C}"/>
            </a:ext>
          </a:extLst>
        </xdr:cNvPr>
        <xdr:cNvSpPr/>
      </xdr:nvSpPr>
      <xdr:spPr>
        <a:xfrm>
          <a:off x="9394190" y="7088797"/>
          <a:ext cx="9017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141914</xdr:rowOff>
    </xdr:from>
    <xdr:ext cx="469744" cy="259045"/>
    <xdr:sp macro="" textlink="">
      <xdr:nvSpPr>
        <xdr:cNvPr id="131" name="【道路】&#10;一人当たり延長該当値テキスト">
          <a:extLst>
            <a:ext uri="{FF2B5EF4-FFF2-40B4-BE49-F238E27FC236}">
              <a16:creationId xmlns:a16="http://schemas.microsoft.com/office/drawing/2014/main" id="{716EA495-D6C0-4D4D-8A11-F022772F06E6}"/>
            </a:ext>
          </a:extLst>
        </xdr:cNvPr>
        <xdr:cNvSpPr txBox="1"/>
      </xdr:nvSpPr>
      <xdr:spPr>
        <a:xfrm>
          <a:off x="9467850" y="6998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56490</xdr:rowOff>
    </xdr:from>
    <xdr:to>
      <xdr:col>50</xdr:col>
      <xdr:colOff>165100</xdr:colOff>
      <xdr:row>41</xdr:row>
      <xdr:rowOff>158090</xdr:rowOff>
    </xdr:to>
    <xdr:sp macro="" textlink="">
      <xdr:nvSpPr>
        <xdr:cNvPr id="132" name="楕円 131">
          <a:extLst>
            <a:ext uri="{FF2B5EF4-FFF2-40B4-BE49-F238E27FC236}">
              <a16:creationId xmlns:a16="http://schemas.microsoft.com/office/drawing/2014/main" id="{E54B58F8-71E4-43FF-A053-CAAED6E93281}"/>
            </a:ext>
          </a:extLst>
        </xdr:cNvPr>
        <xdr:cNvSpPr/>
      </xdr:nvSpPr>
      <xdr:spPr>
        <a:xfrm>
          <a:off x="8632190" y="7089750"/>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106337</xdr:rowOff>
    </xdr:from>
    <xdr:to>
      <xdr:col>55</xdr:col>
      <xdr:colOff>0</xdr:colOff>
      <xdr:row>41</xdr:row>
      <xdr:rowOff>107290</xdr:rowOff>
    </xdr:to>
    <xdr:cxnSp macro="">
      <xdr:nvCxnSpPr>
        <xdr:cNvPr id="133" name="直線コネクタ 132">
          <a:extLst>
            <a:ext uri="{FF2B5EF4-FFF2-40B4-BE49-F238E27FC236}">
              <a16:creationId xmlns:a16="http://schemas.microsoft.com/office/drawing/2014/main" id="{5AD7867F-FEDD-4C6A-B657-9C55CB63DBB8}"/>
            </a:ext>
          </a:extLst>
        </xdr:cNvPr>
        <xdr:cNvCxnSpPr/>
      </xdr:nvCxnSpPr>
      <xdr:spPr>
        <a:xfrm flipV="1">
          <a:off x="8686800" y="7133882"/>
          <a:ext cx="742950" cy="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62319</xdr:rowOff>
    </xdr:from>
    <xdr:to>
      <xdr:col>46</xdr:col>
      <xdr:colOff>38100</xdr:colOff>
      <xdr:row>41</xdr:row>
      <xdr:rowOff>163919</xdr:rowOff>
    </xdr:to>
    <xdr:sp macro="" textlink="">
      <xdr:nvSpPr>
        <xdr:cNvPr id="134" name="楕円 133">
          <a:extLst>
            <a:ext uri="{FF2B5EF4-FFF2-40B4-BE49-F238E27FC236}">
              <a16:creationId xmlns:a16="http://schemas.microsoft.com/office/drawing/2014/main" id="{3266C9B6-E94E-44EB-A416-AA56F51A2EC5}"/>
            </a:ext>
          </a:extLst>
        </xdr:cNvPr>
        <xdr:cNvSpPr/>
      </xdr:nvSpPr>
      <xdr:spPr>
        <a:xfrm>
          <a:off x="7846060" y="7087959"/>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107290</xdr:rowOff>
    </xdr:from>
    <xdr:to>
      <xdr:col>50</xdr:col>
      <xdr:colOff>114300</xdr:colOff>
      <xdr:row>41</xdr:row>
      <xdr:rowOff>113119</xdr:rowOff>
    </xdr:to>
    <xdr:cxnSp macro="">
      <xdr:nvCxnSpPr>
        <xdr:cNvPr id="135" name="直線コネクタ 134">
          <a:extLst>
            <a:ext uri="{FF2B5EF4-FFF2-40B4-BE49-F238E27FC236}">
              <a16:creationId xmlns:a16="http://schemas.microsoft.com/office/drawing/2014/main" id="{9B34BA39-06EF-4608-9BB0-4034FF328850}"/>
            </a:ext>
          </a:extLst>
        </xdr:cNvPr>
        <xdr:cNvCxnSpPr/>
      </xdr:nvCxnSpPr>
      <xdr:spPr>
        <a:xfrm flipV="1">
          <a:off x="7889240" y="7134835"/>
          <a:ext cx="797560" cy="7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62700</xdr:rowOff>
    </xdr:from>
    <xdr:to>
      <xdr:col>41</xdr:col>
      <xdr:colOff>101600</xdr:colOff>
      <xdr:row>41</xdr:row>
      <xdr:rowOff>164300</xdr:rowOff>
    </xdr:to>
    <xdr:sp macro="" textlink="">
      <xdr:nvSpPr>
        <xdr:cNvPr id="136" name="楕円 135">
          <a:extLst>
            <a:ext uri="{FF2B5EF4-FFF2-40B4-BE49-F238E27FC236}">
              <a16:creationId xmlns:a16="http://schemas.microsoft.com/office/drawing/2014/main" id="{E60318BC-B28D-41E5-BCD3-CCAFEB8132C1}"/>
            </a:ext>
          </a:extLst>
        </xdr:cNvPr>
        <xdr:cNvSpPr/>
      </xdr:nvSpPr>
      <xdr:spPr>
        <a:xfrm>
          <a:off x="7029450" y="708834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113119</xdr:rowOff>
    </xdr:from>
    <xdr:to>
      <xdr:col>45</xdr:col>
      <xdr:colOff>177800</xdr:colOff>
      <xdr:row>41</xdr:row>
      <xdr:rowOff>113500</xdr:rowOff>
    </xdr:to>
    <xdr:cxnSp macro="">
      <xdr:nvCxnSpPr>
        <xdr:cNvPr id="137" name="直線コネクタ 136">
          <a:extLst>
            <a:ext uri="{FF2B5EF4-FFF2-40B4-BE49-F238E27FC236}">
              <a16:creationId xmlns:a16="http://schemas.microsoft.com/office/drawing/2014/main" id="{87D82843-A59C-4184-A272-CA3E838953EE}"/>
            </a:ext>
          </a:extLst>
        </xdr:cNvPr>
        <xdr:cNvCxnSpPr/>
      </xdr:nvCxnSpPr>
      <xdr:spPr>
        <a:xfrm flipV="1">
          <a:off x="7084060" y="7142569"/>
          <a:ext cx="80518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63233</xdr:rowOff>
    </xdr:from>
    <xdr:to>
      <xdr:col>36</xdr:col>
      <xdr:colOff>165100</xdr:colOff>
      <xdr:row>41</xdr:row>
      <xdr:rowOff>164833</xdr:rowOff>
    </xdr:to>
    <xdr:sp macro="" textlink="">
      <xdr:nvSpPr>
        <xdr:cNvPr id="138" name="楕円 137">
          <a:extLst>
            <a:ext uri="{FF2B5EF4-FFF2-40B4-BE49-F238E27FC236}">
              <a16:creationId xmlns:a16="http://schemas.microsoft.com/office/drawing/2014/main" id="{65A6E8A2-5D99-4229-9346-269DB52BD42D}"/>
            </a:ext>
          </a:extLst>
        </xdr:cNvPr>
        <xdr:cNvSpPr/>
      </xdr:nvSpPr>
      <xdr:spPr>
        <a:xfrm>
          <a:off x="6231890" y="7088873"/>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113500</xdr:rowOff>
    </xdr:from>
    <xdr:to>
      <xdr:col>41</xdr:col>
      <xdr:colOff>50800</xdr:colOff>
      <xdr:row>41</xdr:row>
      <xdr:rowOff>114033</xdr:rowOff>
    </xdr:to>
    <xdr:cxnSp macro="">
      <xdr:nvCxnSpPr>
        <xdr:cNvPr id="139" name="直線コネクタ 138">
          <a:extLst>
            <a:ext uri="{FF2B5EF4-FFF2-40B4-BE49-F238E27FC236}">
              <a16:creationId xmlns:a16="http://schemas.microsoft.com/office/drawing/2014/main" id="{A68FB762-8309-4A4D-AD0B-06D4FCDCA7AE}"/>
            </a:ext>
          </a:extLst>
        </xdr:cNvPr>
        <xdr:cNvCxnSpPr/>
      </xdr:nvCxnSpPr>
      <xdr:spPr>
        <a:xfrm flipV="1">
          <a:off x="6286500" y="7142950"/>
          <a:ext cx="797560" cy="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164787</xdr:rowOff>
    </xdr:from>
    <xdr:ext cx="469744" cy="259045"/>
    <xdr:sp macro="" textlink="">
      <xdr:nvSpPr>
        <xdr:cNvPr id="140" name="n_1aveValue【道路】&#10;一人当たり延長">
          <a:extLst>
            <a:ext uri="{FF2B5EF4-FFF2-40B4-BE49-F238E27FC236}">
              <a16:creationId xmlns:a16="http://schemas.microsoft.com/office/drawing/2014/main" id="{3F971B0B-33C2-41AA-AF41-31AC80F00832}"/>
            </a:ext>
          </a:extLst>
        </xdr:cNvPr>
        <xdr:cNvSpPr txBox="1"/>
      </xdr:nvSpPr>
      <xdr:spPr>
        <a:xfrm>
          <a:off x="8454467" y="6683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166844</xdr:rowOff>
    </xdr:from>
    <xdr:ext cx="469744" cy="259045"/>
    <xdr:sp macro="" textlink="">
      <xdr:nvSpPr>
        <xdr:cNvPr id="141" name="n_2aveValue【道路】&#10;一人当たり延長">
          <a:extLst>
            <a:ext uri="{FF2B5EF4-FFF2-40B4-BE49-F238E27FC236}">
              <a16:creationId xmlns:a16="http://schemas.microsoft.com/office/drawing/2014/main" id="{1A52F46F-FE08-4D03-AB37-61C01AC71DB6}"/>
            </a:ext>
          </a:extLst>
        </xdr:cNvPr>
        <xdr:cNvSpPr txBox="1"/>
      </xdr:nvSpPr>
      <xdr:spPr>
        <a:xfrm>
          <a:off x="7673417" y="6685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168521</xdr:rowOff>
    </xdr:from>
    <xdr:ext cx="469744" cy="259045"/>
    <xdr:sp macro="" textlink="">
      <xdr:nvSpPr>
        <xdr:cNvPr id="142" name="n_3aveValue【道路】&#10;一人当たり延長">
          <a:extLst>
            <a:ext uri="{FF2B5EF4-FFF2-40B4-BE49-F238E27FC236}">
              <a16:creationId xmlns:a16="http://schemas.microsoft.com/office/drawing/2014/main" id="{3CF7F887-F733-46E4-A404-F87543E3E1BE}"/>
            </a:ext>
          </a:extLst>
        </xdr:cNvPr>
        <xdr:cNvSpPr txBox="1"/>
      </xdr:nvSpPr>
      <xdr:spPr>
        <a:xfrm>
          <a:off x="6866332" y="6687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13949</xdr:rowOff>
    </xdr:from>
    <xdr:ext cx="469744" cy="259045"/>
    <xdr:sp macro="" textlink="">
      <xdr:nvSpPr>
        <xdr:cNvPr id="143" name="n_4aveValue【道路】&#10;一人当たり延長">
          <a:extLst>
            <a:ext uri="{FF2B5EF4-FFF2-40B4-BE49-F238E27FC236}">
              <a16:creationId xmlns:a16="http://schemas.microsoft.com/office/drawing/2014/main" id="{ADF1A1AD-0746-4ECD-8BDE-AE34410F9435}"/>
            </a:ext>
          </a:extLst>
        </xdr:cNvPr>
        <xdr:cNvSpPr txBox="1"/>
      </xdr:nvSpPr>
      <xdr:spPr>
        <a:xfrm>
          <a:off x="6068772" y="6704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149217</xdr:rowOff>
    </xdr:from>
    <xdr:ext cx="469744" cy="259045"/>
    <xdr:sp macro="" textlink="">
      <xdr:nvSpPr>
        <xdr:cNvPr id="144" name="n_1mainValue【道路】&#10;一人当たり延長">
          <a:extLst>
            <a:ext uri="{FF2B5EF4-FFF2-40B4-BE49-F238E27FC236}">
              <a16:creationId xmlns:a16="http://schemas.microsoft.com/office/drawing/2014/main" id="{FDC97614-D9C7-444B-9850-FB8E6B32C4B5}"/>
            </a:ext>
          </a:extLst>
        </xdr:cNvPr>
        <xdr:cNvSpPr txBox="1"/>
      </xdr:nvSpPr>
      <xdr:spPr>
        <a:xfrm>
          <a:off x="8454467" y="7178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155046</xdr:rowOff>
    </xdr:from>
    <xdr:ext cx="469744" cy="259045"/>
    <xdr:sp macro="" textlink="">
      <xdr:nvSpPr>
        <xdr:cNvPr id="145" name="n_2mainValue【道路】&#10;一人当たり延長">
          <a:extLst>
            <a:ext uri="{FF2B5EF4-FFF2-40B4-BE49-F238E27FC236}">
              <a16:creationId xmlns:a16="http://schemas.microsoft.com/office/drawing/2014/main" id="{9991DFFD-F410-4946-8397-6B2B53EBB663}"/>
            </a:ext>
          </a:extLst>
        </xdr:cNvPr>
        <xdr:cNvSpPr txBox="1"/>
      </xdr:nvSpPr>
      <xdr:spPr>
        <a:xfrm>
          <a:off x="7673417" y="7184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155427</xdr:rowOff>
    </xdr:from>
    <xdr:ext cx="469744" cy="259045"/>
    <xdr:sp macro="" textlink="">
      <xdr:nvSpPr>
        <xdr:cNvPr id="146" name="n_3mainValue【道路】&#10;一人当たり延長">
          <a:extLst>
            <a:ext uri="{FF2B5EF4-FFF2-40B4-BE49-F238E27FC236}">
              <a16:creationId xmlns:a16="http://schemas.microsoft.com/office/drawing/2014/main" id="{79C41C5F-8BAF-4FD3-A87A-8C8733A5C23C}"/>
            </a:ext>
          </a:extLst>
        </xdr:cNvPr>
        <xdr:cNvSpPr txBox="1"/>
      </xdr:nvSpPr>
      <xdr:spPr>
        <a:xfrm>
          <a:off x="6866332" y="7184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155960</xdr:rowOff>
    </xdr:from>
    <xdr:ext cx="469744" cy="259045"/>
    <xdr:sp macro="" textlink="">
      <xdr:nvSpPr>
        <xdr:cNvPr id="147" name="n_4mainValue【道路】&#10;一人当たり延長">
          <a:extLst>
            <a:ext uri="{FF2B5EF4-FFF2-40B4-BE49-F238E27FC236}">
              <a16:creationId xmlns:a16="http://schemas.microsoft.com/office/drawing/2014/main" id="{E932FC7D-5AE9-4764-8E2D-BEDA6D9BD925}"/>
            </a:ext>
          </a:extLst>
        </xdr:cNvPr>
        <xdr:cNvSpPr txBox="1"/>
      </xdr:nvSpPr>
      <xdr:spPr>
        <a:xfrm>
          <a:off x="6068772" y="7185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BB1A39B8-6782-46FE-8FB3-F83BD91F1F75}"/>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7400D2D8-EB47-4118-A36D-DB6D558C3FC1}"/>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3E87495A-66CB-4793-9C08-BF13BF6A83CA}"/>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C08E5AFC-A01B-4917-A247-AC393E146C2C}"/>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A0B40915-C74D-4FED-8CB6-214BC78BFACB}"/>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387AFAF9-81E2-45B6-B7F3-B95B0199DE7E}"/>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7E18C300-04FF-49EF-8BFD-1278A5069921}"/>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A57D190A-EA49-4BED-A3BC-2DCB74E0FA5B}"/>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74D7BCE9-2E70-4C69-8610-AB36C2F691DF}"/>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1822DC54-B7C8-4D0A-BD7B-32373AA3007F}"/>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7530F63C-9390-444D-A019-EEAB919A91F5}"/>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2966C922-59D2-4705-9C18-27776F636A2A}"/>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F82E3A2E-4ADF-486B-A64F-AA87E23ADD55}"/>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A50C4DDE-03E7-4B66-91FA-ACF0ABE5D150}"/>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A89A54DC-D02E-401E-B742-0F39257F0791}"/>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F12BBF44-7D1B-41D3-BD9F-1668D5B285BE}"/>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66B015B5-CFD1-43B2-A6AC-FEAB0F4A3011}"/>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EC4057B3-1615-489B-9F14-50CE6C4070D5}"/>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D8B2EDA9-6806-47FA-AD5A-500E28C52FE4}"/>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89021A66-FADB-49AA-85F7-1D129649A3C8}"/>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C24B42FD-A177-4BC2-AF12-65ED99A66FED}"/>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8F92DC31-827B-4F99-82B2-DF7C129C66BA}"/>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F7C40380-B2C5-4EF7-98A1-2D6CDE2829DE}"/>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E0F13494-3A63-46A9-AF55-3F52B1C3F54D}"/>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B5367017-9188-4394-83F8-24CA9DC4A2A0}"/>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a:extLst>
            <a:ext uri="{FF2B5EF4-FFF2-40B4-BE49-F238E27FC236}">
              <a16:creationId xmlns:a16="http://schemas.microsoft.com/office/drawing/2014/main" id="{177CA83C-8B2E-4D7C-8B25-BA1C01CE4CD6}"/>
            </a:ext>
          </a:extLst>
        </xdr:cNvPr>
        <xdr:cNvCxnSpPr/>
      </xdr:nvCxnSpPr>
      <xdr:spPr>
        <a:xfrm flipV="1">
          <a:off x="4173855" y="9470572"/>
          <a:ext cx="0" cy="1512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315C945C-599B-4E4B-A2B0-5E6E53F370F6}"/>
            </a:ext>
          </a:extLst>
        </xdr:cNvPr>
        <xdr:cNvSpPr txBox="1"/>
      </xdr:nvSpPr>
      <xdr:spPr>
        <a:xfrm>
          <a:off x="4212590" y="10988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a:extLst>
            <a:ext uri="{FF2B5EF4-FFF2-40B4-BE49-F238E27FC236}">
              <a16:creationId xmlns:a16="http://schemas.microsoft.com/office/drawing/2014/main" id="{97F3C318-0A84-4435-96AA-B527BF70D5D1}"/>
            </a:ext>
          </a:extLst>
        </xdr:cNvPr>
        <xdr:cNvCxnSpPr/>
      </xdr:nvCxnSpPr>
      <xdr:spPr>
        <a:xfrm>
          <a:off x="4112260" y="109828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175C272C-A479-4204-9737-C5EC3BFF8CBD}"/>
            </a:ext>
          </a:extLst>
        </xdr:cNvPr>
        <xdr:cNvSpPr txBox="1"/>
      </xdr:nvSpPr>
      <xdr:spPr>
        <a:xfrm>
          <a:off x="4212590" y="924770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a:extLst>
            <a:ext uri="{FF2B5EF4-FFF2-40B4-BE49-F238E27FC236}">
              <a16:creationId xmlns:a16="http://schemas.microsoft.com/office/drawing/2014/main" id="{F25C2DA5-A42A-4672-8FAD-2AE28E729D1D}"/>
            </a:ext>
          </a:extLst>
        </xdr:cNvPr>
        <xdr:cNvCxnSpPr/>
      </xdr:nvCxnSpPr>
      <xdr:spPr>
        <a:xfrm>
          <a:off x="4112260" y="94705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149696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55471AB8-AA5F-46BA-9956-2CE4B2AAA927}"/>
            </a:ext>
          </a:extLst>
        </xdr:cNvPr>
        <xdr:cNvSpPr txBox="1"/>
      </xdr:nvSpPr>
      <xdr:spPr>
        <a:xfrm>
          <a:off x="4212590" y="10436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9" name="フローチャート: 判断 178">
          <a:extLst>
            <a:ext uri="{FF2B5EF4-FFF2-40B4-BE49-F238E27FC236}">
              <a16:creationId xmlns:a16="http://schemas.microsoft.com/office/drawing/2014/main" id="{B3B05E41-27BA-419A-B3C9-FC379FF8228B}"/>
            </a:ext>
          </a:extLst>
        </xdr:cNvPr>
        <xdr:cNvSpPr/>
      </xdr:nvSpPr>
      <xdr:spPr>
        <a:xfrm>
          <a:off x="4131310" y="10462079"/>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80" name="フローチャート: 判断 179">
          <a:extLst>
            <a:ext uri="{FF2B5EF4-FFF2-40B4-BE49-F238E27FC236}">
              <a16:creationId xmlns:a16="http://schemas.microsoft.com/office/drawing/2014/main" id="{6FD98D1B-1AFD-41C9-813B-DCB7AE648C17}"/>
            </a:ext>
          </a:extLst>
        </xdr:cNvPr>
        <xdr:cNvSpPr/>
      </xdr:nvSpPr>
      <xdr:spPr>
        <a:xfrm>
          <a:off x="3388360" y="1044547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81" name="フローチャート: 判断 180">
          <a:extLst>
            <a:ext uri="{FF2B5EF4-FFF2-40B4-BE49-F238E27FC236}">
              <a16:creationId xmlns:a16="http://schemas.microsoft.com/office/drawing/2014/main" id="{3EE306D3-BC80-4EA8-9B1F-4FDA55225D34}"/>
            </a:ext>
          </a:extLst>
        </xdr:cNvPr>
        <xdr:cNvSpPr/>
      </xdr:nvSpPr>
      <xdr:spPr>
        <a:xfrm>
          <a:off x="2571750" y="1042180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2" name="フローチャート: 判断 181">
          <a:extLst>
            <a:ext uri="{FF2B5EF4-FFF2-40B4-BE49-F238E27FC236}">
              <a16:creationId xmlns:a16="http://schemas.microsoft.com/office/drawing/2014/main" id="{E221D6F3-9DE3-4B8E-ADF3-C4FEF5A9B895}"/>
            </a:ext>
          </a:extLst>
        </xdr:cNvPr>
        <xdr:cNvSpPr/>
      </xdr:nvSpPr>
      <xdr:spPr>
        <a:xfrm>
          <a:off x="1774190" y="10417991"/>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105954</xdr:rowOff>
    </xdr:from>
    <xdr:to>
      <xdr:col>6</xdr:col>
      <xdr:colOff>38100</xdr:colOff>
      <xdr:row>61</xdr:row>
      <xdr:rowOff>36104</xdr:rowOff>
    </xdr:to>
    <xdr:sp macro="" textlink="">
      <xdr:nvSpPr>
        <xdr:cNvPr id="183" name="フローチャート: 判断 182">
          <a:extLst>
            <a:ext uri="{FF2B5EF4-FFF2-40B4-BE49-F238E27FC236}">
              <a16:creationId xmlns:a16="http://schemas.microsoft.com/office/drawing/2014/main" id="{AA3D394A-A9F9-470E-AF44-7EE16D403404}"/>
            </a:ext>
          </a:extLst>
        </xdr:cNvPr>
        <xdr:cNvSpPr/>
      </xdr:nvSpPr>
      <xdr:spPr>
        <a:xfrm>
          <a:off x="988060" y="1039104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4B387FD-105E-4F8E-8819-001AD7D4296A}"/>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F094B57D-5298-42B3-B753-031A5E7F70CB}"/>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167E73D-7FBF-4B0B-9FBA-7526524BB8F8}"/>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B0B40F7B-7DB1-4EC6-8EC7-90FDF1000406}"/>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44740131-C971-45F4-B35E-54686DBFF384}"/>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145143</xdr:rowOff>
    </xdr:from>
    <xdr:to>
      <xdr:col>24</xdr:col>
      <xdr:colOff>114300</xdr:colOff>
      <xdr:row>61</xdr:row>
      <xdr:rowOff>75293</xdr:rowOff>
    </xdr:to>
    <xdr:sp macro="" textlink="">
      <xdr:nvSpPr>
        <xdr:cNvPr id="189" name="楕円 188">
          <a:extLst>
            <a:ext uri="{FF2B5EF4-FFF2-40B4-BE49-F238E27FC236}">
              <a16:creationId xmlns:a16="http://schemas.microsoft.com/office/drawing/2014/main" id="{6A4BB99A-EE8D-4719-A6A1-666A092A13AB}"/>
            </a:ext>
          </a:extLst>
        </xdr:cNvPr>
        <xdr:cNvSpPr/>
      </xdr:nvSpPr>
      <xdr:spPr>
        <a:xfrm>
          <a:off x="4131310" y="1043023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168020</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032BBB4E-4416-41C6-A7E8-23A4DDF191E3}"/>
            </a:ext>
          </a:extLst>
        </xdr:cNvPr>
        <xdr:cNvSpPr txBox="1"/>
      </xdr:nvSpPr>
      <xdr:spPr>
        <a:xfrm>
          <a:off x="4212590" y="102873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146776</xdr:rowOff>
    </xdr:from>
    <xdr:to>
      <xdr:col>20</xdr:col>
      <xdr:colOff>38100</xdr:colOff>
      <xdr:row>61</xdr:row>
      <xdr:rowOff>76926</xdr:rowOff>
    </xdr:to>
    <xdr:sp macro="" textlink="">
      <xdr:nvSpPr>
        <xdr:cNvPr id="191" name="楕円 190">
          <a:extLst>
            <a:ext uri="{FF2B5EF4-FFF2-40B4-BE49-F238E27FC236}">
              <a16:creationId xmlns:a16="http://schemas.microsoft.com/office/drawing/2014/main" id="{6CA8B65B-4091-49ED-9A01-BEBF8C579B3F}"/>
            </a:ext>
          </a:extLst>
        </xdr:cNvPr>
        <xdr:cNvSpPr/>
      </xdr:nvSpPr>
      <xdr:spPr>
        <a:xfrm>
          <a:off x="3388360" y="1043187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24493</xdr:rowOff>
    </xdr:from>
    <xdr:to>
      <xdr:col>24</xdr:col>
      <xdr:colOff>63500</xdr:colOff>
      <xdr:row>61</xdr:row>
      <xdr:rowOff>26126</xdr:rowOff>
    </xdr:to>
    <xdr:cxnSp macro="">
      <xdr:nvCxnSpPr>
        <xdr:cNvPr id="192" name="直線コネクタ 191">
          <a:extLst>
            <a:ext uri="{FF2B5EF4-FFF2-40B4-BE49-F238E27FC236}">
              <a16:creationId xmlns:a16="http://schemas.microsoft.com/office/drawing/2014/main" id="{31AE039A-2051-4E5D-8414-33F77ABAD384}"/>
            </a:ext>
          </a:extLst>
        </xdr:cNvPr>
        <xdr:cNvCxnSpPr/>
      </xdr:nvCxnSpPr>
      <xdr:spPr>
        <a:xfrm flipV="1">
          <a:off x="3431540" y="10479133"/>
          <a:ext cx="74295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171269</xdr:rowOff>
    </xdr:from>
    <xdr:to>
      <xdr:col>15</xdr:col>
      <xdr:colOff>101600</xdr:colOff>
      <xdr:row>61</xdr:row>
      <xdr:rowOff>101419</xdr:rowOff>
    </xdr:to>
    <xdr:sp macro="" textlink="">
      <xdr:nvSpPr>
        <xdr:cNvPr id="193" name="楕円 192">
          <a:extLst>
            <a:ext uri="{FF2B5EF4-FFF2-40B4-BE49-F238E27FC236}">
              <a16:creationId xmlns:a16="http://schemas.microsoft.com/office/drawing/2014/main" id="{FFBD0238-D342-418D-B3A5-385C5700A551}"/>
            </a:ext>
          </a:extLst>
        </xdr:cNvPr>
        <xdr:cNvSpPr/>
      </xdr:nvSpPr>
      <xdr:spPr>
        <a:xfrm>
          <a:off x="2571750" y="10462079"/>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26126</xdr:rowOff>
    </xdr:from>
    <xdr:to>
      <xdr:col>19</xdr:col>
      <xdr:colOff>177800</xdr:colOff>
      <xdr:row>61</xdr:row>
      <xdr:rowOff>50619</xdr:rowOff>
    </xdr:to>
    <xdr:cxnSp macro="">
      <xdr:nvCxnSpPr>
        <xdr:cNvPr id="194" name="直線コネクタ 193">
          <a:extLst>
            <a:ext uri="{FF2B5EF4-FFF2-40B4-BE49-F238E27FC236}">
              <a16:creationId xmlns:a16="http://schemas.microsoft.com/office/drawing/2014/main" id="{5E8A0CA2-838D-4BB3-B993-7DFAE8F09F9E}"/>
            </a:ext>
          </a:extLst>
        </xdr:cNvPr>
        <xdr:cNvCxnSpPr/>
      </xdr:nvCxnSpPr>
      <xdr:spPr>
        <a:xfrm flipV="1">
          <a:off x="2626360" y="10480766"/>
          <a:ext cx="805180" cy="32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150041</xdr:rowOff>
    </xdr:from>
    <xdr:to>
      <xdr:col>10</xdr:col>
      <xdr:colOff>165100</xdr:colOff>
      <xdr:row>61</xdr:row>
      <xdr:rowOff>80191</xdr:rowOff>
    </xdr:to>
    <xdr:sp macro="" textlink="">
      <xdr:nvSpPr>
        <xdr:cNvPr id="195" name="楕円 194">
          <a:extLst>
            <a:ext uri="{FF2B5EF4-FFF2-40B4-BE49-F238E27FC236}">
              <a16:creationId xmlns:a16="http://schemas.microsoft.com/office/drawing/2014/main" id="{50A9A6CF-3F74-4F50-8B7E-72F9DA88F95F}"/>
            </a:ext>
          </a:extLst>
        </xdr:cNvPr>
        <xdr:cNvSpPr/>
      </xdr:nvSpPr>
      <xdr:spPr>
        <a:xfrm>
          <a:off x="1774190" y="1043704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29391</xdr:rowOff>
    </xdr:from>
    <xdr:to>
      <xdr:col>15</xdr:col>
      <xdr:colOff>50800</xdr:colOff>
      <xdr:row>61</xdr:row>
      <xdr:rowOff>50619</xdr:rowOff>
    </xdr:to>
    <xdr:cxnSp macro="">
      <xdr:nvCxnSpPr>
        <xdr:cNvPr id="196" name="直線コネクタ 195">
          <a:extLst>
            <a:ext uri="{FF2B5EF4-FFF2-40B4-BE49-F238E27FC236}">
              <a16:creationId xmlns:a16="http://schemas.microsoft.com/office/drawing/2014/main" id="{1194EA2F-98C8-4D95-9158-8D52920A2C98}"/>
            </a:ext>
          </a:extLst>
        </xdr:cNvPr>
        <xdr:cNvCxnSpPr/>
      </xdr:nvCxnSpPr>
      <xdr:spPr>
        <a:xfrm>
          <a:off x="1828800" y="10485936"/>
          <a:ext cx="797560" cy="26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92891</xdr:rowOff>
    </xdr:from>
    <xdr:to>
      <xdr:col>6</xdr:col>
      <xdr:colOff>38100</xdr:colOff>
      <xdr:row>62</xdr:row>
      <xdr:rowOff>23041</xdr:rowOff>
    </xdr:to>
    <xdr:sp macro="" textlink="">
      <xdr:nvSpPr>
        <xdr:cNvPr id="197" name="楕円 196">
          <a:extLst>
            <a:ext uri="{FF2B5EF4-FFF2-40B4-BE49-F238E27FC236}">
              <a16:creationId xmlns:a16="http://schemas.microsoft.com/office/drawing/2014/main" id="{1D21F764-41F9-45FC-B546-BF76FC370738}"/>
            </a:ext>
          </a:extLst>
        </xdr:cNvPr>
        <xdr:cNvSpPr/>
      </xdr:nvSpPr>
      <xdr:spPr>
        <a:xfrm>
          <a:off x="988060" y="10555151"/>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29391</xdr:rowOff>
    </xdr:from>
    <xdr:to>
      <xdr:col>10</xdr:col>
      <xdr:colOff>114300</xdr:colOff>
      <xdr:row>61</xdr:row>
      <xdr:rowOff>143691</xdr:rowOff>
    </xdr:to>
    <xdr:cxnSp macro="">
      <xdr:nvCxnSpPr>
        <xdr:cNvPr id="198" name="直線コネクタ 197">
          <a:extLst>
            <a:ext uri="{FF2B5EF4-FFF2-40B4-BE49-F238E27FC236}">
              <a16:creationId xmlns:a16="http://schemas.microsoft.com/office/drawing/2014/main" id="{8B1AC362-9F49-457B-B6D2-00DB3D71155B}"/>
            </a:ext>
          </a:extLst>
        </xdr:cNvPr>
        <xdr:cNvCxnSpPr/>
      </xdr:nvCxnSpPr>
      <xdr:spPr>
        <a:xfrm flipV="1">
          <a:off x="1031240" y="10485936"/>
          <a:ext cx="79756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77850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FD3E262B-673B-4756-BCB2-0FEA065908AB}"/>
            </a:ext>
          </a:extLst>
        </xdr:cNvPr>
        <xdr:cNvSpPr txBox="1"/>
      </xdr:nvSpPr>
      <xdr:spPr>
        <a:xfrm>
          <a:off x="3239144" y="1053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85289</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7DE17EE0-BCDD-42B9-9335-DB32EC34C662}"/>
            </a:ext>
          </a:extLst>
        </xdr:cNvPr>
        <xdr:cNvSpPr txBox="1"/>
      </xdr:nvSpPr>
      <xdr:spPr>
        <a:xfrm>
          <a:off x="2439044" y="10202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73858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538796CB-A8CB-4A98-A29F-85480AEC288B}"/>
            </a:ext>
          </a:extLst>
        </xdr:cNvPr>
        <xdr:cNvSpPr txBox="1"/>
      </xdr:nvSpPr>
      <xdr:spPr>
        <a:xfrm>
          <a:off x="164148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52631</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40587D53-7528-4902-AFCB-4BE7028560F2}"/>
            </a:ext>
          </a:extLst>
        </xdr:cNvPr>
        <xdr:cNvSpPr txBox="1"/>
      </xdr:nvSpPr>
      <xdr:spPr>
        <a:xfrm>
          <a:off x="855354" y="10171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93453</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4A411544-0343-4E8E-89E2-F7173F610614}"/>
            </a:ext>
          </a:extLst>
        </xdr:cNvPr>
        <xdr:cNvSpPr txBox="1"/>
      </xdr:nvSpPr>
      <xdr:spPr>
        <a:xfrm>
          <a:off x="3239144" y="10212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92546</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60DFAE64-3D29-4F2B-ACF8-FDCAE3FCE449}"/>
            </a:ext>
          </a:extLst>
        </xdr:cNvPr>
        <xdr:cNvSpPr txBox="1"/>
      </xdr:nvSpPr>
      <xdr:spPr>
        <a:xfrm>
          <a:off x="2439044" y="105548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71318</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29DDA9BE-9979-480A-96A5-5B478924A826}"/>
            </a:ext>
          </a:extLst>
        </xdr:cNvPr>
        <xdr:cNvSpPr txBox="1"/>
      </xdr:nvSpPr>
      <xdr:spPr>
        <a:xfrm>
          <a:off x="1641484" y="10527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14168</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6C151A1D-E4DD-45EA-A54B-D310FA5F2212}"/>
            </a:ext>
          </a:extLst>
        </xdr:cNvPr>
        <xdr:cNvSpPr txBox="1"/>
      </xdr:nvSpPr>
      <xdr:spPr>
        <a:xfrm>
          <a:off x="855354" y="10647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7DB6E5CF-96FE-482D-80FC-A77CBB9A26A7}"/>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4AFEC5F2-1AD1-470B-B9D7-0799014EA7A3}"/>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56E2A58E-80C8-4163-93F6-3C4D44E9F6E4}"/>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ADC88905-F50F-4DB8-A2CC-18301D19F9EA}"/>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FA283A36-DECB-4959-A309-73CA79D87F53}"/>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9A9B4E9C-1606-47FE-836F-23AE2B6CDF2B}"/>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5448EED4-6E25-4563-A7C6-4A606AF63072}"/>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86A4AF6D-F2AA-4BD7-8BAA-F28F170FCF05}"/>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1E0761B4-93FF-49A9-BD05-56C02AE7730F}"/>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1AF03F0-AFAB-45A8-B96E-150DDE0C0AA2}"/>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597CF37A-BDD7-45B2-B04C-968495B662C5}"/>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8D3A3D83-8944-4DA2-8FB3-66C2108A16F0}"/>
            </a:ext>
          </a:extLst>
        </xdr:cNvPr>
        <xdr:cNvSpPr txBox="1"/>
      </xdr:nvSpPr>
      <xdr:spPr>
        <a:xfrm>
          <a:off x="5724659" y="1090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4612F245-03F4-4F2B-B6A8-33FBFC5B29F2}"/>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8503FD42-7193-4411-A8FF-CE46B4385EC6}"/>
            </a:ext>
          </a:extLst>
        </xdr:cNvPr>
        <xdr:cNvSpPr txBox="1"/>
      </xdr:nvSpPr>
      <xdr:spPr>
        <a:xfrm>
          <a:off x="5416126" y="1052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E3F99DD8-8DC3-417E-8165-A6BD585F4D9F}"/>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6DF16BB8-205D-4F46-9E4A-AC34132F2052}"/>
            </a:ext>
          </a:extLst>
        </xdr:cNvPr>
        <xdr:cNvSpPr txBox="1"/>
      </xdr:nvSpPr>
      <xdr:spPr>
        <a:xfrm>
          <a:off x="5416126" y="10142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F86D2D00-650A-4972-8023-3B9360DF445A}"/>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FA82AB4A-618E-4D03-9E5C-CBF75678D6D2}"/>
            </a:ext>
          </a:extLst>
        </xdr:cNvPr>
        <xdr:cNvSpPr txBox="1"/>
      </xdr:nvSpPr>
      <xdr:spPr>
        <a:xfrm>
          <a:off x="5416126" y="976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FA91C1D1-6008-47F7-8D00-75C5758FFD50}"/>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2A55271D-4627-461D-BA73-527EA2FF76C4}"/>
            </a:ext>
          </a:extLst>
        </xdr:cNvPr>
        <xdr:cNvSpPr txBox="1"/>
      </xdr:nvSpPr>
      <xdr:spPr>
        <a:xfrm>
          <a:off x="5331688" y="9384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6BF761C7-359C-41E1-9702-12FF0FF1B71C}"/>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B58DAD2F-8B6E-4D66-AE27-C727438DC128}"/>
            </a:ext>
          </a:extLst>
        </xdr:cNvPr>
        <xdr:cNvSpPr txBox="1"/>
      </xdr:nvSpPr>
      <xdr:spPr>
        <a:xfrm>
          <a:off x="5331688" y="900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6DE7660-4D59-46E9-AC9B-353BF38FF9E7}"/>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a:extLst>
            <a:ext uri="{FF2B5EF4-FFF2-40B4-BE49-F238E27FC236}">
              <a16:creationId xmlns:a16="http://schemas.microsoft.com/office/drawing/2014/main" id="{A2859A57-C23C-4CB6-B41B-534B57BF81BF}"/>
            </a:ext>
          </a:extLst>
        </xdr:cNvPr>
        <xdr:cNvCxnSpPr/>
      </xdr:nvCxnSpPr>
      <xdr:spPr>
        <a:xfrm flipV="1">
          <a:off x="9429115" y="9561808"/>
          <a:ext cx="0" cy="14842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D334BC7C-FE7F-4C56-9EBD-1F54E2F419E8}"/>
            </a:ext>
          </a:extLst>
        </xdr:cNvPr>
        <xdr:cNvSpPr txBox="1"/>
      </xdr:nvSpPr>
      <xdr:spPr>
        <a:xfrm>
          <a:off x="9467850" y="11049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a:extLst>
            <a:ext uri="{FF2B5EF4-FFF2-40B4-BE49-F238E27FC236}">
              <a16:creationId xmlns:a16="http://schemas.microsoft.com/office/drawing/2014/main" id="{409957C2-CD1D-477E-AB3A-9EE1B17533B6}"/>
            </a:ext>
          </a:extLst>
        </xdr:cNvPr>
        <xdr:cNvCxnSpPr/>
      </xdr:nvCxnSpPr>
      <xdr:spPr>
        <a:xfrm>
          <a:off x="9356090" y="1104604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D9A84607-498F-4031-904C-3AF3886953CE}"/>
            </a:ext>
          </a:extLst>
        </xdr:cNvPr>
        <xdr:cNvSpPr txBox="1"/>
      </xdr:nvSpPr>
      <xdr:spPr>
        <a:xfrm>
          <a:off x="9467850" y="93427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a:extLst>
            <a:ext uri="{FF2B5EF4-FFF2-40B4-BE49-F238E27FC236}">
              <a16:creationId xmlns:a16="http://schemas.microsoft.com/office/drawing/2014/main" id="{D6F1CAA8-EF7D-4D34-B1E6-119DDD62619B}"/>
            </a:ext>
          </a:extLst>
        </xdr:cNvPr>
        <xdr:cNvCxnSpPr/>
      </xdr:nvCxnSpPr>
      <xdr:spPr>
        <a:xfrm>
          <a:off x="9356090" y="956180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80636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0ABAF82A-43EB-46C1-8B0A-2E331E44D41A}"/>
            </a:ext>
          </a:extLst>
        </xdr:cNvPr>
        <xdr:cNvSpPr txBox="1"/>
      </xdr:nvSpPr>
      <xdr:spPr>
        <a:xfrm>
          <a:off x="9467850" y="107124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36" name="フローチャート: 判断 235">
          <a:extLst>
            <a:ext uri="{FF2B5EF4-FFF2-40B4-BE49-F238E27FC236}">
              <a16:creationId xmlns:a16="http://schemas.microsoft.com/office/drawing/2014/main" id="{CD53B4BE-A744-491D-8D6F-D9AE2C906A1A}"/>
            </a:ext>
          </a:extLst>
        </xdr:cNvPr>
        <xdr:cNvSpPr/>
      </xdr:nvSpPr>
      <xdr:spPr>
        <a:xfrm>
          <a:off x="9394190" y="10855299"/>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37" name="フローチャート: 判断 236">
          <a:extLst>
            <a:ext uri="{FF2B5EF4-FFF2-40B4-BE49-F238E27FC236}">
              <a16:creationId xmlns:a16="http://schemas.microsoft.com/office/drawing/2014/main" id="{E130D9D2-1C0B-4118-869A-5613CDB7E05A}"/>
            </a:ext>
          </a:extLst>
        </xdr:cNvPr>
        <xdr:cNvSpPr/>
      </xdr:nvSpPr>
      <xdr:spPr>
        <a:xfrm>
          <a:off x="8632190" y="10858293"/>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38" name="フローチャート: 判断 237">
          <a:extLst>
            <a:ext uri="{FF2B5EF4-FFF2-40B4-BE49-F238E27FC236}">
              <a16:creationId xmlns:a16="http://schemas.microsoft.com/office/drawing/2014/main" id="{D2BD9DB1-51B8-48ED-9F4F-636D7CDB1CF7}"/>
            </a:ext>
          </a:extLst>
        </xdr:cNvPr>
        <xdr:cNvSpPr/>
      </xdr:nvSpPr>
      <xdr:spPr>
        <a:xfrm>
          <a:off x="7846060" y="10860949"/>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39" name="フローチャート: 判断 238">
          <a:extLst>
            <a:ext uri="{FF2B5EF4-FFF2-40B4-BE49-F238E27FC236}">
              <a16:creationId xmlns:a16="http://schemas.microsoft.com/office/drawing/2014/main" id="{E9475EFE-2E93-467D-8E92-2617CFCA1004}"/>
            </a:ext>
          </a:extLst>
        </xdr:cNvPr>
        <xdr:cNvSpPr/>
      </xdr:nvSpPr>
      <xdr:spPr>
        <a:xfrm>
          <a:off x="7029450" y="10859721"/>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58793</xdr:rowOff>
    </xdr:from>
    <xdr:to>
      <xdr:col>36</xdr:col>
      <xdr:colOff>165100</xdr:colOff>
      <xdr:row>63</xdr:row>
      <xdr:rowOff>160393</xdr:rowOff>
    </xdr:to>
    <xdr:sp macro="" textlink="">
      <xdr:nvSpPr>
        <xdr:cNvPr id="240" name="フローチャート: 判断 239">
          <a:extLst>
            <a:ext uri="{FF2B5EF4-FFF2-40B4-BE49-F238E27FC236}">
              <a16:creationId xmlns:a16="http://schemas.microsoft.com/office/drawing/2014/main" id="{46063F20-4CE7-423B-94D4-3350113A0A1F}"/>
            </a:ext>
          </a:extLst>
        </xdr:cNvPr>
        <xdr:cNvSpPr/>
      </xdr:nvSpPr>
      <xdr:spPr>
        <a:xfrm>
          <a:off x="6231890" y="10856333"/>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60D46144-1E59-459F-9FAB-2BD0F5DC75D1}"/>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1F7FBAAC-7E05-4A23-A1B5-9B4925F44FD5}"/>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F3B220B-4A25-4C73-AA33-B8260BFA84CE}"/>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144E3069-778E-4E15-9291-017D413114A3}"/>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734AB8C3-BFE6-416D-83DD-C096A69BFF6F}"/>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1953</xdr:rowOff>
    </xdr:from>
    <xdr:to>
      <xdr:col>55</xdr:col>
      <xdr:colOff>50800</xdr:colOff>
      <xdr:row>64</xdr:row>
      <xdr:rowOff>103553</xdr:rowOff>
    </xdr:to>
    <xdr:sp macro="" textlink="">
      <xdr:nvSpPr>
        <xdr:cNvPr id="246" name="楕円 245">
          <a:extLst>
            <a:ext uri="{FF2B5EF4-FFF2-40B4-BE49-F238E27FC236}">
              <a16:creationId xmlns:a16="http://schemas.microsoft.com/office/drawing/2014/main" id="{E4EBDC23-B32B-4FB7-9248-855AD978DA01}"/>
            </a:ext>
          </a:extLst>
        </xdr:cNvPr>
        <xdr:cNvSpPr/>
      </xdr:nvSpPr>
      <xdr:spPr>
        <a:xfrm>
          <a:off x="9394190" y="10974753"/>
          <a:ext cx="9017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88330</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80519BF7-F8AD-4C5F-92E6-98B283EE46D4}"/>
            </a:ext>
          </a:extLst>
        </xdr:cNvPr>
        <xdr:cNvSpPr txBox="1"/>
      </xdr:nvSpPr>
      <xdr:spPr>
        <a:xfrm>
          <a:off x="9467850" y="10893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2678</xdr:rowOff>
    </xdr:from>
    <xdr:to>
      <xdr:col>50</xdr:col>
      <xdr:colOff>165100</xdr:colOff>
      <xdr:row>64</xdr:row>
      <xdr:rowOff>104278</xdr:rowOff>
    </xdr:to>
    <xdr:sp macro="" textlink="">
      <xdr:nvSpPr>
        <xdr:cNvPr id="248" name="楕円 247">
          <a:extLst>
            <a:ext uri="{FF2B5EF4-FFF2-40B4-BE49-F238E27FC236}">
              <a16:creationId xmlns:a16="http://schemas.microsoft.com/office/drawing/2014/main" id="{16F5A4BC-5575-4047-B4E2-E42C3352C5BA}"/>
            </a:ext>
          </a:extLst>
        </xdr:cNvPr>
        <xdr:cNvSpPr/>
      </xdr:nvSpPr>
      <xdr:spPr>
        <a:xfrm>
          <a:off x="8632190" y="10975478"/>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52753</xdr:rowOff>
    </xdr:from>
    <xdr:to>
      <xdr:col>55</xdr:col>
      <xdr:colOff>0</xdr:colOff>
      <xdr:row>64</xdr:row>
      <xdr:rowOff>53478</xdr:rowOff>
    </xdr:to>
    <xdr:cxnSp macro="">
      <xdr:nvCxnSpPr>
        <xdr:cNvPr id="249" name="直線コネクタ 248">
          <a:extLst>
            <a:ext uri="{FF2B5EF4-FFF2-40B4-BE49-F238E27FC236}">
              <a16:creationId xmlns:a16="http://schemas.microsoft.com/office/drawing/2014/main" id="{77CA1B7C-EB0C-498F-A8D1-4594215C6245}"/>
            </a:ext>
          </a:extLst>
        </xdr:cNvPr>
        <xdr:cNvCxnSpPr/>
      </xdr:nvCxnSpPr>
      <xdr:spPr>
        <a:xfrm flipV="1">
          <a:off x="8686800" y="11029363"/>
          <a:ext cx="742950" cy="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2176</xdr:rowOff>
    </xdr:from>
    <xdr:to>
      <xdr:col>46</xdr:col>
      <xdr:colOff>38100</xdr:colOff>
      <xdr:row>64</xdr:row>
      <xdr:rowOff>103776</xdr:rowOff>
    </xdr:to>
    <xdr:sp macro="" textlink="">
      <xdr:nvSpPr>
        <xdr:cNvPr id="250" name="楕円 249">
          <a:extLst>
            <a:ext uri="{FF2B5EF4-FFF2-40B4-BE49-F238E27FC236}">
              <a16:creationId xmlns:a16="http://schemas.microsoft.com/office/drawing/2014/main" id="{519D5CA1-5202-4C2B-AA7C-486B0E7304B7}"/>
            </a:ext>
          </a:extLst>
        </xdr:cNvPr>
        <xdr:cNvSpPr/>
      </xdr:nvSpPr>
      <xdr:spPr>
        <a:xfrm>
          <a:off x="7846060" y="10974976"/>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52976</xdr:rowOff>
    </xdr:from>
    <xdr:to>
      <xdr:col>50</xdr:col>
      <xdr:colOff>114300</xdr:colOff>
      <xdr:row>64</xdr:row>
      <xdr:rowOff>53478</xdr:rowOff>
    </xdr:to>
    <xdr:cxnSp macro="">
      <xdr:nvCxnSpPr>
        <xdr:cNvPr id="251" name="直線コネクタ 250">
          <a:extLst>
            <a:ext uri="{FF2B5EF4-FFF2-40B4-BE49-F238E27FC236}">
              <a16:creationId xmlns:a16="http://schemas.microsoft.com/office/drawing/2014/main" id="{8BCF30B7-6400-444D-A8E7-93875E07B825}"/>
            </a:ext>
          </a:extLst>
        </xdr:cNvPr>
        <xdr:cNvCxnSpPr/>
      </xdr:nvCxnSpPr>
      <xdr:spPr>
        <a:xfrm>
          <a:off x="7889240" y="11029586"/>
          <a:ext cx="797560" cy="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2270</xdr:rowOff>
    </xdr:from>
    <xdr:to>
      <xdr:col>41</xdr:col>
      <xdr:colOff>101600</xdr:colOff>
      <xdr:row>64</xdr:row>
      <xdr:rowOff>103870</xdr:rowOff>
    </xdr:to>
    <xdr:sp macro="" textlink="">
      <xdr:nvSpPr>
        <xdr:cNvPr id="252" name="楕円 251">
          <a:extLst>
            <a:ext uri="{FF2B5EF4-FFF2-40B4-BE49-F238E27FC236}">
              <a16:creationId xmlns:a16="http://schemas.microsoft.com/office/drawing/2014/main" id="{93591C17-72B5-4364-98CE-9E5AE4BE0A22}"/>
            </a:ext>
          </a:extLst>
        </xdr:cNvPr>
        <xdr:cNvSpPr/>
      </xdr:nvSpPr>
      <xdr:spPr>
        <a:xfrm>
          <a:off x="7029450" y="1097507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52976</xdr:rowOff>
    </xdr:from>
    <xdr:to>
      <xdr:col>45</xdr:col>
      <xdr:colOff>177800</xdr:colOff>
      <xdr:row>64</xdr:row>
      <xdr:rowOff>53070</xdr:rowOff>
    </xdr:to>
    <xdr:cxnSp macro="">
      <xdr:nvCxnSpPr>
        <xdr:cNvPr id="253" name="直線コネクタ 252">
          <a:extLst>
            <a:ext uri="{FF2B5EF4-FFF2-40B4-BE49-F238E27FC236}">
              <a16:creationId xmlns:a16="http://schemas.microsoft.com/office/drawing/2014/main" id="{07FAF9C1-DA4E-49DF-8F59-041B055D8029}"/>
            </a:ext>
          </a:extLst>
        </xdr:cNvPr>
        <xdr:cNvCxnSpPr/>
      </xdr:nvCxnSpPr>
      <xdr:spPr>
        <a:xfrm flipV="1">
          <a:off x="7084060" y="11029586"/>
          <a:ext cx="805180" cy="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5180</xdr:rowOff>
    </xdr:from>
    <xdr:to>
      <xdr:col>36</xdr:col>
      <xdr:colOff>165100</xdr:colOff>
      <xdr:row>64</xdr:row>
      <xdr:rowOff>106780</xdr:rowOff>
    </xdr:to>
    <xdr:sp macro="" textlink="">
      <xdr:nvSpPr>
        <xdr:cNvPr id="254" name="楕円 253">
          <a:extLst>
            <a:ext uri="{FF2B5EF4-FFF2-40B4-BE49-F238E27FC236}">
              <a16:creationId xmlns:a16="http://schemas.microsoft.com/office/drawing/2014/main" id="{9199FE89-43A0-4DF1-810B-201277A86A86}"/>
            </a:ext>
          </a:extLst>
        </xdr:cNvPr>
        <xdr:cNvSpPr/>
      </xdr:nvSpPr>
      <xdr:spPr>
        <a:xfrm>
          <a:off x="6231890" y="1097988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53070</xdr:rowOff>
    </xdr:from>
    <xdr:to>
      <xdr:col>41</xdr:col>
      <xdr:colOff>50800</xdr:colOff>
      <xdr:row>64</xdr:row>
      <xdr:rowOff>55980</xdr:rowOff>
    </xdr:to>
    <xdr:cxnSp macro="">
      <xdr:nvCxnSpPr>
        <xdr:cNvPr id="255" name="直線コネクタ 254">
          <a:extLst>
            <a:ext uri="{FF2B5EF4-FFF2-40B4-BE49-F238E27FC236}">
              <a16:creationId xmlns:a16="http://schemas.microsoft.com/office/drawing/2014/main" id="{C5F6A970-916E-4BE2-BEA9-A0179B173A5D}"/>
            </a:ext>
          </a:extLst>
        </xdr:cNvPr>
        <xdr:cNvCxnSpPr/>
      </xdr:nvCxnSpPr>
      <xdr:spPr>
        <a:xfrm flipV="1">
          <a:off x="6286500" y="11029680"/>
          <a:ext cx="797560" cy="2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7430</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086E445B-C5EA-45EC-B580-42C82AC2511F}"/>
            </a:ext>
          </a:extLst>
        </xdr:cNvPr>
        <xdr:cNvSpPr txBox="1"/>
      </xdr:nvSpPr>
      <xdr:spPr>
        <a:xfrm>
          <a:off x="8401265" y="106392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10086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1099F868-1781-44D7-94A9-451C0764EDAA}"/>
            </a:ext>
          </a:extLst>
        </xdr:cNvPr>
        <xdr:cNvSpPr txBox="1"/>
      </xdr:nvSpPr>
      <xdr:spPr>
        <a:xfrm>
          <a:off x="7610690" y="10641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8858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DB463721-BD7C-4A3B-A08F-9FC700B4CF16}"/>
            </a:ext>
          </a:extLst>
        </xdr:cNvPr>
        <xdr:cNvSpPr txBox="1"/>
      </xdr:nvSpPr>
      <xdr:spPr>
        <a:xfrm>
          <a:off x="6822655" y="10640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5470</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A514DC83-3F27-475F-BFD6-90E9F33D9498}"/>
            </a:ext>
          </a:extLst>
        </xdr:cNvPr>
        <xdr:cNvSpPr txBox="1"/>
      </xdr:nvSpPr>
      <xdr:spPr>
        <a:xfrm>
          <a:off x="6007950" y="106372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95405</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83556DDA-BE2F-48E4-9BBC-DC484820C32E}"/>
            </a:ext>
          </a:extLst>
        </xdr:cNvPr>
        <xdr:cNvSpPr txBox="1"/>
      </xdr:nvSpPr>
      <xdr:spPr>
        <a:xfrm>
          <a:off x="8422151" y="11064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94903</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9571D7F7-3D7E-4C2D-938E-C761C3E30AC2}"/>
            </a:ext>
          </a:extLst>
        </xdr:cNvPr>
        <xdr:cNvSpPr txBox="1"/>
      </xdr:nvSpPr>
      <xdr:spPr>
        <a:xfrm>
          <a:off x="7641101" y="11071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94997</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7C182BE4-7993-431A-A4C1-C30ECBF9B207}"/>
            </a:ext>
          </a:extLst>
        </xdr:cNvPr>
        <xdr:cNvSpPr txBox="1"/>
      </xdr:nvSpPr>
      <xdr:spPr>
        <a:xfrm>
          <a:off x="6854971" y="11071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97907</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81E1016E-569D-4661-9DC4-AF5C3BAA4040}"/>
            </a:ext>
          </a:extLst>
        </xdr:cNvPr>
        <xdr:cNvSpPr txBox="1"/>
      </xdr:nvSpPr>
      <xdr:spPr>
        <a:xfrm>
          <a:off x="6038361" y="11066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87E49FC-2E45-4002-BEC8-4DF080BCF58A}"/>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6CD955B9-12A8-40F5-85FE-C3B3D591BECF}"/>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5B7D1FA1-20F9-4DAF-AB23-315D26188095}"/>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9FDFE9E3-874E-4D72-B22F-4A169E27DBE0}"/>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9C2DFCA2-44CB-46B5-AFE5-808528E9598C}"/>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6BAC9EA9-CAC5-4E4B-8BF6-E73FEE78B318}"/>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5E404178-48F1-4A20-951B-13C404CAC45A}"/>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374BC656-166E-4333-A3BB-972E91418BA1}"/>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4C075728-E67D-401C-B802-0C8AB48999E1}"/>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19C169BD-F9A8-450C-AC9C-EC9D2AC2C5DE}"/>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23CDAE01-4043-496A-B8F3-49C66E65A1D2}"/>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D5AC63CE-2FBA-4E7C-BEFE-93489550D11B}"/>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4AF921F6-A793-4EA1-95EC-60E07E7C94B6}"/>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C494E3F7-6540-4368-B053-EDDE953600E2}"/>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E2B257B7-5EA1-4E72-AB48-3712910138DB}"/>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E22C62E5-B44D-4DA7-8084-D2785EE10124}"/>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B9C5E0E-157E-48C5-ACA1-887156D9F72E}"/>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3AFB4EC9-6F82-4A5C-B7BC-A5C5A2E968AF}"/>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6128B101-26AE-487E-8FB9-6A748BE43975}"/>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BC843A77-3FFB-40C1-980E-6039AE7CB2B7}"/>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1545C6CB-B395-4551-9019-79C9CDBDE3FC}"/>
            </a:ext>
          </a:extLst>
        </xdr:cNvPr>
        <xdr:cNvSpPr txBox="1"/>
      </xdr:nvSpPr>
      <xdr:spPr>
        <a:xfrm>
          <a:off x="34370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7921AFD7-9813-4442-A89C-0A5B96EC2A43}"/>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AE8C764F-F363-430C-A92F-3279E5B7AFAA}"/>
            </a:ext>
          </a:extLst>
        </xdr:cNvPr>
        <xdr:cNvSpPr txBox="1"/>
      </xdr:nvSpPr>
      <xdr:spPr>
        <a:xfrm>
          <a:off x="38686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727E3EC7-FC4C-42D9-8E8A-BC581820474B}"/>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E5F29D41-8154-47A0-8327-FC3862456161}"/>
            </a:ext>
          </a:extLst>
        </xdr:cNvPr>
        <xdr:cNvCxnSpPr/>
      </xdr:nvCxnSpPr>
      <xdr:spPr>
        <a:xfrm flipV="1">
          <a:off x="4173855" y="13335001"/>
          <a:ext cx="0" cy="1523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C4B51430-220A-4488-844D-329303493507}"/>
            </a:ext>
          </a:extLst>
        </xdr:cNvPr>
        <xdr:cNvSpPr txBox="1"/>
      </xdr:nvSpPr>
      <xdr:spPr>
        <a:xfrm>
          <a:off x="421259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6C41A9E2-CBFC-4F61-A13B-C4E6E84A3917}"/>
            </a:ext>
          </a:extLst>
        </xdr:cNvPr>
        <xdr:cNvCxnSpPr/>
      </xdr:nvCxnSpPr>
      <xdr:spPr>
        <a:xfrm>
          <a:off x="411226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FBF5E306-BBDB-40F1-8FFE-E5627CDF85BA}"/>
            </a:ext>
          </a:extLst>
        </xdr:cNvPr>
        <xdr:cNvSpPr txBox="1"/>
      </xdr:nvSpPr>
      <xdr:spPr>
        <a:xfrm>
          <a:off x="4212590" y="13115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92" name="直線コネクタ 291">
          <a:extLst>
            <a:ext uri="{FF2B5EF4-FFF2-40B4-BE49-F238E27FC236}">
              <a16:creationId xmlns:a16="http://schemas.microsoft.com/office/drawing/2014/main" id="{1CF6E66C-1050-4497-BE71-88FB99090253}"/>
            </a:ext>
          </a:extLst>
        </xdr:cNvPr>
        <xdr:cNvCxnSpPr/>
      </xdr:nvCxnSpPr>
      <xdr:spPr>
        <a:xfrm>
          <a:off x="4112260" y="133350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95266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7D27FE1B-AB67-48FF-8CD7-E14FB6F8853D}"/>
            </a:ext>
          </a:extLst>
        </xdr:cNvPr>
        <xdr:cNvSpPr txBox="1"/>
      </xdr:nvSpPr>
      <xdr:spPr>
        <a:xfrm>
          <a:off x="4212590" y="1415035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BD41FE02-3C86-439D-9E78-3D58EED4C689}"/>
            </a:ext>
          </a:extLst>
        </xdr:cNvPr>
        <xdr:cNvSpPr/>
      </xdr:nvSpPr>
      <xdr:spPr>
        <a:xfrm>
          <a:off x="4131310" y="1417573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5" name="フローチャート: 判断 294">
          <a:extLst>
            <a:ext uri="{FF2B5EF4-FFF2-40B4-BE49-F238E27FC236}">
              <a16:creationId xmlns:a16="http://schemas.microsoft.com/office/drawing/2014/main" id="{ABF925B1-D79C-4326-B424-018F94FFFE59}"/>
            </a:ext>
          </a:extLst>
        </xdr:cNvPr>
        <xdr:cNvSpPr/>
      </xdr:nvSpPr>
      <xdr:spPr>
        <a:xfrm>
          <a:off x="3388360" y="141566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82550</xdr:rowOff>
    </xdr:from>
    <xdr:to>
      <xdr:col>15</xdr:col>
      <xdr:colOff>101600</xdr:colOff>
      <xdr:row>83</xdr:row>
      <xdr:rowOff>12700</xdr:rowOff>
    </xdr:to>
    <xdr:sp macro="" textlink="">
      <xdr:nvSpPr>
        <xdr:cNvPr id="296" name="フローチャート: 判断 295">
          <a:extLst>
            <a:ext uri="{FF2B5EF4-FFF2-40B4-BE49-F238E27FC236}">
              <a16:creationId xmlns:a16="http://schemas.microsoft.com/office/drawing/2014/main" id="{61745F98-FF7A-41BA-AB87-AECB05123294}"/>
            </a:ext>
          </a:extLst>
        </xdr:cNvPr>
        <xdr:cNvSpPr/>
      </xdr:nvSpPr>
      <xdr:spPr>
        <a:xfrm>
          <a:off x="2571750" y="141433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86361</xdr:rowOff>
    </xdr:from>
    <xdr:to>
      <xdr:col>10</xdr:col>
      <xdr:colOff>165100</xdr:colOff>
      <xdr:row>83</xdr:row>
      <xdr:rowOff>16511</xdr:rowOff>
    </xdr:to>
    <xdr:sp macro="" textlink="">
      <xdr:nvSpPr>
        <xdr:cNvPr id="297" name="フローチャート: 判断 296">
          <a:extLst>
            <a:ext uri="{FF2B5EF4-FFF2-40B4-BE49-F238E27FC236}">
              <a16:creationId xmlns:a16="http://schemas.microsoft.com/office/drawing/2014/main" id="{BBD5A209-07E2-4371-83EF-5C51921B6353}"/>
            </a:ext>
          </a:extLst>
        </xdr:cNvPr>
        <xdr:cNvSpPr/>
      </xdr:nvSpPr>
      <xdr:spPr>
        <a:xfrm>
          <a:off x="1774190" y="1414716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46355</xdr:rowOff>
    </xdr:from>
    <xdr:to>
      <xdr:col>6</xdr:col>
      <xdr:colOff>38100</xdr:colOff>
      <xdr:row>82</xdr:row>
      <xdr:rowOff>147955</xdr:rowOff>
    </xdr:to>
    <xdr:sp macro="" textlink="">
      <xdr:nvSpPr>
        <xdr:cNvPr id="298" name="フローチャート: 判断 297">
          <a:extLst>
            <a:ext uri="{FF2B5EF4-FFF2-40B4-BE49-F238E27FC236}">
              <a16:creationId xmlns:a16="http://schemas.microsoft.com/office/drawing/2014/main" id="{8177911C-1FEC-409A-AE95-5EBFBAD3E682}"/>
            </a:ext>
          </a:extLst>
        </xdr:cNvPr>
        <xdr:cNvSpPr/>
      </xdr:nvSpPr>
      <xdr:spPr>
        <a:xfrm>
          <a:off x="988060" y="141071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A41DB477-8865-4DCA-B3D3-CADB32BF7B2D}"/>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9EDBAADF-34C1-45E6-9AB7-CAEFFDD1D0F6}"/>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1C694F5D-FFB6-42A6-9C91-70833CB7FA1F}"/>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4340A373-3E8D-4FDE-9C64-FB8E00A45099}"/>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37515D1E-4FED-48CC-8D96-9B57FB65818C}"/>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8255</xdr:rowOff>
    </xdr:from>
    <xdr:to>
      <xdr:col>24</xdr:col>
      <xdr:colOff>114300</xdr:colOff>
      <xdr:row>82</xdr:row>
      <xdr:rowOff>109855</xdr:rowOff>
    </xdr:to>
    <xdr:sp macro="" textlink="">
      <xdr:nvSpPr>
        <xdr:cNvPr id="304" name="楕円 303">
          <a:extLst>
            <a:ext uri="{FF2B5EF4-FFF2-40B4-BE49-F238E27FC236}">
              <a16:creationId xmlns:a16="http://schemas.microsoft.com/office/drawing/2014/main" id="{72590918-291F-4F38-8009-A9D2E241FC40}"/>
            </a:ext>
          </a:extLst>
        </xdr:cNvPr>
        <xdr:cNvSpPr/>
      </xdr:nvSpPr>
      <xdr:spPr>
        <a:xfrm>
          <a:off x="4131310" y="1406906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31132</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6A52D23E-6223-4947-9252-1348F294D988}"/>
            </a:ext>
          </a:extLst>
        </xdr:cNvPr>
        <xdr:cNvSpPr txBox="1"/>
      </xdr:nvSpPr>
      <xdr:spPr>
        <a:xfrm>
          <a:off x="4212590" y="1391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114936</xdr:rowOff>
    </xdr:from>
    <xdr:to>
      <xdr:col>20</xdr:col>
      <xdr:colOff>38100</xdr:colOff>
      <xdr:row>82</xdr:row>
      <xdr:rowOff>45086</xdr:rowOff>
    </xdr:to>
    <xdr:sp macro="" textlink="">
      <xdr:nvSpPr>
        <xdr:cNvPr id="306" name="楕円 305">
          <a:extLst>
            <a:ext uri="{FF2B5EF4-FFF2-40B4-BE49-F238E27FC236}">
              <a16:creationId xmlns:a16="http://schemas.microsoft.com/office/drawing/2014/main" id="{F3C00364-6AF9-4169-BCF2-E2493E72C8FC}"/>
            </a:ext>
          </a:extLst>
        </xdr:cNvPr>
        <xdr:cNvSpPr/>
      </xdr:nvSpPr>
      <xdr:spPr>
        <a:xfrm>
          <a:off x="3388360" y="1400238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165736</xdr:rowOff>
    </xdr:from>
    <xdr:to>
      <xdr:col>24</xdr:col>
      <xdr:colOff>63500</xdr:colOff>
      <xdr:row>82</xdr:row>
      <xdr:rowOff>59055</xdr:rowOff>
    </xdr:to>
    <xdr:cxnSp macro="">
      <xdr:nvCxnSpPr>
        <xdr:cNvPr id="307" name="直線コネクタ 306">
          <a:extLst>
            <a:ext uri="{FF2B5EF4-FFF2-40B4-BE49-F238E27FC236}">
              <a16:creationId xmlns:a16="http://schemas.microsoft.com/office/drawing/2014/main" id="{08319F0F-8213-49BE-9231-096FB066875F}"/>
            </a:ext>
          </a:extLst>
        </xdr:cNvPr>
        <xdr:cNvCxnSpPr/>
      </xdr:nvCxnSpPr>
      <xdr:spPr>
        <a:xfrm>
          <a:off x="3431540" y="14056996"/>
          <a:ext cx="742950" cy="57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76836</xdr:rowOff>
    </xdr:from>
    <xdr:to>
      <xdr:col>15</xdr:col>
      <xdr:colOff>101600</xdr:colOff>
      <xdr:row>83</xdr:row>
      <xdr:rowOff>6986</xdr:rowOff>
    </xdr:to>
    <xdr:sp macro="" textlink="">
      <xdr:nvSpPr>
        <xdr:cNvPr id="308" name="楕円 307">
          <a:extLst>
            <a:ext uri="{FF2B5EF4-FFF2-40B4-BE49-F238E27FC236}">
              <a16:creationId xmlns:a16="http://schemas.microsoft.com/office/drawing/2014/main" id="{2F3D71B5-A11B-4210-AA5C-87BCB011A431}"/>
            </a:ext>
          </a:extLst>
        </xdr:cNvPr>
        <xdr:cNvSpPr/>
      </xdr:nvSpPr>
      <xdr:spPr>
        <a:xfrm>
          <a:off x="2571750" y="1413573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165736</xdr:rowOff>
    </xdr:from>
    <xdr:to>
      <xdr:col>19</xdr:col>
      <xdr:colOff>177800</xdr:colOff>
      <xdr:row>82</xdr:row>
      <xdr:rowOff>127636</xdr:rowOff>
    </xdr:to>
    <xdr:cxnSp macro="">
      <xdr:nvCxnSpPr>
        <xdr:cNvPr id="309" name="直線コネクタ 308">
          <a:extLst>
            <a:ext uri="{FF2B5EF4-FFF2-40B4-BE49-F238E27FC236}">
              <a16:creationId xmlns:a16="http://schemas.microsoft.com/office/drawing/2014/main" id="{B49DD7F1-4BEE-470F-9821-2CDEFA0E490F}"/>
            </a:ext>
          </a:extLst>
        </xdr:cNvPr>
        <xdr:cNvCxnSpPr/>
      </xdr:nvCxnSpPr>
      <xdr:spPr>
        <a:xfrm flipV="1">
          <a:off x="2626360" y="14056996"/>
          <a:ext cx="80518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33020</xdr:rowOff>
    </xdr:from>
    <xdr:to>
      <xdr:col>10</xdr:col>
      <xdr:colOff>165100</xdr:colOff>
      <xdr:row>82</xdr:row>
      <xdr:rowOff>134620</xdr:rowOff>
    </xdr:to>
    <xdr:sp macro="" textlink="">
      <xdr:nvSpPr>
        <xdr:cNvPr id="310" name="楕円 309">
          <a:extLst>
            <a:ext uri="{FF2B5EF4-FFF2-40B4-BE49-F238E27FC236}">
              <a16:creationId xmlns:a16="http://schemas.microsoft.com/office/drawing/2014/main" id="{5D5D170C-5AC7-42EA-9F52-84D06786354E}"/>
            </a:ext>
          </a:extLst>
        </xdr:cNvPr>
        <xdr:cNvSpPr/>
      </xdr:nvSpPr>
      <xdr:spPr>
        <a:xfrm>
          <a:off x="1774190" y="14090015"/>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83820</xdr:rowOff>
    </xdr:from>
    <xdr:to>
      <xdr:col>15</xdr:col>
      <xdr:colOff>50800</xdr:colOff>
      <xdr:row>82</xdr:row>
      <xdr:rowOff>127636</xdr:rowOff>
    </xdr:to>
    <xdr:cxnSp macro="">
      <xdr:nvCxnSpPr>
        <xdr:cNvPr id="311" name="直線コネクタ 310">
          <a:extLst>
            <a:ext uri="{FF2B5EF4-FFF2-40B4-BE49-F238E27FC236}">
              <a16:creationId xmlns:a16="http://schemas.microsoft.com/office/drawing/2014/main" id="{D8BFC4E6-EFCF-4B9D-9B6C-2540D70F52A9}"/>
            </a:ext>
          </a:extLst>
        </xdr:cNvPr>
        <xdr:cNvCxnSpPr/>
      </xdr:nvCxnSpPr>
      <xdr:spPr>
        <a:xfrm>
          <a:off x="1828800" y="14144625"/>
          <a:ext cx="79756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158750</xdr:rowOff>
    </xdr:from>
    <xdr:to>
      <xdr:col>6</xdr:col>
      <xdr:colOff>38100</xdr:colOff>
      <xdr:row>82</xdr:row>
      <xdr:rowOff>88900</xdr:rowOff>
    </xdr:to>
    <xdr:sp macro="" textlink="">
      <xdr:nvSpPr>
        <xdr:cNvPr id="312" name="楕円 311">
          <a:extLst>
            <a:ext uri="{FF2B5EF4-FFF2-40B4-BE49-F238E27FC236}">
              <a16:creationId xmlns:a16="http://schemas.microsoft.com/office/drawing/2014/main" id="{F173B573-1E22-4E42-9C91-6372690A37AE}"/>
            </a:ext>
          </a:extLst>
        </xdr:cNvPr>
        <xdr:cNvSpPr/>
      </xdr:nvSpPr>
      <xdr:spPr>
        <a:xfrm>
          <a:off x="988060" y="140481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38100</xdr:rowOff>
    </xdr:from>
    <xdr:to>
      <xdr:col>10</xdr:col>
      <xdr:colOff>114300</xdr:colOff>
      <xdr:row>82</xdr:row>
      <xdr:rowOff>83820</xdr:rowOff>
    </xdr:to>
    <xdr:cxnSp macro="">
      <xdr:nvCxnSpPr>
        <xdr:cNvPr id="313" name="直線コネクタ 312">
          <a:extLst>
            <a:ext uri="{FF2B5EF4-FFF2-40B4-BE49-F238E27FC236}">
              <a16:creationId xmlns:a16="http://schemas.microsoft.com/office/drawing/2014/main" id="{6F1D4DC0-49A7-4A9E-8A08-176B6B8255BD}"/>
            </a:ext>
          </a:extLst>
        </xdr:cNvPr>
        <xdr:cNvCxnSpPr/>
      </xdr:nvCxnSpPr>
      <xdr:spPr>
        <a:xfrm>
          <a:off x="1031240" y="14097000"/>
          <a:ext cx="79756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22877</xdr:rowOff>
    </xdr:from>
    <xdr:ext cx="405111" cy="259045"/>
    <xdr:sp macro="" textlink="">
      <xdr:nvSpPr>
        <xdr:cNvPr id="314" name="n_1aveValue【公営住宅】&#10;有形固定資産減価償却率">
          <a:extLst>
            <a:ext uri="{FF2B5EF4-FFF2-40B4-BE49-F238E27FC236}">
              <a16:creationId xmlns:a16="http://schemas.microsoft.com/office/drawing/2014/main" id="{C62E8613-5598-4788-9BA5-5501C0E369B0}"/>
            </a:ext>
          </a:extLst>
        </xdr:cNvPr>
        <xdr:cNvSpPr txBox="1"/>
      </xdr:nvSpPr>
      <xdr:spPr>
        <a:xfrm>
          <a:off x="3239144" y="1424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3827</xdr:rowOff>
    </xdr:from>
    <xdr:ext cx="405111" cy="259045"/>
    <xdr:sp macro="" textlink="">
      <xdr:nvSpPr>
        <xdr:cNvPr id="315" name="n_2aveValue【公営住宅】&#10;有形固定資産減価償却率">
          <a:extLst>
            <a:ext uri="{FF2B5EF4-FFF2-40B4-BE49-F238E27FC236}">
              <a16:creationId xmlns:a16="http://schemas.microsoft.com/office/drawing/2014/main" id="{8160C68A-BACA-49BA-B020-6BFFB9F2033A}"/>
            </a:ext>
          </a:extLst>
        </xdr:cNvPr>
        <xdr:cNvSpPr txBox="1"/>
      </xdr:nvSpPr>
      <xdr:spPr>
        <a:xfrm>
          <a:off x="2439044" y="1423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7638</xdr:rowOff>
    </xdr:from>
    <xdr:ext cx="405111" cy="259045"/>
    <xdr:sp macro="" textlink="">
      <xdr:nvSpPr>
        <xdr:cNvPr id="316" name="n_3aveValue【公営住宅】&#10;有形固定資産減価償却率">
          <a:extLst>
            <a:ext uri="{FF2B5EF4-FFF2-40B4-BE49-F238E27FC236}">
              <a16:creationId xmlns:a16="http://schemas.microsoft.com/office/drawing/2014/main" id="{41EE5387-D9B4-412C-831D-98392B531D57}"/>
            </a:ext>
          </a:extLst>
        </xdr:cNvPr>
        <xdr:cNvSpPr txBox="1"/>
      </xdr:nvSpPr>
      <xdr:spPr>
        <a:xfrm>
          <a:off x="1641484" y="14239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139082</xdr:rowOff>
    </xdr:from>
    <xdr:ext cx="405111" cy="259045"/>
    <xdr:sp macro="" textlink="">
      <xdr:nvSpPr>
        <xdr:cNvPr id="317" name="n_4aveValue【公営住宅】&#10;有形固定資産減価償却率">
          <a:extLst>
            <a:ext uri="{FF2B5EF4-FFF2-40B4-BE49-F238E27FC236}">
              <a16:creationId xmlns:a16="http://schemas.microsoft.com/office/drawing/2014/main" id="{37514B04-D149-4BDA-B5CA-AAD77C0E6AC2}"/>
            </a:ext>
          </a:extLst>
        </xdr:cNvPr>
        <xdr:cNvSpPr txBox="1"/>
      </xdr:nvSpPr>
      <xdr:spPr>
        <a:xfrm>
          <a:off x="855354" y="1419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61613</xdr:rowOff>
    </xdr:from>
    <xdr:ext cx="405111" cy="259045"/>
    <xdr:sp macro="" textlink="">
      <xdr:nvSpPr>
        <xdr:cNvPr id="318" name="n_1mainValue【公営住宅】&#10;有形固定資産減価償却率">
          <a:extLst>
            <a:ext uri="{FF2B5EF4-FFF2-40B4-BE49-F238E27FC236}">
              <a16:creationId xmlns:a16="http://schemas.microsoft.com/office/drawing/2014/main" id="{C1BB5C53-6F2A-4C92-B810-45E00DA341E1}"/>
            </a:ext>
          </a:extLst>
        </xdr:cNvPr>
        <xdr:cNvSpPr txBox="1"/>
      </xdr:nvSpPr>
      <xdr:spPr>
        <a:xfrm>
          <a:off x="3239144" y="13773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23513</xdr:rowOff>
    </xdr:from>
    <xdr:ext cx="405111" cy="259045"/>
    <xdr:sp macro="" textlink="">
      <xdr:nvSpPr>
        <xdr:cNvPr id="319" name="n_2mainValue【公営住宅】&#10;有形固定資産減価償却率">
          <a:extLst>
            <a:ext uri="{FF2B5EF4-FFF2-40B4-BE49-F238E27FC236}">
              <a16:creationId xmlns:a16="http://schemas.microsoft.com/office/drawing/2014/main" id="{5D66FD50-B486-4F96-B5A7-E51F8304EB0C}"/>
            </a:ext>
          </a:extLst>
        </xdr:cNvPr>
        <xdr:cNvSpPr txBox="1"/>
      </xdr:nvSpPr>
      <xdr:spPr>
        <a:xfrm>
          <a:off x="2439044" y="13907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151147</xdr:rowOff>
    </xdr:from>
    <xdr:ext cx="405111" cy="259045"/>
    <xdr:sp macro="" textlink="">
      <xdr:nvSpPr>
        <xdr:cNvPr id="320" name="n_3mainValue【公営住宅】&#10;有形固定資産減価償却率">
          <a:extLst>
            <a:ext uri="{FF2B5EF4-FFF2-40B4-BE49-F238E27FC236}">
              <a16:creationId xmlns:a16="http://schemas.microsoft.com/office/drawing/2014/main" id="{8189043E-90B5-4965-AB9B-A24EED41A7D2}"/>
            </a:ext>
          </a:extLst>
        </xdr:cNvPr>
        <xdr:cNvSpPr txBox="1"/>
      </xdr:nvSpPr>
      <xdr:spPr>
        <a:xfrm>
          <a:off x="1641484" y="1386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105427</xdr:rowOff>
    </xdr:from>
    <xdr:ext cx="405111" cy="259045"/>
    <xdr:sp macro="" textlink="">
      <xdr:nvSpPr>
        <xdr:cNvPr id="321" name="n_4mainValue【公営住宅】&#10;有形固定資産減価償却率">
          <a:extLst>
            <a:ext uri="{FF2B5EF4-FFF2-40B4-BE49-F238E27FC236}">
              <a16:creationId xmlns:a16="http://schemas.microsoft.com/office/drawing/2014/main" id="{417DAF05-CD8A-4426-B7C3-448657B21F65}"/>
            </a:ext>
          </a:extLst>
        </xdr:cNvPr>
        <xdr:cNvSpPr txBox="1"/>
      </xdr:nvSpPr>
      <xdr:spPr>
        <a:xfrm>
          <a:off x="855354" y="1381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BE1C240-D441-4DDF-8E78-8D14FAF25D29}"/>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847E9E96-2CB6-4625-9C82-152D2571CF28}"/>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28ADCF81-33D1-4854-8248-8C2F57662F55}"/>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CA71FE1B-7DD8-45FF-8E68-C2838399064A}"/>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B3756F74-C94C-4549-B7D6-AF26E26F987F}"/>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15B3CD03-4624-4DB3-96E1-6EFDFBC1BC2D}"/>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1E67B7C5-A310-420F-8A9A-0023CF078064}"/>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ECACF851-A303-4B37-83B2-90E32657D962}"/>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5EE53B44-5188-4373-8AD7-8C7F4D84E7FD}"/>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B10CA60D-E734-4868-B550-BDE4ADD7C536}"/>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E86BDC3C-45C9-4AD8-901C-CD3628BD92BD}"/>
            </a:ext>
          </a:extLst>
        </xdr:cNvPr>
        <xdr:cNvCxnSpPr/>
      </xdr:nvCxnSpPr>
      <xdr:spPr>
        <a:xfrm>
          <a:off x="5960110" y="1485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9EF9AF4C-C74C-4C19-89C5-8D181D753E21}"/>
            </a:ext>
          </a:extLst>
        </xdr:cNvPr>
        <xdr:cNvSpPr txBox="1"/>
      </xdr:nvSpPr>
      <xdr:spPr>
        <a:xfrm>
          <a:off x="552722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A0C71D57-F0D9-4C62-8544-C752B00DC485}"/>
            </a:ext>
          </a:extLst>
        </xdr:cNvPr>
        <xdr:cNvCxnSpPr/>
      </xdr:nvCxnSpPr>
      <xdr:spPr>
        <a:xfrm>
          <a:off x="5960110" y="1447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564BE433-658C-4415-8A6F-AB10D336CC56}"/>
            </a:ext>
          </a:extLst>
        </xdr:cNvPr>
        <xdr:cNvSpPr txBox="1"/>
      </xdr:nvSpPr>
      <xdr:spPr>
        <a:xfrm>
          <a:off x="5527221"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65E7CB59-9E29-49C4-BCD1-72690E4B7ACD}"/>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927BE9F7-0AE9-455C-9712-F89CE47158FF}"/>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25B96095-DFEE-46E2-B2BC-8D289C87FC82}"/>
            </a:ext>
          </a:extLst>
        </xdr:cNvPr>
        <xdr:cNvCxnSpPr/>
      </xdr:nvCxnSpPr>
      <xdr:spPr>
        <a:xfrm>
          <a:off x="5960110" y="1371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1E9EB845-9F32-499D-8665-2C158EBF8882}"/>
            </a:ext>
          </a:extLst>
        </xdr:cNvPr>
        <xdr:cNvSpPr txBox="1"/>
      </xdr:nvSpPr>
      <xdr:spPr>
        <a:xfrm>
          <a:off x="5527221"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30FFDA41-4C1A-4996-B288-4B76EAABBD21}"/>
            </a:ext>
          </a:extLst>
        </xdr:cNvPr>
        <xdr:cNvCxnSpPr/>
      </xdr:nvCxnSpPr>
      <xdr:spPr>
        <a:xfrm>
          <a:off x="5960110" y="1333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69206E1E-749F-4F6D-A3A0-44FC8F2E6443}"/>
            </a:ext>
          </a:extLst>
        </xdr:cNvPr>
        <xdr:cNvSpPr txBox="1"/>
      </xdr:nvSpPr>
      <xdr:spPr>
        <a:xfrm>
          <a:off x="5527221"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C2916E49-A663-4F14-9B71-730A84FAD100}"/>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54D0FD2A-4648-40BA-AFEA-D6939FA0E5E0}"/>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E038D3B9-8203-465F-9C48-47711BA38261}"/>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22861</xdr:rowOff>
    </xdr:from>
    <xdr:to>
      <xdr:col>54</xdr:col>
      <xdr:colOff>189865</xdr:colOff>
      <xdr:row>86</xdr:row>
      <xdr:rowOff>113919</xdr:rowOff>
    </xdr:to>
    <xdr:cxnSp macro="">
      <xdr:nvCxnSpPr>
        <xdr:cNvPr id="345" name="直線コネクタ 344">
          <a:extLst>
            <a:ext uri="{FF2B5EF4-FFF2-40B4-BE49-F238E27FC236}">
              <a16:creationId xmlns:a16="http://schemas.microsoft.com/office/drawing/2014/main" id="{6A129F13-688D-4559-9B90-540DBEEB5C1B}"/>
            </a:ext>
          </a:extLst>
        </xdr:cNvPr>
        <xdr:cNvCxnSpPr/>
      </xdr:nvCxnSpPr>
      <xdr:spPr>
        <a:xfrm flipV="1">
          <a:off x="9429115" y="13563601"/>
          <a:ext cx="0" cy="12950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117746</xdr:rowOff>
    </xdr:from>
    <xdr:ext cx="469744" cy="259045"/>
    <xdr:sp macro="" textlink="">
      <xdr:nvSpPr>
        <xdr:cNvPr id="346" name="【公営住宅】&#10;一人当たり面積最小値テキスト">
          <a:extLst>
            <a:ext uri="{FF2B5EF4-FFF2-40B4-BE49-F238E27FC236}">
              <a16:creationId xmlns:a16="http://schemas.microsoft.com/office/drawing/2014/main" id="{75A54B94-97BD-490F-BE73-90154D1C8D8F}"/>
            </a:ext>
          </a:extLst>
        </xdr:cNvPr>
        <xdr:cNvSpPr txBox="1"/>
      </xdr:nvSpPr>
      <xdr:spPr>
        <a:xfrm>
          <a:off x="9467850" y="1486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113919</xdr:rowOff>
    </xdr:from>
    <xdr:to>
      <xdr:col>55</xdr:col>
      <xdr:colOff>88900</xdr:colOff>
      <xdr:row>86</xdr:row>
      <xdr:rowOff>113919</xdr:rowOff>
    </xdr:to>
    <xdr:cxnSp macro="">
      <xdr:nvCxnSpPr>
        <xdr:cNvPr id="347" name="直線コネクタ 346">
          <a:extLst>
            <a:ext uri="{FF2B5EF4-FFF2-40B4-BE49-F238E27FC236}">
              <a16:creationId xmlns:a16="http://schemas.microsoft.com/office/drawing/2014/main" id="{7EB55CCB-E6F9-46B0-AE6B-F6B3DCBFCBF8}"/>
            </a:ext>
          </a:extLst>
        </xdr:cNvPr>
        <xdr:cNvCxnSpPr/>
      </xdr:nvCxnSpPr>
      <xdr:spPr>
        <a:xfrm>
          <a:off x="9356090" y="1485861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140988</xdr:rowOff>
    </xdr:from>
    <xdr:ext cx="469744" cy="259045"/>
    <xdr:sp macro="" textlink="">
      <xdr:nvSpPr>
        <xdr:cNvPr id="348" name="【公営住宅】&#10;一人当たり面積最大値テキスト">
          <a:extLst>
            <a:ext uri="{FF2B5EF4-FFF2-40B4-BE49-F238E27FC236}">
              <a16:creationId xmlns:a16="http://schemas.microsoft.com/office/drawing/2014/main" id="{775E1B33-8B4E-45A7-A11F-892A1F4A3B3F}"/>
            </a:ext>
          </a:extLst>
        </xdr:cNvPr>
        <xdr:cNvSpPr txBox="1"/>
      </xdr:nvSpPr>
      <xdr:spPr>
        <a:xfrm>
          <a:off x="9467850" y="13340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22861</xdr:rowOff>
    </xdr:from>
    <xdr:to>
      <xdr:col>55</xdr:col>
      <xdr:colOff>88900</xdr:colOff>
      <xdr:row>79</xdr:row>
      <xdr:rowOff>22861</xdr:rowOff>
    </xdr:to>
    <xdr:cxnSp macro="">
      <xdr:nvCxnSpPr>
        <xdr:cNvPr id="349" name="直線コネクタ 348">
          <a:extLst>
            <a:ext uri="{FF2B5EF4-FFF2-40B4-BE49-F238E27FC236}">
              <a16:creationId xmlns:a16="http://schemas.microsoft.com/office/drawing/2014/main" id="{CD8D7F19-7FF8-4025-9B77-1896D8CD2C6D}"/>
            </a:ext>
          </a:extLst>
        </xdr:cNvPr>
        <xdr:cNvCxnSpPr/>
      </xdr:nvCxnSpPr>
      <xdr:spPr>
        <a:xfrm>
          <a:off x="9356090" y="1356360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65803</xdr:rowOff>
    </xdr:from>
    <xdr:ext cx="469744" cy="259045"/>
    <xdr:sp macro="" textlink="">
      <xdr:nvSpPr>
        <xdr:cNvPr id="350" name="【公営住宅】&#10;一人当たり面積平均値テキスト">
          <a:extLst>
            <a:ext uri="{FF2B5EF4-FFF2-40B4-BE49-F238E27FC236}">
              <a16:creationId xmlns:a16="http://schemas.microsoft.com/office/drawing/2014/main" id="{36292483-84D7-4CBA-8FE9-1233214447A6}"/>
            </a:ext>
          </a:extLst>
        </xdr:cNvPr>
        <xdr:cNvSpPr txBox="1"/>
      </xdr:nvSpPr>
      <xdr:spPr>
        <a:xfrm>
          <a:off x="9467850" y="144656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42926</xdr:rowOff>
    </xdr:from>
    <xdr:to>
      <xdr:col>55</xdr:col>
      <xdr:colOff>50800</xdr:colOff>
      <xdr:row>85</xdr:row>
      <xdr:rowOff>144526</xdr:rowOff>
    </xdr:to>
    <xdr:sp macro="" textlink="">
      <xdr:nvSpPr>
        <xdr:cNvPr id="351" name="フローチャート: 判断 350">
          <a:extLst>
            <a:ext uri="{FF2B5EF4-FFF2-40B4-BE49-F238E27FC236}">
              <a16:creationId xmlns:a16="http://schemas.microsoft.com/office/drawing/2014/main" id="{86938F6A-730B-48AB-9C64-982C5F091310}"/>
            </a:ext>
          </a:extLst>
        </xdr:cNvPr>
        <xdr:cNvSpPr/>
      </xdr:nvSpPr>
      <xdr:spPr>
        <a:xfrm>
          <a:off x="9394190" y="14618081"/>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42163</xdr:rowOff>
    </xdr:from>
    <xdr:to>
      <xdr:col>50</xdr:col>
      <xdr:colOff>165100</xdr:colOff>
      <xdr:row>85</xdr:row>
      <xdr:rowOff>143763</xdr:rowOff>
    </xdr:to>
    <xdr:sp macro="" textlink="">
      <xdr:nvSpPr>
        <xdr:cNvPr id="352" name="フローチャート: 判断 351">
          <a:extLst>
            <a:ext uri="{FF2B5EF4-FFF2-40B4-BE49-F238E27FC236}">
              <a16:creationId xmlns:a16="http://schemas.microsoft.com/office/drawing/2014/main" id="{AA3AA51F-F470-43D6-83D6-91F21264BA24}"/>
            </a:ext>
          </a:extLst>
        </xdr:cNvPr>
        <xdr:cNvSpPr/>
      </xdr:nvSpPr>
      <xdr:spPr>
        <a:xfrm>
          <a:off x="8632190" y="14617318"/>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40260</xdr:rowOff>
    </xdr:from>
    <xdr:to>
      <xdr:col>46</xdr:col>
      <xdr:colOff>38100</xdr:colOff>
      <xdr:row>85</xdr:row>
      <xdr:rowOff>141860</xdr:rowOff>
    </xdr:to>
    <xdr:sp macro="" textlink="">
      <xdr:nvSpPr>
        <xdr:cNvPr id="353" name="フローチャート: 判断 352">
          <a:extLst>
            <a:ext uri="{FF2B5EF4-FFF2-40B4-BE49-F238E27FC236}">
              <a16:creationId xmlns:a16="http://schemas.microsoft.com/office/drawing/2014/main" id="{DF1FB3AD-B3C1-489E-AED2-C230CE5EDDA0}"/>
            </a:ext>
          </a:extLst>
        </xdr:cNvPr>
        <xdr:cNvSpPr/>
      </xdr:nvSpPr>
      <xdr:spPr>
        <a:xfrm>
          <a:off x="7846060" y="1461351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40639</xdr:rowOff>
    </xdr:from>
    <xdr:to>
      <xdr:col>41</xdr:col>
      <xdr:colOff>101600</xdr:colOff>
      <xdr:row>85</xdr:row>
      <xdr:rowOff>142239</xdr:rowOff>
    </xdr:to>
    <xdr:sp macro="" textlink="">
      <xdr:nvSpPr>
        <xdr:cNvPr id="354" name="フローチャート: 判断 353">
          <a:extLst>
            <a:ext uri="{FF2B5EF4-FFF2-40B4-BE49-F238E27FC236}">
              <a16:creationId xmlns:a16="http://schemas.microsoft.com/office/drawing/2014/main" id="{25FB298E-0F8D-41B4-9753-0908A472D673}"/>
            </a:ext>
          </a:extLst>
        </xdr:cNvPr>
        <xdr:cNvSpPr/>
      </xdr:nvSpPr>
      <xdr:spPr>
        <a:xfrm>
          <a:off x="7029450" y="14613889"/>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43307</xdr:rowOff>
    </xdr:from>
    <xdr:to>
      <xdr:col>36</xdr:col>
      <xdr:colOff>165100</xdr:colOff>
      <xdr:row>85</xdr:row>
      <xdr:rowOff>144907</xdr:rowOff>
    </xdr:to>
    <xdr:sp macro="" textlink="">
      <xdr:nvSpPr>
        <xdr:cNvPr id="355" name="フローチャート: 判断 354">
          <a:extLst>
            <a:ext uri="{FF2B5EF4-FFF2-40B4-BE49-F238E27FC236}">
              <a16:creationId xmlns:a16="http://schemas.microsoft.com/office/drawing/2014/main" id="{A717727F-BB10-4D21-AA61-B0215282F68E}"/>
            </a:ext>
          </a:extLst>
        </xdr:cNvPr>
        <xdr:cNvSpPr/>
      </xdr:nvSpPr>
      <xdr:spPr>
        <a:xfrm>
          <a:off x="6231890" y="14618462"/>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496C8858-1A8F-45ED-A5C5-B1526EAA786F}"/>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913E5092-C5F3-4E47-B2D7-1DA348E3EB8D}"/>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2113B969-9F01-46D1-8FA1-543E12CF144D}"/>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8CE7E4E3-7D3B-43EC-9C65-82EBB3F0763A}"/>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38F75E58-FBD4-49C8-B430-8D7FD8E4FB90}"/>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19686</xdr:rowOff>
    </xdr:from>
    <xdr:to>
      <xdr:col>55</xdr:col>
      <xdr:colOff>50800</xdr:colOff>
      <xdr:row>86</xdr:row>
      <xdr:rowOff>121286</xdr:rowOff>
    </xdr:to>
    <xdr:sp macro="" textlink="">
      <xdr:nvSpPr>
        <xdr:cNvPr id="361" name="楕円 360">
          <a:extLst>
            <a:ext uri="{FF2B5EF4-FFF2-40B4-BE49-F238E27FC236}">
              <a16:creationId xmlns:a16="http://schemas.microsoft.com/office/drawing/2014/main" id="{F999908E-16E5-4119-A71B-A493189F49BB}"/>
            </a:ext>
          </a:extLst>
        </xdr:cNvPr>
        <xdr:cNvSpPr/>
      </xdr:nvSpPr>
      <xdr:spPr>
        <a:xfrm>
          <a:off x="9394190" y="14760576"/>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106063</xdr:rowOff>
    </xdr:from>
    <xdr:ext cx="469744" cy="259045"/>
    <xdr:sp macro="" textlink="">
      <xdr:nvSpPr>
        <xdr:cNvPr id="362" name="【公営住宅】&#10;一人当たり面積該当値テキスト">
          <a:extLst>
            <a:ext uri="{FF2B5EF4-FFF2-40B4-BE49-F238E27FC236}">
              <a16:creationId xmlns:a16="http://schemas.microsoft.com/office/drawing/2014/main" id="{1F721A22-B109-4D78-AC98-4723C12C293A}"/>
            </a:ext>
          </a:extLst>
        </xdr:cNvPr>
        <xdr:cNvSpPr txBox="1"/>
      </xdr:nvSpPr>
      <xdr:spPr>
        <a:xfrm>
          <a:off x="9467850" y="14677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20065</xdr:rowOff>
    </xdr:from>
    <xdr:to>
      <xdr:col>50</xdr:col>
      <xdr:colOff>165100</xdr:colOff>
      <xdr:row>86</xdr:row>
      <xdr:rowOff>121665</xdr:rowOff>
    </xdr:to>
    <xdr:sp macro="" textlink="">
      <xdr:nvSpPr>
        <xdr:cNvPr id="363" name="楕円 362">
          <a:extLst>
            <a:ext uri="{FF2B5EF4-FFF2-40B4-BE49-F238E27FC236}">
              <a16:creationId xmlns:a16="http://schemas.microsoft.com/office/drawing/2014/main" id="{E31FD060-077A-4EBD-94F8-AAB42F6D65CE}"/>
            </a:ext>
          </a:extLst>
        </xdr:cNvPr>
        <xdr:cNvSpPr/>
      </xdr:nvSpPr>
      <xdr:spPr>
        <a:xfrm>
          <a:off x="8632190" y="1476095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70486</xdr:rowOff>
    </xdr:from>
    <xdr:to>
      <xdr:col>55</xdr:col>
      <xdr:colOff>0</xdr:colOff>
      <xdr:row>86</xdr:row>
      <xdr:rowOff>70865</xdr:rowOff>
    </xdr:to>
    <xdr:cxnSp macro="">
      <xdr:nvCxnSpPr>
        <xdr:cNvPr id="364" name="直線コネクタ 363">
          <a:extLst>
            <a:ext uri="{FF2B5EF4-FFF2-40B4-BE49-F238E27FC236}">
              <a16:creationId xmlns:a16="http://schemas.microsoft.com/office/drawing/2014/main" id="{2DFFC1DC-D848-4504-B463-2CB9F79BD359}"/>
            </a:ext>
          </a:extLst>
        </xdr:cNvPr>
        <xdr:cNvCxnSpPr/>
      </xdr:nvCxnSpPr>
      <xdr:spPr>
        <a:xfrm flipV="1">
          <a:off x="8686800" y="14813281"/>
          <a:ext cx="742950" cy="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20447</xdr:rowOff>
    </xdr:from>
    <xdr:to>
      <xdr:col>46</xdr:col>
      <xdr:colOff>38100</xdr:colOff>
      <xdr:row>86</xdr:row>
      <xdr:rowOff>122047</xdr:rowOff>
    </xdr:to>
    <xdr:sp macro="" textlink="">
      <xdr:nvSpPr>
        <xdr:cNvPr id="365" name="楕円 364">
          <a:extLst>
            <a:ext uri="{FF2B5EF4-FFF2-40B4-BE49-F238E27FC236}">
              <a16:creationId xmlns:a16="http://schemas.microsoft.com/office/drawing/2014/main" id="{E51AADCC-13B5-417F-8B62-7535D823366D}"/>
            </a:ext>
          </a:extLst>
        </xdr:cNvPr>
        <xdr:cNvSpPr/>
      </xdr:nvSpPr>
      <xdr:spPr>
        <a:xfrm>
          <a:off x="7846060" y="14761337"/>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70865</xdr:rowOff>
    </xdr:from>
    <xdr:to>
      <xdr:col>50</xdr:col>
      <xdr:colOff>114300</xdr:colOff>
      <xdr:row>86</xdr:row>
      <xdr:rowOff>71247</xdr:rowOff>
    </xdr:to>
    <xdr:cxnSp macro="">
      <xdr:nvCxnSpPr>
        <xdr:cNvPr id="366" name="直線コネクタ 365">
          <a:extLst>
            <a:ext uri="{FF2B5EF4-FFF2-40B4-BE49-F238E27FC236}">
              <a16:creationId xmlns:a16="http://schemas.microsoft.com/office/drawing/2014/main" id="{0E79D97E-466A-48C3-9075-3E6AE0CA3E4E}"/>
            </a:ext>
          </a:extLst>
        </xdr:cNvPr>
        <xdr:cNvCxnSpPr/>
      </xdr:nvCxnSpPr>
      <xdr:spPr>
        <a:xfrm flipV="1">
          <a:off x="7889240" y="14813660"/>
          <a:ext cx="797560" cy="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20447</xdr:rowOff>
    </xdr:from>
    <xdr:to>
      <xdr:col>41</xdr:col>
      <xdr:colOff>101600</xdr:colOff>
      <xdr:row>86</xdr:row>
      <xdr:rowOff>122047</xdr:rowOff>
    </xdr:to>
    <xdr:sp macro="" textlink="">
      <xdr:nvSpPr>
        <xdr:cNvPr id="367" name="楕円 366">
          <a:extLst>
            <a:ext uri="{FF2B5EF4-FFF2-40B4-BE49-F238E27FC236}">
              <a16:creationId xmlns:a16="http://schemas.microsoft.com/office/drawing/2014/main" id="{34D10871-67F5-4148-84C7-29120DADF4A5}"/>
            </a:ext>
          </a:extLst>
        </xdr:cNvPr>
        <xdr:cNvSpPr/>
      </xdr:nvSpPr>
      <xdr:spPr>
        <a:xfrm>
          <a:off x="7029450" y="14761337"/>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71247</xdr:rowOff>
    </xdr:from>
    <xdr:to>
      <xdr:col>45</xdr:col>
      <xdr:colOff>177800</xdr:colOff>
      <xdr:row>86</xdr:row>
      <xdr:rowOff>71247</xdr:rowOff>
    </xdr:to>
    <xdr:cxnSp macro="">
      <xdr:nvCxnSpPr>
        <xdr:cNvPr id="368" name="直線コネクタ 367">
          <a:extLst>
            <a:ext uri="{FF2B5EF4-FFF2-40B4-BE49-F238E27FC236}">
              <a16:creationId xmlns:a16="http://schemas.microsoft.com/office/drawing/2014/main" id="{5FA69FB5-D1E9-455F-93D3-3A95D4FBE503}"/>
            </a:ext>
          </a:extLst>
        </xdr:cNvPr>
        <xdr:cNvCxnSpPr/>
      </xdr:nvCxnSpPr>
      <xdr:spPr>
        <a:xfrm>
          <a:off x="7084060" y="14814042"/>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20828</xdr:rowOff>
    </xdr:from>
    <xdr:to>
      <xdr:col>36</xdr:col>
      <xdr:colOff>165100</xdr:colOff>
      <xdr:row>86</xdr:row>
      <xdr:rowOff>122428</xdr:rowOff>
    </xdr:to>
    <xdr:sp macro="" textlink="">
      <xdr:nvSpPr>
        <xdr:cNvPr id="369" name="楕円 368">
          <a:extLst>
            <a:ext uri="{FF2B5EF4-FFF2-40B4-BE49-F238E27FC236}">
              <a16:creationId xmlns:a16="http://schemas.microsoft.com/office/drawing/2014/main" id="{BAE236B4-205C-4682-9DB5-451885779A32}"/>
            </a:ext>
          </a:extLst>
        </xdr:cNvPr>
        <xdr:cNvSpPr/>
      </xdr:nvSpPr>
      <xdr:spPr>
        <a:xfrm>
          <a:off x="6231890" y="14761718"/>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71247</xdr:rowOff>
    </xdr:from>
    <xdr:to>
      <xdr:col>41</xdr:col>
      <xdr:colOff>50800</xdr:colOff>
      <xdr:row>86</xdr:row>
      <xdr:rowOff>71628</xdr:rowOff>
    </xdr:to>
    <xdr:cxnSp macro="">
      <xdr:nvCxnSpPr>
        <xdr:cNvPr id="370" name="直線コネクタ 369">
          <a:extLst>
            <a:ext uri="{FF2B5EF4-FFF2-40B4-BE49-F238E27FC236}">
              <a16:creationId xmlns:a16="http://schemas.microsoft.com/office/drawing/2014/main" id="{43299AB6-3D59-4FAF-B58A-DD4E5C65C42A}"/>
            </a:ext>
          </a:extLst>
        </xdr:cNvPr>
        <xdr:cNvCxnSpPr/>
      </xdr:nvCxnSpPr>
      <xdr:spPr>
        <a:xfrm flipV="1">
          <a:off x="6286500" y="14814042"/>
          <a:ext cx="79756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160290</xdr:rowOff>
    </xdr:from>
    <xdr:ext cx="469744" cy="259045"/>
    <xdr:sp macro="" textlink="">
      <xdr:nvSpPr>
        <xdr:cNvPr id="371" name="n_1aveValue【公営住宅】&#10;一人当たり面積">
          <a:extLst>
            <a:ext uri="{FF2B5EF4-FFF2-40B4-BE49-F238E27FC236}">
              <a16:creationId xmlns:a16="http://schemas.microsoft.com/office/drawing/2014/main" id="{733D0A58-7563-42CB-9ECF-11F5BE43429D}"/>
            </a:ext>
          </a:extLst>
        </xdr:cNvPr>
        <xdr:cNvSpPr txBox="1"/>
      </xdr:nvSpPr>
      <xdr:spPr>
        <a:xfrm>
          <a:off x="8454467" y="14392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158387</xdr:rowOff>
    </xdr:from>
    <xdr:ext cx="469744" cy="259045"/>
    <xdr:sp macro="" textlink="">
      <xdr:nvSpPr>
        <xdr:cNvPr id="372" name="n_2aveValue【公営住宅】&#10;一人当たり面積">
          <a:extLst>
            <a:ext uri="{FF2B5EF4-FFF2-40B4-BE49-F238E27FC236}">
              <a16:creationId xmlns:a16="http://schemas.microsoft.com/office/drawing/2014/main" id="{DD674E0E-203E-453F-8EF2-2BB277488FF8}"/>
            </a:ext>
          </a:extLst>
        </xdr:cNvPr>
        <xdr:cNvSpPr txBox="1"/>
      </xdr:nvSpPr>
      <xdr:spPr>
        <a:xfrm>
          <a:off x="7673417" y="14390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158766</xdr:rowOff>
    </xdr:from>
    <xdr:ext cx="469744" cy="259045"/>
    <xdr:sp macro="" textlink="">
      <xdr:nvSpPr>
        <xdr:cNvPr id="373" name="n_3aveValue【公営住宅】&#10;一人当たり面積">
          <a:extLst>
            <a:ext uri="{FF2B5EF4-FFF2-40B4-BE49-F238E27FC236}">
              <a16:creationId xmlns:a16="http://schemas.microsoft.com/office/drawing/2014/main" id="{D2E87C09-5B5F-457E-A66C-D0C81BF38FCA}"/>
            </a:ext>
          </a:extLst>
        </xdr:cNvPr>
        <xdr:cNvSpPr txBox="1"/>
      </xdr:nvSpPr>
      <xdr:spPr>
        <a:xfrm>
          <a:off x="6866332" y="14391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161434</xdr:rowOff>
    </xdr:from>
    <xdr:ext cx="469744" cy="259045"/>
    <xdr:sp macro="" textlink="">
      <xdr:nvSpPr>
        <xdr:cNvPr id="374" name="n_4aveValue【公営住宅】&#10;一人当たり面積">
          <a:extLst>
            <a:ext uri="{FF2B5EF4-FFF2-40B4-BE49-F238E27FC236}">
              <a16:creationId xmlns:a16="http://schemas.microsoft.com/office/drawing/2014/main" id="{18EBE219-C8DD-4BEA-95D9-EBF6F921E076}"/>
            </a:ext>
          </a:extLst>
        </xdr:cNvPr>
        <xdr:cNvSpPr txBox="1"/>
      </xdr:nvSpPr>
      <xdr:spPr>
        <a:xfrm>
          <a:off x="6068772" y="14393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112792</xdr:rowOff>
    </xdr:from>
    <xdr:ext cx="469744" cy="259045"/>
    <xdr:sp macro="" textlink="">
      <xdr:nvSpPr>
        <xdr:cNvPr id="375" name="n_1mainValue【公営住宅】&#10;一人当たり面積">
          <a:extLst>
            <a:ext uri="{FF2B5EF4-FFF2-40B4-BE49-F238E27FC236}">
              <a16:creationId xmlns:a16="http://schemas.microsoft.com/office/drawing/2014/main" id="{33F76C03-D1E1-4FBB-9797-42B304C088C6}"/>
            </a:ext>
          </a:extLst>
        </xdr:cNvPr>
        <xdr:cNvSpPr txBox="1"/>
      </xdr:nvSpPr>
      <xdr:spPr>
        <a:xfrm>
          <a:off x="8454467"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113174</xdr:rowOff>
    </xdr:from>
    <xdr:ext cx="469744" cy="259045"/>
    <xdr:sp macro="" textlink="">
      <xdr:nvSpPr>
        <xdr:cNvPr id="376" name="n_2mainValue【公営住宅】&#10;一人当たり面積">
          <a:extLst>
            <a:ext uri="{FF2B5EF4-FFF2-40B4-BE49-F238E27FC236}">
              <a16:creationId xmlns:a16="http://schemas.microsoft.com/office/drawing/2014/main" id="{FF5AC3BE-8A50-40BF-AADA-419D9FB26F01}"/>
            </a:ext>
          </a:extLst>
        </xdr:cNvPr>
        <xdr:cNvSpPr txBox="1"/>
      </xdr:nvSpPr>
      <xdr:spPr>
        <a:xfrm>
          <a:off x="7673417" y="14857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113174</xdr:rowOff>
    </xdr:from>
    <xdr:ext cx="469744" cy="259045"/>
    <xdr:sp macro="" textlink="">
      <xdr:nvSpPr>
        <xdr:cNvPr id="377" name="n_3mainValue【公営住宅】&#10;一人当たり面積">
          <a:extLst>
            <a:ext uri="{FF2B5EF4-FFF2-40B4-BE49-F238E27FC236}">
              <a16:creationId xmlns:a16="http://schemas.microsoft.com/office/drawing/2014/main" id="{24E79690-C294-4A98-A0F7-F746C7E5777F}"/>
            </a:ext>
          </a:extLst>
        </xdr:cNvPr>
        <xdr:cNvSpPr txBox="1"/>
      </xdr:nvSpPr>
      <xdr:spPr>
        <a:xfrm>
          <a:off x="6866332" y="14857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113555</xdr:rowOff>
    </xdr:from>
    <xdr:ext cx="469744" cy="259045"/>
    <xdr:sp macro="" textlink="">
      <xdr:nvSpPr>
        <xdr:cNvPr id="378" name="n_4mainValue【公営住宅】&#10;一人当たり面積">
          <a:extLst>
            <a:ext uri="{FF2B5EF4-FFF2-40B4-BE49-F238E27FC236}">
              <a16:creationId xmlns:a16="http://schemas.microsoft.com/office/drawing/2014/main" id="{08CD3ADE-D615-47A0-AEF8-7977A9B1525F}"/>
            </a:ext>
          </a:extLst>
        </xdr:cNvPr>
        <xdr:cNvSpPr txBox="1"/>
      </xdr:nvSpPr>
      <xdr:spPr>
        <a:xfrm>
          <a:off x="6068772" y="14858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C0297CFD-6E4F-4F42-8815-96755E67ED66}"/>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8DABB93B-EF40-457B-9B71-E11CD3AE53E2}"/>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4A2A9A99-CACD-4EE0-ACB6-AEFDCC3D118B}"/>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B55938DC-4019-43F5-BA03-8D22582842CC}"/>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738E76F0-4615-4184-BD68-4AEB057FB505}"/>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C415FFFE-0604-40A7-AC77-23D9A086DA23}"/>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F8337E4E-9FD6-463A-9BDF-E810B2133AC1}"/>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7796DACC-5CDB-4777-BEE7-D78EB9306099}"/>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9DAAD698-22EE-4CC0-87AC-0B646DB3318E}"/>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4FCFD04C-655A-460B-A819-7B89BB4EC341}"/>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63C03171-22E6-46B3-A933-4E69D12C6792}"/>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90" name="直線コネクタ 389">
          <a:extLst>
            <a:ext uri="{FF2B5EF4-FFF2-40B4-BE49-F238E27FC236}">
              <a16:creationId xmlns:a16="http://schemas.microsoft.com/office/drawing/2014/main" id="{4B1D0D6B-C55D-45C3-853F-8F2652DA5FEE}"/>
            </a:ext>
          </a:extLst>
        </xdr:cNvPr>
        <xdr:cNvCxnSpPr/>
      </xdr:nvCxnSpPr>
      <xdr:spPr>
        <a:xfrm>
          <a:off x="68580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391" name="テキスト ボックス 390">
          <a:extLst>
            <a:ext uri="{FF2B5EF4-FFF2-40B4-BE49-F238E27FC236}">
              <a16:creationId xmlns:a16="http://schemas.microsoft.com/office/drawing/2014/main" id="{894EB979-3DAD-4837-B35B-E1E0559F1902}"/>
            </a:ext>
          </a:extLst>
        </xdr:cNvPr>
        <xdr:cNvSpPr txBox="1"/>
      </xdr:nvSpPr>
      <xdr:spPr>
        <a:xfrm>
          <a:off x="273866"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92" name="直線コネクタ 391">
          <a:extLst>
            <a:ext uri="{FF2B5EF4-FFF2-40B4-BE49-F238E27FC236}">
              <a16:creationId xmlns:a16="http://schemas.microsoft.com/office/drawing/2014/main" id="{D899BBBE-6397-493C-9BE9-CA216525B01F}"/>
            </a:ext>
          </a:extLst>
        </xdr:cNvPr>
        <xdr:cNvCxnSpPr/>
      </xdr:nvCxnSpPr>
      <xdr:spPr>
        <a:xfrm>
          <a:off x="68580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93" name="テキスト ボックス 392">
          <a:extLst>
            <a:ext uri="{FF2B5EF4-FFF2-40B4-BE49-F238E27FC236}">
              <a16:creationId xmlns:a16="http://schemas.microsoft.com/office/drawing/2014/main" id="{2FD2716A-6484-41AB-A484-E2376C9B0F8D}"/>
            </a:ext>
          </a:extLst>
        </xdr:cNvPr>
        <xdr:cNvSpPr txBox="1"/>
      </xdr:nvSpPr>
      <xdr:spPr>
        <a:xfrm>
          <a:off x="343701" y="1799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94" name="直線コネクタ 393">
          <a:extLst>
            <a:ext uri="{FF2B5EF4-FFF2-40B4-BE49-F238E27FC236}">
              <a16:creationId xmlns:a16="http://schemas.microsoft.com/office/drawing/2014/main" id="{403C4F21-2EF4-49D9-8E39-F7D110FF517D}"/>
            </a:ext>
          </a:extLst>
        </xdr:cNvPr>
        <xdr:cNvCxnSpPr/>
      </xdr:nvCxnSpPr>
      <xdr:spPr>
        <a:xfrm>
          <a:off x="68580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95" name="テキスト ボックス 394">
          <a:extLst>
            <a:ext uri="{FF2B5EF4-FFF2-40B4-BE49-F238E27FC236}">
              <a16:creationId xmlns:a16="http://schemas.microsoft.com/office/drawing/2014/main" id="{4015CF70-D1A8-452C-9A47-C702F04B27AF}"/>
            </a:ext>
          </a:extLst>
        </xdr:cNvPr>
        <xdr:cNvSpPr txBox="1"/>
      </xdr:nvSpPr>
      <xdr:spPr>
        <a:xfrm>
          <a:off x="343701" y="175380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96" name="直線コネクタ 395">
          <a:extLst>
            <a:ext uri="{FF2B5EF4-FFF2-40B4-BE49-F238E27FC236}">
              <a16:creationId xmlns:a16="http://schemas.microsoft.com/office/drawing/2014/main" id="{27156703-43CB-42FA-ACC1-EB8D5BF5B18C}"/>
            </a:ext>
          </a:extLst>
        </xdr:cNvPr>
        <xdr:cNvCxnSpPr/>
      </xdr:nvCxnSpPr>
      <xdr:spPr>
        <a:xfrm>
          <a:off x="68580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97" name="テキスト ボックス 396">
          <a:extLst>
            <a:ext uri="{FF2B5EF4-FFF2-40B4-BE49-F238E27FC236}">
              <a16:creationId xmlns:a16="http://schemas.microsoft.com/office/drawing/2014/main" id="{51631EC6-FBEA-4D1E-8AA4-DCFC36AA6ECA}"/>
            </a:ext>
          </a:extLst>
        </xdr:cNvPr>
        <xdr:cNvSpPr txBox="1"/>
      </xdr:nvSpPr>
      <xdr:spPr>
        <a:xfrm>
          <a:off x="343701" y="1707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EF904D3D-E027-4DFD-8C3D-E050CA8ACAE8}"/>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9" name="テキスト ボックス 398">
          <a:extLst>
            <a:ext uri="{FF2B5EF4-FFF2-40B4-BE49-F238E27FC236}">
              <a16:creationId xmlns:a16="http://schemas.microsoft.com/office/drawing/2014/main" id="{AF76361E-5164-4FFD-B24D-1BE36EE0A0DD}"/>
            </a:ext>
          </a:extLst>
        </xdr:cNvPr>
        <xdr:cNvSpPr txBox="1"/>
      </xdr:nvSpPr>
      <xdr:spPr>
        <a:xfrm>
          <a:off x="343701" y="1662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E5D8D742-EF86-4DC7-8632-A95783A8B1E7}"/>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121920</xdr:rowOff>
    </xdr:from>
    <xdr:to>
      <xdr:col>24</xdr:col>
      <xdr:colOff>62865</xdr:colOff>
      <xdr:row>107</xdr:row>
      <xdr:rowOff>133350</xdr:rowOff>
    </xdr:to>
    <xdr:cxnSp macro="">
      <xdr:nvCxnSpPr>
        <xdr:cNvPr id="401" name="直線コネクタ 400">
          <a:extLst>
            <a:ext uri="{FF2B5EF4-FFF2-40B4-BE49-F238E27FC236}">
              <a16:creationId xmlns:a16="http://schemas.microsoft.com/office/drawing/2014/main" id="{D651BAEC-190B-42A1-A5CC-2CAFDF647A94}"/>
            </a:ext>
          </a:extLst>
        </xdr:cNvPr>
        <xdr:cNvCxnSpPr/>
      </xdr:nvCxnSpPr>
      <xdr:spPr>
        <a:xfrm flipV="1">
          <a:off x="4173855" y="17097375"/>
          <a:ext cx="0" cy="137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137177</xdr:rowOff>
    </xdr:from>
    <xdr:ext cx="405111" cy="259045"/>
    <xdr:sp macro="" textlink="">
      <xdr:nvSpPr>
        <xdr:cNvPr id="402" name="【港湾・漁港】&#10;有形固定資産減価償却率最小値テキスト">
          <a:extLst>
            <a:ext uri="{FF2B5EF4-FFF2-40B4-BE49-F238E27FC236}">
              <a16:creationId xmlns:a16="http://schemas.microsoft.com/office/drawing/2014/main" id="{35F25656-F60D-4ACF-A2D7-2BD66E36BD7A}"/>
            </a:ext>
          </a:extLst>
        </xdr:cNvPr>
        <xdr:cNvSpPr txBox="1"/>
      </xdr:nvSpPr>
      <xdr:spPr>
        <a:xfrm>
          <a:off x="4212590" y="1847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133350</xdr:rowOff>
    </xdr:from>
    <xdr:to>
      <xdr:col>24</xdr:col>
      <xdr:colOff>152400</xdr:colOff>
      <xdr:row>107</xdr:row>
      <xdr:rowOff>133350</xdr:rowOff>
    </xdr:to>
    <xdr:cxnSp macro="">
      <xdr:nvCxnSpPr>
        <xdr:cNvPr id="403" name="直線コネクタ 402">
          <a:extLst>
            <a:ext uri="{FF2B5EF4-FFF2-40B4-BE49-F238E27FC236}">
              <a16:creationId xmlns:a16="http://schemas.microsoft.com/office/drawing/2014/main" id="{4963D916-502E-4D46-A077-88517FF644DE}"/>
            </a:ext>
          </a:extLst>
        </xdr:cNvPr>
        <xdr:cNvCxnSpPr/>
      </xdr:nvCxnSpPr>
      <xdr:spPr>
        <a:xfrm>
          <a:off x="4112260" y="184746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68597</xdr:rowOff>
    </xdr:from>
    <xdr:ext cx="405111" cy="259045"/>
    <xdr:sp macro="" textlink="">
      <xdr:nvSpPr>
        <xdr:cNvPr id="404" name="【港湾・漁港】&#10;有形固定資産減価償却率最大値テキスト">
          <a:extLst>
            <a:ext uri="{FF2B5EF4-FFF2-40B4-BE49-F238E27FC236}">
              <a16:creationId xmlns:a16="http://schemas.microsoft.com/office/drawing/2014/main" id="{756356CC-5D70-460B-AC70-124BD2AE19C4}"/>
            </a:ext>
          </a:extLst>
        </xdr:cNvPr>
        <xdr:cNvSpPr txBox="1"/>
      </xdr:nvSpPr>
      <xdr:spPr>
        <a:xfrm>
          <a:off x="4212590" y="16868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121920</xdr:rowOff>
    </xdr:from>
    <xdr:to>
      <xdr:col>24</xdr:col>
      <xdr:colOff>152400</xdr:colOff>
      <xdr:row>99</xdr:row>
      <xdr:rowOff>121920</xdr:rowOff>
    </xdr:to>
    <xdr:cxnSp macro="">
      <xdr:nvCxnSpPr>
        <xdr:cNvPr id="405" name="直線コネクタ 404">
          <a:extLst>
            <a:ext uri="{FF2B5EF4-FFF2-40B4-BE49-F238E27FC236}">
              <a16:creationId xmlns:a16="http://schemas.microsoft.com/office/drawing/2014/main" id="{6755EA99-C93D-4716-8B67-608631CA2EF1}"/>
            </a:ext>
          </a:extLst>
        </xdr:cNvPr>
        <xdr:cNvCxnSpPr/>
      </xdr:nvCxnSpPr>
      <xdr:spPr>
        <a:xfrm>
          <a:off x="4112260" y="170973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63264</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A49885F3-C823-488B-9DF0-034F9B7FC616}"/>
            </a:ext>
          </a:extLst>
        </xdr:cNvPr>
        <xdr:cNvSpPr txBox="1"/>
      </xdr:nvSpPr>
      <xdr:spPr>
        <a:xfrm>
          <a:off x="4212590" y="177188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84837</xdr:rowOff>
    </xdr:from>
    <xdr:to>
      <xdr:col>24</xdr:col>
      <xdr:colOff>114300</xdr:colOff>
      <xdr:row>104</xdr:row>
      <xdr:rowOff>14987</xdr:rowOff>
    </xdr:to>
    <xdr:sp macro="" textlink="">
      <xdr:nvSpPr>
        <xdr:cNvPr id="407" name="フローチャート: 判断 406">
          <a:extLst>
            <a:ext uri="{FF2B5EF4-FFF2-40B4-BE49-F238E27FC236}">
              <a16:creationId xmlns:a16="http://schemas.microsoft.com/office/drawing/2014/main" id="{0FB5E10D-1BB5-4C91-B0D6-538BB9A6B2BB}"/>
            </a:ext>
          </a:extLst>
        </xdr:cNvPr>
        <xdr:cNvSpPr/>
      </xdr:nvSpPr>
      <xdr:spPr>
        <a:xfrm>
          <a:off x="4131310" y="1774609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50546</xdr:rowOff>
    </xdr:from>
    <xdr:to>
      <xdr:col>20</xdr:col>
      <xdr:colOff>38100</xdr:colOff>
      <xdr:row>103</xdr:row>
      <xdr:rowOff>152146</xdr:rowOff>
    </xdr:to>
    <xdr:sp macro="" textlink="">
      <xdr:nvSpPr>
        <xdr:cNvPr id="408" name="フローチャート: 判断 407">
          <a:extLst>
            <a:ext uri="{FF2B5EF4-FFF2-40B4-BE49-F238E27FC236}">
              <a16:creationId xmlns:a16="http://schemas.microsoft.com/office/drawing/2014/main" id="{4098FE64-EF36-49B6-A774-9969F3EAC001}"/>
            </a:ext>
          </a:extLst>
        </xdr:cNvPr>
        <xdr:cNvSpPr/>
      </xdr:nvSpPr>
      <xdr:spPr>
        <a:xfrm>
          <a:off x="3388360" y="1771370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13970</xdr:rowOff>
    </xdr:from>
    <xdr:to>
      <xdr:col>15</xdr:col>
      <xdr:colOff>101600</xdr:colOff>
      <xdr:row>103</xdr:row>
      <xdr:rowOff>115570</xdr:rowOff>
    </xdr:to>
    <xdr:sp macro="" textlink="">
      <xdr:nvSpPr>
        <xdr:cNvPr id="409" name="フローチャート: 判断 408">
          <a:extLst>
            <a:ext uri="{FF2B5EF4-FFF2-40B4-BE49-F238E27FC236}">
              <a16:creationId xmlns:a16="http://schemas.microsoft.com/office/drawing/2014/main" id="{DE7929AD-3891-4C72-A4DA-57B9499A4C31}"/>
            </a:ext>
          </a:extLst>
        </xdr:cNvPr>
        <xdr:cNvSpPr/>
      </xdr:nvSpPr>
      <xdr:spPr>
        <a:xfrm>
          <a:off x="2571750" y="1767713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153415</xdr:rowOff>
    </xdr:from>
    <xdr:to>
      <xdr:col>10</xdr:col>
      <xdr:colOff>165100</xdr:colOff>
      <xdr:row>103</xdr:row>
      <xdr:rowOff>83565</xdr:rowOff>
    </xdr:to>
    <xdr:sp macro="" textlink="">
      <xdr:nvSpPr>
        <xdr:cNvPr id="410" name="フローチャート: 判断 409">
          <a:extLst>
            <a:ext uri="{FF2B5EF4-FFF2-40B4-BE49-F238E27FC236}">
              <a16:creationId xmlns:a16="http://schemas.microsoft.com/office/drawing/2014/main" id="{7257AF6B-D18D-4509-A73C-7E73A8A2FE71}"/>
            </a:ext>
          </a:extLst>
        </xdr:cNvPr>
        <xdr:cNvSpPr/>
      </xdr:nvSpPr>
      <xdr:spPr>
        <a:xfrm>
          <a:off x="1774190" y="1764131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102</xdr:row>
      <xdr:rowOff>169418</xdr:rowOff>
    </xdr:from>
    <xdr:to>
      <xdr:col>6</xdr:col>
      <xdr:colOff>38100</xdr:colOff>
      <xdr:row>103</xdr:row>
      <xdr:rowOff>99568</xdr:rowOff>
    </xdr:to>
    <xdr:sp macro="" textlink="">
      <xdr:nvSpPr>
        <xdr:cNvPr id="411" name="フローチャート: 判断 410">
          <a:extLst>
            <a:ext uri="{FF2B5EF4-FFF2-40B4-BE49-F238E27FC236}">
              <a16:creationId xmlns:a16="http://schemas.microsoft.com/office/drawing/2014/main" id="{8522AB39-2849-4A18-AF9C-13FFB93B1005}"/>
            </a:ext>
          </a:extLst>
        </xdr:cNvPr>
        <xdr:cNvSpPr/>
      </xdr:nvSpPr>
      <xdr:spPr>
        <a:xfrm>
          <a:off x="988060" y="17661128"/>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A710AAD2-E450-47A2-AE0A-86BB106D1EF1}"/>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8DADF917-CE44-43FC-BC44-2C06A7A54DE1}"/>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ED0A2E80-A138-4CE0-81A3-6EC1C67C989C}"/>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D6305AAF-6938-4D89-AF21-6C45ECE7DBC6}"/>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1D647337-188B-4F6E-A0B8-B6E15BC3792E}"/>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108</xdr:row>
      <xdr:rowOff>25400</xdr:rowOff>
    </xdr:from>
    <xdr:to>
      <xdr:col>15</xdr:col>
      <xdr:colOff>101600</xdr:colOff>
      <xdr:row>108</xdr:row>
      <xdr:rowOff>127000</xdr:rowOff>
    </xdr:to>
    <xdr:sp macro="" textlink="">
      <xdr:nvSpPr>
        <xdr:cNvPr id="417" name="楕円 416">
          <a:extLst>
            <a:ext uri="{FF2B5EF4-FFF2-40B4-BE49-F238E27FC236}">
              <a16:creationId xmlns:a16="http://schemas.microsoft.com/office/drawing/2014/main" id="{3F87FDF5-09FD-4CB1-A6A6-89EB286163EE}"/>
            </a:ext>
          </a:extLst>
        </xdr:cNvPr>
        <xdr:cNvSpPr/>
      </xdr:nvSpPr>
      <xdr:spPr>
        <a:xfrm>
          <a:off x="2571750" y="185381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108</xdr:row>
      <xdr:rowOff>25400</xdr:rowOff>
    </xdr:from>
    <xdr:to>
      <xdr:col>10</xdr:col>
      <xdr:colOff>165100</xdr:colOff>
      <xdr:row>108</xdr:row>
      <xdr:rowOff>127000</xdr:rowOff>
    </xdr:to>
    <xdr:sp macro="" textlink="">
      <xdr:nvSpPr>
        <xdr:cNvPr id="418" name="楕円 417">
          <a:extLst>
            <a:ext uri="{FF2B5EF4-FFF2-40B4-BE49-F238E27FC236}">
              <a16:creationId xmlns:a16="http://schemas.microsoft.com/office/drawing/2014/main" id="{FB339A61-3474-4EB8-91AF-71B4828E2CAF}"/>
            </a:ext>
          </a:extLst>
        </xdr:cNvPr>
        <xdr:cNvSpPr/>
      </xdr:nvSpPr>
      <xdr:spPr>
        <a:xfrm>
          <a:off x="1774190" y="18538190"/>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76200</xdr:rowOff>
    </xdr:from>
    <xdr:to>
      <xdr:col>15</xdr:col>
      <xdr:colOff>50800</xdr:colOff>
      <xdr:row>108</xdr:row>
      <xdr:rowOff>76200</xdr:rowOff>
    </xdr:to>
    <xdr:cxnSp macro="">
      <xdr:nvCxnSpPr>
        <xdr:cNvPr id="419" name="直線コネクタ 418">
          <a:extLst>
            <a:ext uri="{FF2B5EF4-FFF2-40B4-BE49-F238E27FC236}">
              <a16:creationId xmlns:a16="http://schemas.microsoft.com/office/drawing/2014/main" id="{A52B0F6C-BCCB-4843-B80F-1DEA5532A39E}"/>
            </a:ext>
          </a:extLst>
        </xdr:cNvPr>
        <xdr:cNvCxnSpPr/>
      </xdr:nvCxnSpPr>
      <xdr:spPr>
        <a:xfrm>
          <a:off x="1828800" y="1859280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25400</xdr:rowOff>
    </xdr:from>
    <xdr:to>
      <xdr:col>6</xdr:col>
      <xdr:colOff>38100</xdr:colOff>
      <xdr:row>108</xdr:row>
      <xdr:rowOff>127000</xdr:rowOff>
    </xdr:to>
    <xdr:sp macro="" textlink="">
      <xdr:nvSpPr>
        <xdr:cNvPr id="420" name="楕円 419">
          <a:extLst>
            <a:ext uri="{FF2B5EF4-FFF2-40B4-BE49-F238E27FC236}">
              <a16:creationId xmlns:a16="http://schemas.microsoft.com/office/drawing/2014/main" id="{043D813E-5A6D-44C5-B7DC-939B02C18485}"/>
            </a:ext>
          </a:extLst>
        </xdr:cNvPr>
        <xdr:cNvSpPr/>
      </xdr:nvSpPr>
      <xdr:spPr>
        <a:xfrm>
          <a:off x="988060" y="1853819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76200</xdr:rowOff>
    </xdr:from>
    <xdr:to>
      <xdr:col>10</xdr:col>
      <xdr:colOff>114300</xdr:colOff>
      <xdr:row>108</xdr:row>
      <xdr:rowOff>76200</xdr:rowOff>
    </xdr:to>
    <xdr:cxnSp macro="">
      <xdr:nvCxnSpPr>
        <xdr:cNvPr id="421" name="直線コネクタ 420">
          <a:extLst>
            <a:ext uri="{FF2B5EF4-FFF2-40B4-BE49-F238E27FC236}">
              <a16:creationId xmlns:a16="http://schemas.microsoft.com/office/drawing/2014/main" id="{E47DD873-D2CC-4419-9CC2-05FD68E762FC}"/>
            </a:ext>
          </a:extLst>
        </xdr:cNvPr>
        <xdr:cNvCxnSpPr/>
      </xdr:nvCxnSpPr>
      <xdr:spPr>
        <a:xfrm>
          <a:off x="1031240" y="1859280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101</xdr:row>
      <xdr:rowOff>168673</xdr:rowOff>
    </xdr:from>
    <xdr:ext cx="405111" cy="259045"/>
    <xdr:sp macro="" textlink="">
      <xdr:nvSpPr>
        <xdr:cNvPr id="422" name="n_1aveValue【港湾・漁港】&#10;有形固定資産減価償却率">
          <a:extLst>
            <a:ext uri="{FF2B5EF4-FFF2-40B4-BE49-F238E27FC236}">
              <a16:creationId xmlns:a16="http://schemas.microsoft.com/office/drawing/2014/main" id="{816E7ABF-EBD3-4BCC-833D-141CDCD681A3}"/>
            </a:ext>
          </a:extLst>
        </xdr:cNvPr>
        <xdr:cNvSpPr txBox="1"/>
      </xdr:nvSpPr>
      <xdr:spPr>
        <a:xfrm>
          <a:off x="3239144" y="17488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132097</xdr:rowOff>
    </xdr:from>
    <xdr:ext cx="405111" cy="259045"/>
    <xdr:sp macro="" textlink="">
      <xdr:nvSpPr>
        <xdr:cNvPr id="423" name="n_2aveValue【港湾・漁港】&#10;有形固定資産減価償却率">
          <a:extLst>
            <a:ext uri="{FF2B5EF4-FFF2-40B4-BE49-F238E27FC236}">
              <a16:creationId xmlns:a16="http://schemas.microsoft.com/office/drawing/2014/main" id="{5DFDA891-0FDD-45A9-8D2D-FEAD45DAF51B}"/>
            </a:ext>
          </a:extLst>
        </xdr:cNvPr>
        <xdr:cNvSpPr txBox="1"/>
      </xdr:nvSpPr>
      <xdr:spPr>
        <a:xfrm>
          <a:off x="2439044" y="1745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100092</xdr:rowOff>
    </xdr:from>
    <xdr:ext cx="405111" cy="259045"/>
    <xdr:sp macro="" textlink="">
      <xdr:nvSpPr>
        <xdr:cNvPr id="424" name="n_3aveValue【港湾・漁港】&#10;有形固定資産減価償却率">
          <a:extLst>
            <a:ext uri="{FF2B5EF4-FFF2-40B4-BE49-F238E27FC236}">
              <a16:creationId xmlns:a16="http://schemas.microsoft.com/office/drawing/2014/main" id="{130B553F-4E89-4C7B-A0B6-82033EADAE5D}"/>
            </a:ext>
          </a:extLst>
        </xdr:cNvPr>
        <xdr:cNvSpPr txBox="1"/>
      </xdr:nvSpPr>
      <xdr:spPr>
        <a:xfrm>
          <a:off x="1641484" y="1741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116095</xdr:rowOff>
    </xdr:from>
    <xdr:ext cx="405111" cy="259045"/>
    <xdr:sp macro="" textlink="">
      <xdr:nvSpPr>
        <xdr:cNvPr id="425" name="n_4aveValue【港湾・漁港】&#10;有形固定資産減価償却率">
          <a:extLst>
            <a:ext uri="{FF2B5EF4-FFF2-40B4-BE49-F238E27FC236}">
              <a16:creationId xmlns:a16="http://schemas.microsoft.com/office/drawing/2014/main" id="{9ACCCA07-45AB-4E49-BEF4-A9FD2090BA0D}"/>
            </a:ext>
          </a:extLst>
        </xdr:cNvPr>
        <xdr:cNvSpPr txBox="1"/>
      </xdr:nvSpPr>
      <xdr:spPr>
        <a:xfrm>
          <a:off x="855354" y="17432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108</xdr:row>
      <xdr:rowOff>118127</xdr:rowOff>
    </xdr:from>
    <xdr:ext cx="469744" cy="259045"/>
    <xdr:sp macro="" textlink="">
      <xdr:nvSpPr>
        <xdr:cNvPr id="426" name="n_2mainValue【港湾・漁港】&#10;有形固定資産減価償却率">
          <a:extLst>
            <a:ext uri="{FF2B5EF4-FFF2-40B4-BE49-F238E27FC236}">
              <a16:creationId xmlns:a16="http://schemas.microsoft.com/office/drawing/2014/main" id="{6B41D4A7-C1DF-4581-9097-24FE03585E4F}"/>
            </a:ext>
          </a:extLst>
        </xdr:cNvPr>
        <xdr:cNvSpPr txBox="1"/>
      </xdr:nvSpPr>
      <xdr:spPr>
        <a:xfrm>
          <a:off x="2408632" y="1863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108</xdr:row>
      <xdr:rowOff>118127</xdr:rowOff>
    </xdr:from>
    <xdr:ext cx="469744" cy="259045"/>
    <xdr:sp macro="" textlink="">
      <xdr:nvSpPr>
        <xdr:cNvPr id="427" name="n_3mainValue【港湾・漁港】&#10;有形固定資産減価償却率">
          <a:extLst>
            <a:ext uri="{FF2B5EF4-FFF2-40B4-BE49-F238E27FC236}">
              <a16:creationId xmlns:a16="http://schemas.microsoft.com/office/drawing/2014/main" id="{625CF978-6D04-498C-A229-A5EB2DE2842E}"/>
            </a:ext>
          </a:extLst>
        </xdr:cNvPr>
        <xdr:cNvSpPr txBox="1"/>
      </xdr:nvSpPr>
      <xdr:spPr>
        <a:xfrm>
          <a:off x="1611072" y="1863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108</xdr:row>
      <xdr:rowOff>118127</xdr:rowOff>
    </xdr:from>
    <xdr:ext cx="469744" cy="259045"/>
    <xdr:sp macro="" textlink="">
      <xdr:nvSpPr>
        <xdr:cNvPr id="428" name="n_4mainValue【港湾・漁港】&#10;有形固定資産減価償却率">
          <a:extLst>
            <a:ext uri="{FF2B5EF4-FFF2-40B4-BE49-F238E27FC236}">
              <a16:creationId xmlns:a16="http://schemas.microsoft.com/office/drawing/2014/main" id="{0C8D9359-0C0F-4BBA-9B45-9F79C52AD5D4}"/>
            </a:ext>
          </a:extLst>
        </xdr:cNvPr>
        <xdr:cNvSpPr txBox="1"/>
      </xdr:nvSpPr>
      <xdr:spPr>
        <a:xfrm>
          <a:off x="815417" y="1863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29" name="正方形/長方形 428">
          <a:extLst>
            <a:ext uri="{FF2B5EF4-FFF2-40B4-BE49-F238E27FC236}">
              <a16:creationId xmlns:a16="http://schemas.microsoft.com/office/drawing/2014/main" id="{32D15B44-6C56-4362-A968-F72FA4A915E3}"/>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0" name="正方形/長方形 429">
          <a:extLst>
            <a:ext uri="{FF2B5EF4-FFF2-40B4-BE49-F238E27FC236}">
              <a16:creationId xmlns:a16="http://schemas.microsoft.com/office/drawing/2014/main" id="{601BCEEA-714C-43A1-9587-74C6E832948B}"/>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1" name="正方形/長方形 430">
          <a:extLst>
            <a:ext uri="{FF2B5EF4-FFF2-40B4-BE49-F238E27FC236}">
              <a16:creationId xmlns:a16="http://schemas.microsoft.com/office/drawing/2014/main" id="{10D27223-815F-455C-9778-FF8652FE4009}"/>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2" name="正方形/長方形 431">
          <a:extLst>
            <a:ext uri="{FF2B5EF4-FFF2-40B4-BE49-F238E27FC236}">
              <a16:creationId xmlns:a16="http://schemas.microsoft.com/office/drawing/2014/main" id="{1736524E-1799-403B-A38B-4D7180805276}"/>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3" name="正方形/長方形 432">
          <a:extLst>
            <a:ext uri="{FF2B5EF4-FFF2-40B4-BE49-F238E27FC236}">
              <a16:creationId xmlns:a16="http://schemas.microsoft.com/office/drawing/2014/main" id="{8B05DA15-1465-4B92-84B7-FD04F51AE802}"/>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4" name="正方形/長方形 433">
          <a:extLst>
            <a:ext uri="{FF2B5EF4-FFF2-40B4-BE49-F238E27FC236}">
              <a16:creationId xmlns:a16="http://schemas.microsoft.com/office/drawing/2014/main" id="{1AC4A321-07B4-4A83-A7DF-C74E89D36549}"/>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5" name="正方形/長方形 434">
          <a:extLst>
            <a:ext uri="{FF2B5EF4-FFF2-40B4-BE49-F238E27FC236}">
              <a16:creationId xmlns:a16="http://schemas.microsoft.com/office/drawing/2014/main" id="{856DC47E-25D9-464A-B406-69236272BF8C}"/>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6" name="正方形/長方形 435">
          <a:extLst>
            <a:ext uri="{FF2B5EF4-FFF2-40B4-BE49-F238E27FC236}">
              <a16:creationId xmlns:a16="http://schemas.microsoft.com/office/drawing/2014/main" id="{6E9CC133-11AF-41B5-810F-85309F35296B}"/>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7" name="テキスト ボックス 436">
          <a:extLst>
            <a:ext uri="{FF2B5EF4-FFF2-40B4-BE49-F238E27FC236}">
              <a16:creationId xmlns:a16="http://schemas.microsoft.com/office/drawing/2014/main" id="{41DA1556-E6EF-4874-ADB9-B60AFAB3CB6F}"/>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38" name="直線コネクタ 437">
          <a:extLst>
            <a:ext uri="{FF2B5EF4-FFF2-40B4-BE49-F238E27FC236}">
              <a16:creationId xmlns:a16="http://schemas.microsoft.com/office/drawing/2014/main" id="{2CCF326D-02C4-48B9-92FF-6AF0E9A503CB}"/>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39" name="直線コネクタ 438">
          <a:extLst>
            <a:ext uri="{FF2B5EF4-FFF2-40B4-BE49-F238E27FC236}">
              <a16:creationId xmlns:a16="http://schemas.microsoft.com/office/drawing/2014/main" id="{1C6A1270-63C3-4E13-9B62-EC0565C6DED4}"/>
            </a:ext>
          </a:extLst>
        </xdr:cNvPr>
        <xdr:cNvCxnSpPr/>
      </xdr:nvCxnSpPr>
      <xdr:spPr>
        <a:xfrm>
          <a:off x="5960110" y="1872342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64606</xdr:rowOff>
    </xdr:from>
    <xdr:ext cx="248786" cy="259045"/>
    <xdr:sp macro="" textlink="">
      <xdr:nvSpPr>
        <xdr:cNvPr id="440" name="テキスト ボックス 439">
          <a:extLst>
            <a:ext uri="{FF2B5EF4-FFF2-40B4-BE49-F238E27FC236}">
              <a16:creationId xmlns:a16="http://schemas.microsoft.com/office/drawing/2014/main" id="{668905DF-6260-4203-AAE8-27F4E76E9895}"/>
            </a:ext>
          </a:extLst>
        </xdr:cNvPr>
        <xdr:cNvSpPr txBox="1"/>
      </xdr:nvSpPr>
      <xdr:spPr>
        <a:xfrm>
          <a:off x="5724659" y="1857739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41" name="直線コネクタ 440">
          <a:extLst>
            <a:ext uri="{FF2B5EF4-FFF2-40B4-BE49-F238E27FC236}">
              <a16:creationId xmlns:a16="http://schemas.microsoft.com/office/drawing/2014/main" id="{4A875510-E558-47B9-879D-52E2C172555B}"/>
            </a:ext>
          </a:extLst>
        </xdr:cNvPr>
        <xdr:cNvCxnSpPr/>
      </xdr:nvCxnSpPr>
      <xdr:spPr>
        <a:xfrm>
          <a:off x="5960110" y="1840066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106</xdr:row>
      <xdr:rowOff>80934</xdr:rowOff>
    </xdr:from>
    <xdr:ext cx="595419" cy="259045"/>
    <xdr:sp macro="" textlink="">
      <xdr:nvSpPr>
        <xdr:cNvPr id="442" name="テキスト ボックス 441">
          <a:extLst>
            <a:ext uri="{FF2B5EF4-FFF2-40B4-BE49-F238E27FC236}">
              <a16:creationId xmlns:a16="http://schemas.microsoft.com/office/drawing/2014/main" id="{3B58E398-2006-408C-8E46-8596C686DBA3}"/>
            </a:ext>
          </a:extLst>
        </xdr:cNvPr>
        <xdr:cNvSpPr txBox="1"/>
      </xdr:nvSpPr>
      <xdr:spPr>
        <a:xfrm>
          <a:off x="5416126" y="1825653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43" name="直線コネクタ 442">
          <a:extLst>
            <a:ext uri="{FF2B5EF4-FFF2-40B4-BE49-F238E27FC236}">
              <a16:creationId xmlns:a16="http://schemas.microsoft.com/office/drawing/2014/main" id="{2EEADB75-FE28-4767-A8AF-D27EE546A591}"/>
            </a:ext>
          </a:extLst>
        </xdr:cNvPr>
        <xdr:cNvCxnSpPr/>
      </xdr:nvCxnSpPr>
      <xdr:spPr>
        <a:xfrm>
          <a:off x="5960110" y="1806838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97263</xdr:rowOff>
    </xdr:from>
    <xdr:ext cx="595419" cy="259045"/>
    <xdr:sp macro="" textlink="">
      <xdr:nvSpPr>
        <xdr:cNvPr id="444" name="テキスト ボックス 443">
          <a:extLst>
            <a:ext uri="{FF2B5EF4-FFF2-40B4-BE49-F238E27FC236}">
              <a16:creationId xmlns:a16="http://schemas.microsoft.com/office/drawing/2014/main" id="{5599F5AB-593A-4B33-9CAA-0F9EB439D859}"/>
            </a:ext>
          </a:extLst>
        </xdr:cNvPr>
        <xdr:cNvSpPr txBox="1"/>
      </xdr:nvSpPr>
      <xdr:spPr>
        <a:xfrm>
          <a:off x="5416126" y="1792425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45" name="直線コネクタ 444">
          <a:extLst>
            <a:ext uri="{FF2B5EF4-FFF2-40B4-BE49-F238E27FC236}">
              <a16:creationId xmlns:a16="http://schemas.microsoft.com/office/drawing/2014/main" id="{F3779F22-8064-471F-B6A9-8E5475C12C16}"/>
            </a:ext>
          </a:extLst>
        </xdr:cNvPr>
        <xdr:cNvCxnSpPr/>
      </xdr:nvCxnSpPr>
      <xdr:spPr>
        <a:xfrm>
          <a:off x="5960110" y="1774561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113591</xdr:rowOff>
    </xdr:from>
    <xdr:ext cx="595419" cy="259045"/>
    <xdr:sp macro="" textlink="">
      <xdr:nvSpPr>
        <xdr:cNvPr id="446" name="テキスト ボックス 445">
          <a:extLst>
            <a:ext uri="{FF2B5EF4-FFF2-40B4-BE49-F238E27FC236}">
              <a16:creationId xmlns:a16="http://schemas.microsoft.com/office/drawing/2014/main" id="{923D489A-5CD6-4950-BF7E-5D3312723815}"/>
            </a:ext>
          </a:extLst>
        </xdr:cNvPr>
        <xdr:cNvSpPr txBox="1"/>
      </xdr:nvSpPr>
      <xdr:spPr>
        <a:xfrm>
          <a:off x="5416126" y="1760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47" name="直線コネクタ 446">
          <a:extLst>
            <a:ext uri="{FF2B5EF4-FFF2-40B4-BE49-F238E27FC236}">
              <a16:creationId xmlns:a16="http://schemas.microsoft.com/office/drawing/2014/main" id="{610F4556-2C14-43D3-9251-5BB19CCB4157}"/>
            </a:ext>
          </a:extLst>
        </xdr:cNvPr>
        <xdr:cNvCxnSpPr/>
      </xdr:nvCxnSpPr>
      <xdr:spPr>
        <a:xfrm>
          <a:off x="5960110" y="1741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100</xdr:row>
      <xdr:rowOff>129920</xdr:rowOff>
    </xdr:from>
    <xdr:ext cx="685572" cy="259045"/>
    <xdr:sp macro="" textlink="">
      <xdr:nvSpPr>
        <xdr:cNvPr id="448" name="テキスト ボックス 447">
          <a:extLst>
            <a:ext uri="{FF2B5EF4-FFF2-40B4-BE49-F238E27FC236}">
              <a16:creationId xmlns:a16="http://schemas.microsoft.com/office/drawing/2014/main" id="{D37A41D2-67D4-40D8-94E2-CBAE695E29F7}"/>
            </a:ext>
          </a:extLst>
        </xdr:cNvPr>
        <xdr:cNvSpPr txBox="1"/>
      </xdr:nvSpPr>
      <xdr:spPr>
        <a:xfrm>
          <a:off x="5331688" y="1727873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49" name="直線コネクタ 448">
          <a:extLst>
            <a:ext uri="{FF2B5EF4-FFF2-40B4-BE49-F238E27FC236}">
              <a16:creationId xmlns:a16="http://schemas.microsoft.com/office/drawing/2014/main" id="{9927DDDF-2867-4BB2-B217-C0691CE10B9E}"/>
            </a:ext>
          </a:extLst>
        </xdr:cNvPr>
        <xdr:cNvCxnSpPr/>
      </xdr:nvCxnSpPr>
      <xdr:spPr>
        <a:xfrm>
          <a:off x="5960110" y="170905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98</xdr:row>
      <xdr:rowOff>146248</xdr:rowOff>
    </xdr:from>
    <xdr:ext cx="685572" cy="259045"/>
    <xdr:sp macro="" textlink="">
      <xdr:nvSpPr>
        <xdr:cNvPr id="450" name="テキスト ボックス 449">
          <a:extLst>
            <a:ext uri="{FF2B5EF4-FFF2-40B4-BE49-F238E27FC236}">
              <a16:creationId xmlns:a16="http://schemas.microsoft.com/office/drawing/2014/main" id="{476C8187-4D32-4DC7-AACB-6FC92DF92D8A}"/>
            </a:ext>
          </a:extLst>
        </xdr:cNvPr>
        <xdr:cNvSpPr txBox="1"/>
      </xdr:nvSpPr>
      <xdr:spPr>
        <a:xfrm>
          <a:off x="5331688" y="1694644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1" name="直線コネクタ 450">
          <a:extLst>
            <a:ext uri="{FF2B5EF4-FFF2-40B4-BE49-F238E27FC236}">
              <a16:creationId xmlns:a16="http://schemas.microsoft.com/office/drawing/2014/main" id="{C658E2BA-0D15-4943-BF56-C4ED0C45BCD8}"/>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2" name="テキスト ボックス 451">
          <a:extLst>
            <a:ext uri="{FF2B5EF4-FFF2-40B4-BE49-F238E27FC236}">
              <a16:creationId xmlns:a16="http://schemas.microsoft.com/office/drawing/2014/main" id="{05B59D90-52C9-45F0-AAB3-9F8703655FB4}"/>
            </a:ext>
          </a:extLst>
        </xdr:cNvPr>
        <xdr:cNvSpPr txBox="1"/>
      </xdr:nvSpPr>
      <xdr:spPr>
        <a:xfrm>
          <a:off x="5331688" y="1662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3" name="【港湾・漁港】&#10;一人当たり有形固定資産（償却資産）額グラフ枠">
          <a:extLst>
            <a:ext uri="{FF2B5EF4-FFF2-40B4-BE49-F238E27FC236}">
              <a16:creationId xmlns:a16="http://schemas.microsoft.com/office/drawing/2014/main" id="{C36A1357-6E92-4646-9BFD-3E90799E0BF7}"/>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61094</xdr:rowOff>
    </xdr:from>
    <xdr:to>
      <xdr:col>54</xdr:col>
      <xdr:colOff>189865</xdr:colOff>
      <xdr:row>109</xdr:row>
      <xdr:rowOff>28110</xdr:rowOff>
    </xdr:to>
    <xdr:cxnSp macro="">
      <xdr:nvCxnSpPr>
        <xdr:cNvPr id="454" name="直線コネクタ 453">
          <a:extLst>
            <a:ext uri="{FF2B5EF4-FFF2-40B4-BE49-F238E27FC236}">
              <a16:creationId xmlns:a16="http://schemas.microsoft.com/office/drawing/2014/main" id="{596795FF-500B-4ED7-857C-6DD435D48309}"/>
            </a:ext>
          </a:extLst>
        </xdr:cNvPr>
        <xdr:cNvCxnSpPr/>
      </xdr:nvCxnSpPr>
      <xdr:spPr>
        <a:xfrm flipV="1">
          <a:off x="9429115" y="17202284"/>
          <a:ext cx="0" cy="1511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31937</xdr:rowOff>
    </xdr:from>
    <xdr:ext cx="469744" cy="259045"/>
    <xdr:sp macro="" textlink="">
      <xdr:nvSpPr>
        <xdr:cNvPr id="455" name="【港湾・漁港】&#10;一人当たり有形固定資産（償却資産）額最小値テキスト">
          <a:extLst>
            <a:ext uri="{FF2B5EF4-FFF2-40B4-BE49-F238E27FC236}">
              <a16:creationId xmlns:a16="http://schemas.microsoft.com/office/drawing/2014/main" id="{65ABEACA-431D-459F-AAA3-3A2A3927BC8E}"/>
            </a:ext>
          </a:extLst>
        </xdr:cNvPr>
        <xdr:cNvSpPr txBox="1"/>
      </xdr:nvSpPr>
      <xdr:spPr>
        <a:xfrm>
          <a:off x="9467850" y="18718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28110</xdr:rowOff>
    </xdr:from>
    <xdr:to>
      <xdr:col>55</xdr:col>
      <xdr:colOff>88900</xdr:colOff>
      <xdr:row>109</xdr:row>
      <xdr:rowOff>28110</xdr:rowOff>
    </xdr:to>
    <xdr:cxnSp macro="">
      <xdr:nvCxnSpPr>
        <xdr:cNvPr id="456" name="直線コネクタ 455">
          <a:extLst>
            <a:ext uri="{FF2B5EF4-FFF2-40B4-BE49-F238E27FC236}">
              <a16:creationId xmlns:a16="http://schemas.microsoft.com/office/drawing/2014/main" id="{430FC5E9-7CCD-48BB-9D95-58CA24AA8CFE}"/>
            </a:ext>
          </a:extLst>
        </xdr:cNvPr>
        <xdr:cNvCxnSpPr/>
      </xdr:nvCxnSpPr>
      <xdr:spPr>
        <a:xfrm>
          <a:off x="9356090" y="1871425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7771</xdr:rowOff>
    </xdr:from>
    <xdr:ext cx="690189" cy="259045"/>
    <xdr:sp macro="" textlink="">
      <xdr:nvSpPr>
        <xdr:cNvPr id="457" name="【港湾・漁港】&#10;一人当たり有形固定資産（償却資産）額最大値テキスト">
          <a:extLst>
            <a:ext uri="{FF2B5EF4-FFF2-40B4-BE49-F238E27FC236}">
              <a16:creationId xmlns:a16="http://schemas.microsoft.com/office/drawing/2014/main" id="{DB3962F5-8CCB-48A8-85BC-FCFD5689EB00}"/>
            </a:ext>
          </a:extLst>
        </xdr:cNvPr>
        <xdr:cNvSpPr txBox="1"/>
      </xdr:nvSpPr>
      <xdr:spPr>
        <a:xfrm>
          <a:off x="9467850" y="1698322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1,393,877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61094</xdr:rowOff>
    </xdr:from>
    <xdr:to>
      <xdr:col>55</xdr:col>
      <xdr:colOff>88900</xdr:colOff>
      <xdr:row>100</xdr:row>
      <xdr:rowOff>61094</xdr:rowOff>
    </xdr:to>
    <xdr:cxnSp macro="">
      <xdr:nvCxnSpPr>
        <xdr:cNvPr id="458" name="直線コネクタ 457">
          <a:extLst>
            <a:ext uri="{FF2B5EF4-FFF2-40B4-BE49-F238E27FC236}">
              <a16:creationId xmlns:a16="http://schemas.microsoft.com/office/drawing/2014/main" id="{37581904-4C18-4FA2-B001-28D6B49CD48F}"/>
            </a:ext>
          </a:extLst>
        </xdr:cNvPr>
        <xdr:cNvCxnSpPr/>
      </xdr:nvCxnSpPr>
      <xdr:spPr>
        <a:xfrm>
          <a:off x="9356090" y="1720228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76362</xdr:rowOff>
    </xdr:from>
    <xdr:ext cx="599010" cy="259045"/>
    <xdr:sp macro="" textlink="">
      <xdr:nvSpPr>
        <xdr:cNvPr id="459" name="【港湾・漁港】&#10;一人当たり有形固定資産（償却資産）額平均値テキスト">
          <a:extLst>
            <a:ext uri="{FF2B5EF4-FFF2-40B4-BE49-F238E27FC236}">
              <a16:creationId xmlns:a16="http://schemas.microsoft.com/office/drawing/2014/main" id="{E8BDA4DC-33A1-4A9F-9B49-EBDD88146975}"/>
            </a:ext>
          </a:extLst>
        </xdr:cNvPr>
        <xdr:cNvSpPr txBox="1"/>
      </xdr:nvSpPr>
      <xdr:spPr>
        <a:xfrm>
          <a:off x="9467850" y="1842151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97935</xdr:rowOff>
    </xdr:from>
    <xdr:to>
      <xdr:col>55</xdr:col>
      <xdr:colOff>50800</xdr:colOff>
      <xdr:row>108</xdr:row>
      <xdr:rowOff>28085</xdr:rowOff>
    </xdr:to>
    <xdr:sp macro="" textlink="">
      <xdr:nvSpPr>
        <xdr:cNvPr id="460" name="フローチャート: 判断 459">
          <a:extLst>
            <a:ext uri="{FF2B5EF4-FFF2-40B4-BE49-F238E27FC236}">
              <a16:creationId xmlns:a16="http://schemas.microsoft.com/office/drawing/2014/main" id="{4673BCEB-102E-46EE-91A4-32F211B34D67}"/>
            </a:ext>
          </a:extLst>
        </xdr:cNvPr>
        <xdr:cNvSpPr/>
      </xdr:nvSpPr>
      <xdr:spPr>
        <a:xfrm>
          <a:off x="9394190" y="18439275"/>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92318</xdr:rowOff>
    </xdr:from>
    <xdr:to>
      <xdr:col>50</xdr:col>
      <xdr:colOff>165100</xdr:colOff>
      <xdr:row>108</xdr:row>
      <xdr:rowOff>22468</xdr:rowOff>
    </xdr:to>
    <xdr:sp macro="" textlink="">
      <xdr:nvSpPr>
        <xdr:cNvPr id="461" name="フローチャート: 判断 460">
          <a:extLst>
            <a:ext uri="{FF2B5EF4-FFF2-40B4-BE49-F238E27FC236}">
              <a16:creationId xmlns:a16="http://schemas.microsoft.com/office/drawing/2014/main" id="{25EDADF9-4C18-438B-BA28-853E86876338}"/>
            </a:ext>
          </a:extLst>
        </xdr:cNvPr>
        <xdr:cNvSpPr/>
      </xdr:nvSpPr>
      <xdr:spPr>
        <a:xfrm>
          <a:off x="8632190" y="18441278"/>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121399</xdr:rowOff>
    </xdr:from>
    <xdr:to>
      <xdr:col>46</xdr:col>
      <xdr:colOff>38100</xdr:colOff>
      <xdr:row>108</xdr:row>
      <xdr:rowOff>51549</xdr:rowOff>
    </xdr:to>
    <xdr:sp macro="" textlink="">
      <xdr:nvSpPr>
        <xdr:cNvPr id="462" name="フローチャート: 判断 461">
          <a:extLst>
            <a:ext uri="{FF2B5EF4-FFF2-40B4-BE49-F238E27FC236}">
              <a16:creationId xmlns:a16="http://schemas.microsoft.com/office/drawing/2014/main" id="{B7F99236-8E6B-4E51-B38C-FEBBCA95FD8F}"/>
            </a:ext>
          </a:extLst>
        </xdr:cNvPr>
        <xdr:cNvSpPr/>
      </xdr:nvSpPr>
      <xdr:spPr>
        <a:xfrm>
          <a:off x="7846060" y="1846845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124789</xdr:rowOff>
    </xdr:from>
    <xdr:to>
      <xdr:col>41</xdr:col>
      <xdr:colOff>101600</xdr:colOff>
      <xdr:row>108</xdr:row>
      <xdr:rowOff>54939</xdr:rowOff>
    </xdr:to>
    <xdr:sp macro="" textlink="">
      <xdr:nvSpPr>
        <xdr:cNvPr id="463" name="フローチャート: 判断 462">
          <a:extLst>
            <a:ext uri="{FF2B5EF4-FFF2-40B4-BE49-F238E27FC236}">
              <a16:creationId xmlns:a16="http://schemas.microsoft.com/office/drawing/2014/main" id="{CFF8DBD7-D542-41E6-9845-6010175874FD}"/>
            </a:ext>
          </a:extLst>
        </xdr:cNvPr>
        <xdr:cNvSpPr/>
      </xdr:nvSpPr>
      <xdr:spPr>
        <a:xfrm>
          <a:off x="7029450" y="1847184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108</xdr:row>
      <xdr:rowOff>47617</xdr:rowOff>
    </xdr:from>
    <xdr:to>
      <xdr:col>36</xdr:col>
      <xdr:colOff>165100</xdr:colOff>
      <xdr:row>108</xdr:row>
      <xdr:rowOff>149217</xdr:rowOff>
    </xdr:to>
    <xdr:sp macro="" textlink="">
      <xdr:nvSpPr>
        <xdr:cNvPr id="464" name="フローチャート: 判断 463">
          <a:extLst>
            <a:ext uri="{FF2B5EF4-FFF2-40B4-BE49-F238E27FC236}">
              <a16:creationId xmlns:a16="http://schemas.microsoft.com/office/drawing/2014/main" id="{267C418F-1ACB-40EE-96CF-7A2C44A02697}"/>
            </a:ext>
          </a:extLst>
        </xdr:cNvPr>
        <xdr:cNvSpPr/>
      </xdr:nvSpPr>
      <xdr:spPr>
        <a:xfrm>
          <a:off x="6231890" y="18566122"/>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22F794DA-6F10-4D2D-AF51-5DC24A751AF2}"/>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9CBB0B34-21B7-408E-9ED2-58535AF97548}"/>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B63D11F3-E0BA-4F69-A558-BB770BFED974}"/>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F35E747D-E7DE-42DF-B6E0-95C52EA6C13D}"/>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46D4108E-FD32-4A21-B515-E38BD0B8C10D}"/>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108</xdr:row>
      <xdr:rowOff>156029</xdr:rowOff>
    </xdr:from>
    <xdr:to>
      <xdr:col>46</xdr:col>
      <xdr:colOff>38100</xdr:colOff>
      <xdr:row>109</xdr:row>
      <xdr:rowOff>86179</xdr:rowOff>
    </xdr:to>
    <xdr:sp macro="" textlink="">
      <xdr:nvSpPr>
        <xdr:cNvPr id="470" name="楕円 469">
          <a:extLst>
            <a:ext uri="{FF2B5EF4-FFF2-40B4-BE49-F238E27FC236}">
              <a16:creationId xmlns:a16="http://schemas.microsoft.com/office/drawing/2014/main" id="{F74193F1-7276-44C3-BD83-D90E3D2A0F69}"/>
            </a:ext>
          </a:extLst>
        </xdr:cNvPr>
        <xdr:cNvSpPr/>
      </xdr:nvSpPr>
      <xdr:spPr>
        <a:xfrm>
          <a:off x="7846060" y="1867262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108</xdr:row>
      <xdr:rowOff>156029</xdr:rowOff>
    </xdr:from>
    <xdr:to>
      <xdr:col>41</xdr:col>
      <xdr:colOff>101600</xdr:colOff>
      <xdr:row>109</xdr:row>
      <xdr:rowOff>86179</xdr:rowOff>
    </xdr:to>
    <xdr:sp macro="" textlink="">
      <xdr:nvSpPr>
        <xdr:cNvPr id="471" name="楕円 470">
          <a:extLst>
            <a:ext uri="{FF2B5EF4-FFF2-40B4-BE49-F238E27FC236}">
              <a16:creationId xmlns:a16="http://schemas.microsoft.com/office/drawing/2014/main" id="{DA3A6811-1A87-44D1-909B-0EC79BFB5F1D}"/>
            </a:ext>
          </a:extLst>
        </xdr:cNvPr>
        <xdr:cNvSpPr/>
      </xdr:nvSpPr>
      <xdr:spPr>
        <a:xfrm>
          <a:off x="7029450" y="1867262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109</xdr:row>
      <xdr:rowOff>35379</xdr:rowOff>
    </xdr:from>
    <xdr:to>
      <xdr:col>45</xdr:col>
      <xdr:colOff>177800</xdr:colOff>
      <xdr:row>109</xdr:row>
      <xdr:rowOff>35379</xdr:rowOff>
    </xdr:to>
    <xdr:cxnSp macro="">
      <xdr:nvCxnSpPr>
        <xdr:cNvPr id="472" name="直線コネクタ 471">
          <a:extLst>
            <a:ext uri="{FF2B5EF4-FFF2-40B4-BE49-F238E27FC236}">
              <a16:creationId xmlns:a16="http://schemas.microsoft.com/office/drawing/2014/main" id="{4E7881B1-62FA-42C1-B72C-4DB16DEAC142}"/>
            </a:ext>
          </a:extLst>
        </xdr:cNvPr>
        <xdr:cNvCxnSpPr/>
      </xdr:nvCxnSpPr>
      <xdr:spPr>
        <a:xfrm>
          <a:off x="7084060" y="18723429"/>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156029</xdr:rowOff>
    </xdr:from>
    <xdr:to>
      <xdr:col>36</xdr:col>
      <xdr:colOff>165100</xdr:colOff>
      <xdr:row>109</xdr:row>
      <xdr:rowOff>86179</xdr:rowOff>
    </xdr:to>
    <xdr:sp macro="" textlink="">
      <xdr:nvSpPr>
        <xdr:cNvPr id="473" name="楕円 472">
          <a:extLst>
            <a:ext uri="{FF2B5EF4-FFF2-40B4-BE49-F238E27FC236}">
              <a16:creationId xmlns:a16="http://schemas.microsoft.com/office/drawing/2014/main" id="{5FF04B77-10FA-4A3C-ACCA-E8834264F7E5}"/>
            </a:ext>
          </a:extLst>
        </xdr:cNvPr>
        <xdr:cNvSpPr/>
      </xdr:nvSpPr>
      <xdr:spPr>
        <a:xfrm>
          <a:off x="6231890" y="1867262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109</xdr:row>
      <xdr:rowOff>35379</xdr:rowOff>
    </xdr:from>
    <xdr:to>
      <xdr:col>41</xdr:col>
      <xdr:colOff>50800</xdr:colOff>
      <xdr:row>109</xdr:row>
      <xdr:rowOff>35379</xdr:rowOff>
    </xdr:to>
    <xdr:cxnSp macro="">
      <xdr:nvCxnSpPr>
        <xdr:cNvPr id="474" name="直線コネクタ 473">
          <a:extLst>
            <a:ext uri="{FF2B5EF4-FFF2-40B4-BE49-F238E27FC236}">
              <a16:creationId xmlns:a16="http://schemas.microsoft.com/office/drawing/2014/main" id="{526BD8FF-52DC-4628-8A29-982EB29A97D6}"/>
            </a:ext>
          </a:extLst>
        </xdr:cNvPr>
        <xdr:cNvCxnSpPr/>
      </xdr:nvCxnSpPr>
      <xdr:spPr>
        <a:xfrm>
          <a:off x="6286500" y="18723429"/>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106</xdr:row>
      <xdr:rowOff>38995</xdr:rowOff>
    </xdr:from>
    <xdr:ext cx="599010" cy="259045"/>
    <xdr:sp macro="" textlink="">
      <xdr:nvSpPr>
        <xdr:cNvPr id="475" name="n_1aveValue【港湾・漁港】&#10;一人当たり有形固定資産（償却資産）額">
          <a:extLst>
            <a:ext uri="{FF2B5EF4-FFF2-40B4-BE49-F238E27FC236}">
              <a16:creationId xmlns:a16="http://schemas.microsoft.com/office/drawing/2014/main" id="{335CD4E0-9F4B-484A-A4E3-83429885F671}"/>
            </a:ext>
          </a:extLst>
        </xdr:cNvPr>
        <xdr:cNvSpPr txBox="1"/>
      </xdr:nvSpPr>
      <xdr:spPr>
        <a:xfrm>
          <a:off x="8401265" y="18212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106</xdr:row>
      <xdr:rowOff>68076</xdr:rowOff>
    </xdr:from>
    <xdr:ext cx="599010" cy="259045"/>
    <xdr:sp macro="" textlink="">
      <xdr:nvSpPr>
        <xdr:cNvPr id="476" name="n_2aveValue【港湾・漁港】&#10;一人当たり有形固定資産（償却資産）額">
          <a:extLst>
            <a:ext uri="{FF2B5EF4-FFF2-40B4-BE49-F238E27FC236}">
              <a16:creationId xmlns:a16="http://schemas.microsoft.com/office/drawing/2014/main" id="{766A73C7-E04A-4FCA-81D3-1E554ED0CC42}"/>
            </a:ext>
          </a:extLst>
        </xdr:cNvPr>
        <xdr:cNvSpPr txBox="1"/>
      </xdr:nvSpPr>
      <xdr:spPr>
        <a:xfrm>
          <a:off x="7610690" y="182398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106</xdr:row>
      <xdr:rowOff>71466</xdr:rowOff>
    </xdr:from>
    <xdr:ext cx="599010" cy="259045"/>
    <xdr:sp macro="" textlink="">
      <xdr:nvSpPr>
        <xdr:cNvPr id="477" name="n_3aveValue【港湾・漁港】&#10;一人当たり有形固定資産（償却資産）額">
          <a:extLst>
            <a:ext uri="{FF2B5EF4-FFF2-40B4-BE49-F238E27FC236}">
              <a16:creationId xmlns:a16="http://schemas.microsoft.com/office/drawing/2014/main" id="{DBD22E9D-E0F9-4789-884E-3F5E79DC439D}"/>
            </a:ext>
          </a:extLst>
        </xdr:cNvPr>
        <xdr:cNvSpPr txBox="1"/>
      </xdr:nvSpPr>
      <xdr:spPr>
        <a:xfrm>
          <a:off x="6822655" y="18243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106</xdr:row>
      <xdr:rowOff>165744</xdr:rowOff>
    </xdr:from>
    <xdr:ext cx="534377" cy="259045"/>
    <xdr:sp macro="" textlink="">
      <xdr:nvSpPr>
        <xdr:cNvPr id="478" name="n_4aveValue【港湾・漁港】&#10;一人当たり有形固定資産（償却資産）額">
          <a:extLst>
            <a:ext uri="{FF2B5EF4-FFF2-40B4-BE49-F238E27FC236}">
              <a16:creationId xmlns:a16="http://schemas.microsoft.com/office/drawing/2014/main" id="{BB441AAF-1D21-465A-86BA-AF564ACB53AA}"/>
            </a:ext>
          </a:extLst>
        </xdr:cNvPr>
        <xdr:cNvSpPr txBox="1"/>
      </xdr:nvSpPr>
      <xdr:spPr>
        <a:xfrm>
          <a:off x="6038361" y="18343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45</xdr:col>
      <xdr:colOff>53150</xdr:colOff>
      <xdr:row>109</xdr:row>
      <xdr:rowOff>77306</xdr:rowOff>
    </xdr:from>
    <xdr:ext cx="249299" cy="259045"/>
    <xdr:sp macro="" textlink="">
      <xdr:nvSpPr>
        <xdr:cNvPr id="479" name="n_2mainValue【港湾・漁港】&#10;一人当たり有形固定資産（償却資産）額">
          <a:extLst>
            <a:ext uri="{FF2B5EF4-FFF2-40B4-BE49-F238E27FC236}">
              <a16:creationId xmlns:a16="http://schemas.microsoft.com/office/drawing/2014/main" id="{CA7DAA92-D024-426D-9F69-8D5B9D26C0AC}"/>
            </a:ext>
          </a:extLst>
        </xdr:cNvPr>
        <xdr:cNvSpPr txBox="1"/>
      </xdr:nvSpPr>
      <xdr:spPr>
        <a:xfrm>
          <a:off x="7772210" y="1876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116650</xdr:colOff>
      <xdr:row>109</xdr:row>
      <xdr:rowOff>77306</xdr:rowOff>
    </xdr:from>
    <xdr:ext cx="249299" cy="259045"/>
    <xdr:sp macro="" textlink="">
      <xdr:nvSpPr>
        <xdr:cNvPr id="480" name="n_3mainValue【港湾・漁港】&#10;一人当たり有形固定資産（償却資産）額">
          <a:extLst>
            <a:ext uri="{FF2B5EF4-FFF2-40B4-BE49-F238E27FC236}">
              <a16:creationId xmlns:a16="http://schemas.microsoft.com/office/drawing/2014/main" id="{41BE69F3-6F95-42D7-9BE5-454EF62DF70F}"/>
            </a:ext>
          </a:extLst>
        </xdr:cNvPr>
        <xdr:cNvSpPr txBox="1"/>
      </xdr:nvSpPr>
      <xdr:spPr>
        <a:xfrm>
          <a:off x="6974650" y="1876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180150</xdr:colOff>
      <xdr:row>109</xdr:row>
      <xdr:rowOff>77306</xdr:rowOff>
    </xdr:from>
    <xdr:ext cx="249299" cy="259045"/>
    <xdr:sp macro="" textlink="">
      <xdr:nvSpPr>
        <xdr:cNvPr id="481" name="n_4mainValue【港湾・漁港】&#10;一人当たり有形固定資産（償却資産）額">
          <a:extLst>
            <a:ext uri="{FF2B5EF4-FFF2-40B4-BE49-F238E27FC236}">
              <a16:creationId xmlns:a16="http://schemas.microsoft.com/office/drawing/2014/main" id="{937B9261-F790-464A-A185-6F63CC965473}"/>
            </a:ext>
          </a:extLst>
        </xdr:cNvPr>
        <xdr:cNvSpPr txBox="1"/>
      </xdr:nvSpPr>
      <xdr:spPr>
        <a:xfrm>
          <a:off x="6169470" y="1876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2" name="正方形/長方形 481">
          <a:extLst>
            <a:ext uri="{FF2B5EF4-FFF2-40B4-BE49-F238E27FC236}">
              <a16:creationId xmlns:a16="http://schemas.microsoft.com/office/drawing/2014/main" id="{A7C0916D-B701-4757-B39E-A4E654041C48}"/>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3" name="正方形/長方形 482">
          <a:extLst>
            <a:ext uri="{FF2B5EF4-FFF2-40B4-BE49-F238E27FC236}">
              <a16:creationId xmlns:a16="http://schemas.microsoft.com/office/drawing/2014/main" id="{159D8BCA-513C-4553-9ABC-AD732EBEBBEA}"/>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4" name="正方形/長方形 483">
          <a:extLst>
            <a:ext uri="{FF2B5EF4-FFF2-40B4-BE49-F238E27FC236}">
              <a16:creationId xmlns:a16="http://schemas.microsoft.com/office/drawing/2014/main" id="{BAAD5401-481E-4994-B0C0-28C3FB78B6EE}"/>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5" name="正方形/長方形 484">
          <a:extLst>
            <a:ext uri="{FF2B5EF4-FFF2-40B4-BE49-F238E27FC236}">
              <a16:creationId xmlns:a16="http://schemas.microsoft.com/office/drawing/2014/main" id="{6058C58E-3E85-48FC-9D68-FF42277F6DA3}"/>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6" name="正方形/長方形 485">
          <a:extLst>
            <a:ext uri="{FF2B5EF4-FFF2-40B4-BE49-F238E27FC236}">
              <a16:creationId xmlns:a16="http://schemas.microsoft.com/office/drawing/2014/main" id="{0FBD33D3-1CAE-4D3F-86D9-AF7A79993BBF}"/>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87" name="正方形/長方形 486">
          <a:extLst>
            <a:ext uri="{FF2B5EF4-FFF2-40B4-BE49-F238E27FC236}">
              <a16:creationId xmlns:a16="http://schemas.microsoft.com/office/drawing/2014/main" id="{8020FC8C-6082-4FC5-9855-A55408183327}"/>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88" name="正方形/長方形 487">
          <a:extLst>
            <a:ext uri="{FF2B5EF4-FFF2-40B4-BE49-F238E27FC236}">
              <a16:creationId xmlns:a16="http://schemas.microsoft.com/office/drawing/2014/main" id="{A73AD6CC-60F4-4A39-A786-EFDD5557BA66}"/>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89" name="正方形/長方形 488">
          <a:extLst>
            <a:ext uri="{FF2B5EF4-FFF2-40B4-BE49-F238E27FC236}">
              <a16:creationId xmlns:a16="http://schemas.microsoft.com/office/drawing/2014/main" id="{4D8CDA80-3A3D-4923-B15B-33E18AFF6D0F}"/>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0" name="テキスト ボックス 489">
          <a:extLst>
            <a:ext uri="{FF2B5EF4-FFF2-40B4-BE49-F238E27FC236}">
              <a16:creationId xmlns:a16="http://schemas.microsoft.com/office/drawing/2014/main" id="{DD97A0B2-EBBC-43DC-B3CD-74BD03D50670}"/>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1" name="直線コネクタ 490">
          <a:extLst>
            <a:ext uri="{FF2B5EF4-FFF2-40B4-BE49-F238E27FC236}">
              <a16:creationId xmlns:a16="http://schemas.microsoft.com/office/drawing/2014/main" id="{4D45260B-CF58-43DA-A9FE-05FDDE595D9E}"/>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2" name="テキスト ボックス 491">
          <a:extLst>
            <a:ext uri="{FF2B5EF4-FFF2-40B4-BE49-F238E27FC236}">
              <a16:creationId xmlns:a16="http://schemas.microsoft.com/office/drawing/2014/main" id="{A283937B-F418-42B4-98BF-055199DAC5F2}"/>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93" name="直線コネクタ 492">
          <a:extLst>
            <a:ext uri="{FF2B5EF4-FFF2-40B4-BE49-F238E27FC236}">
              <a16:creationId xmlns:a16="http://schemas.microsoft.com/office/drawing/2014/main" id="{D5C032BF-41DA-4C93-A932-1DE771DD0D36}"/>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94" name="テキスト ボックス 493">
          <a:extLst>
            <a:ext uri="{FF2B5EF4-FFF2-40B4-BE49-F238E27FC236}">
              <a16:creationId xmlns:a16="http://schemas.microsoft.com/office/drawing/2014/main" id="{8712168D-EDB2-40B4-B12E-C83BFEE1EE70}"/>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95" name="直線コネクタ 494">
          <a:extLst>
            <a:ext uri="{FF2B5EF4-FFF2-40B4-BE49-F238E27FC236}">
              <a16:creationId xmlns:a16="http://schemas.microsoft.com/office/drawing/2014/main" id="{EE7CFD39-DCB0-47D1-A53B-D8503B5D1AB9}"/>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96" name="テキスト ボックス 495">
          <a:extLst>
            <a:ext uri="{FF2B5EF4-FFF2-40B4-BE49-F238E27FC236}">
              <a16:creationId xmlns:a16="http://schemas.microsoft.com/office/drawing/2014/main" id="{F7853B88-DBC9-472F-97D8-BF5C6607A6AD}"/>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97" name="直線コネクタ 496">
          <a:extLst>
            <a:ext uri="{FF2B5EF4-FFF2-40B4-BE49-F238E27FC236}">
              <a16:creationId xmlns:a16="http://schemas.microsoft.com/office/drawing/2014/main" id="{4D8DCE6D-6870-43C5-997D-A059622406FC}"/>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98" name="テキスト ボックス 497">
          <a:extLst>
            <a:ext uri="{FF2B5EF4-FFF2-40B4-BE49-F238E27FC236}">
              <a16:creationId xmlns:a16="http://schemas.microsoft.com/office/drawing/2014/main" id="{A6179EB4-947C-4875-9DC9-05E3E561D554}"/>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99" name="直線コネクタ 498">
          <a:extLst>
            <a:ext uri="{FF2B5EF4-FFF2-40B4-BE49-F238E27FC236}">
              <a16:creationId xmlns:a16="http://schemas.microsoft.com/office/drawing/2014/main" id="{F4545B56-8421-43D9-8BB9-11FA86B81BA5}"/>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0" name="テキスト ボックス 499">
          <a:extLst>
            <a:ext uri="{FF2B5EF4-FFF2-40B4-BE49-F238E27FC236}">
              <a16:creationId xmlns:a16="http://schemas.microsoft.com/office/drawing/2014/main" id="{9CD30D40-1810-451B-85D7-2D3A8AA7EE0C}"/>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1" name="直線コネクタ 500">
          <a:extLst>
            <a:ext uri="{FF2B5EF4-FFF2-40B4-BE49-F238E27FC236}">
              <a16:creationId xmlns:a16="http://schemas.microsoft.com/office/drawing/2014/main" id="{5A5CBCF8-22BD-4F59-B7EA-55E920CAF571}"/>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2" name="テキスト ボックス 501">
          <a:extLst>
            <a:ext uri="{FF2B5EF4-FFF2-40B4-BE49-F238E27FC236}">
              <a16:creationId xmlns:a16="http://schemas.microsoft.com/office/drawing/2014/main" id="{A97C290A-CE98-4950-AC88-59AD07BB2C1B}"/>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3" name="直線コネクタ 502">
          <a:extLst>
            <a:ext uri="{FF2B5EF4-FFF2-40B4-BE49-F238E27FC236}">
              <a16:creationId xmlns:a16="http://schemas.microsoft.com/office/drawing/2014/main" id="{5408BACA-D75A-466B-BF8F-5D2C6584C7F3}"/>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04" name="テキスト ボックス 503">
          <a:extLst>
            <a:ext uri="{FF2B5EF4-FFF2-40B4-BE49-F238E27FC236}">
              <a16:creationId xmlns:a16="http://schemas.microsoft.com/office/drawing/2014/main" id="{6461C62A-8DDF-4BEA-99D0-74679F70372A}"/>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05" name="【認定こども園・幼稚園・保育所】&#10;有形固定資産減価償却率グラフ枠">
          <a:extLst>
            <a:ext uri="{FF2B5EF4-FFF2-40B4-BE49-F238E27FC236}">
              <a16:creationId xmlns:a16="http://schemas.microsoft.com/office/drawing/2014/main" id="{BC599B49-AC4E-46B9-8E6F-FCA86EF433E5}"/>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506" name="直線コネクタ 505">
          <a:extLst>
            <a:ext uri="{FF2B5EF4-FFF2-40B4-BE49-F238E27FC236}">
              <a16:creationId xmlns:a16="http://schemas.microsoft.com/office/drawing/2014/main" id="{37C61487-2A51-4CC2-AF99-04D07B0B31A4}"/>
            </a:ext>
          </a:extLst>
        </xdr:cNvPr>
        <xdr:cNvCxnSpPr/>
      </xdr:nvCxnSpPr>
      <xdr:spPr>
        <a:xfrm flipV="1">
          <a:off x="14703424" y="5848350"/>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507" name="【認定こども園・幼稚園・保育所】&#10;有形固定資産減価償却率最小値テキスト">
          <a:extLst>
            <a:ext uri="{FF2B5EF4-FFF2-40B4-BE49-F238E27FC236}">
              <a16:creationId xmlns:a16="http://schemas.microsoft.com/office/drawing/2014/main" id="{B3EFBB55-9CA4-4E08-835A-6F8C896AB2C8}"/>
            </a:ext>
          </a:extLst>
        </xdr:cNvPr>
        <xdr:cNvSpPr txBox="1"/>
      </xdr:nvSpPr>
      <xdr:spPr>
        <a:xfrm>
          <a:off x="14742160" y="722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08" name="直線コネクタ 507">
          <a:extLst>
            <a:ext uri="{FF2B5EF4-FFF2-40B4-BE49-F238E27FC236}">
              <a16:creationId xmlns:a16="http://schemas.microsoft.com/office/drawing/2014/main" id="{163A1BBC-10F0-4D9C-A69F-9BB7CD9280C5}"/>
            </a:ext>
          </a:extLst>
        </xdr:cNvPr>
        <xdr:cNvCxnSpPr/>
      </xdr:nvCxnSpPr>
      <xdr:spPr>
        <a:xfrm>
          <a:off x="14611350" y="72180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509" name="【認定こども園・幼稚園・保育所】&#10;有形固定資産減価償却率最大値テキスト">
          <a:extLst>
            <a:ext uri="{FF2B5EF4-FFF2-40B4-BE49-F238E27FC236}">
              <a16:creationId xmlns:a16="http://schemas.microsoft.com/office/drawing/2014/main" id="{74A44AF3-1155-4A94-AF85-925DF8FF3646}"/>
            </a:ext>
          </a:extLst>
        </xdr:cNvPr>
        <xdr:cNvSpPr txBox="1"/>
      </xdr:nvSpPr>
      <xdr:spPr>
        <a:xfrm>
          <a:off x="14742160" y="561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510" name="直線コネクタ 509">
          <a:extLst>
            <a:ext uri="{FF2B5EF4-FFF2-40B4-BE49-F238E27FC236}">
              <a16:creationId xmlns:a16="http://schemas.microsoft.com/office/drawing/2014/main" id="{482950B5-9179-4979-BE57-28F4386E364E}"/>
            </a:ext>
          </a:extLst>
        </xdr:cNvPr>
        <xdr:cNvCxnSpPr/>
      </xdr:nvCxnSpPr>
      <xdr:spPr>
        <a:xfrm>
          <a:off x="14611350" y="58483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60977</xdr:rowOff>
    </xdr:from>
    <xdr:ext cx="405111" cy="259045"/>
    <xdr:sp macro="" textlink="">
      <xdr:nvSpPr>
        <xdr:cNvPr id="511" name="【認定こども園・幼稚園・保育所】&#10;有形固定資産減価償却率平均値テキスト">
          <a:extLst>
            <a:ext uri="{FF2B5EF4-FFF2-40B4-BE49-F238E27FC236}">
              <a16:creationId xmlns:a16="http://schemas.microsoft.com/office/drawing/2014/main" id="{7BF54C86-B1FD-45CF-8145-2E6BC1F10625}"/>
            </a:ext>
          </a:extLst>
        </xdr:cNvPr>
        <xdr:cNvSpPr txBox="1"/>
      </xdr:nvSpPr>
      <xdr:spPr>
        <a:xfrm>
          <a:off x="14742160" y="64008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512" name="フローチャート: 判断 511">
          <a:extLst>
            <a:ext uri="{FF2B5EF4-FFF2-40B4-BE49-F238E27FC236}">
              <a16:creationId xmlns:a16="http://schemas.microsoft.com/office/drawing/2014/main" id="{29875FDD-9C31-4756-B374-8B8D04966724}"/>
            </a:ext>
          </a:extLst>
        </xdr:cNvPr>
        <xdr:cNvSpPr/>
      </xdr:nvSpPr>
      <xdr:spPr>
        <a:xfrm>
          <a:off x="14649450" y="64281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macro="" textlink="">
      <xdr:nvSpPr>
        <xdr:cNvPr id="513" name="フローチャート: 判断 512">
          <a:extLst>
            <a:ext uri="{FF2B5EF4-FFF2-40B4-BE49-F238E27FC236}">
              <a16:creationId xmlns:a16="http://schemas.microsoft.com/office/drawing/2014/main" id="{931366A3-ECA6-4A04-B2EC-B1F9D10A54D2}"/>
            </a:ext>
          </a:extLst>
        </xdr:cNvPr>
        <xdr:cNvSpPr/>
      </xdr:nvSpPr>
      <xdr:spPr>
        <a:xfrm>
          <a:off x="13887450" y="641096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514" name="フローチャート: 判断 513">
          <a:extLst>
            <a:ext uri="{FF2B5EF4-FFF2-40B4-BE49-F238E27FC236}">
              <a16:creationId xmlns:a16="http://schemas.microsoft.com/office/drawing/2014/main" id="{3A7DD4E3-36C7-4B1C-B2AE-880AE50CC8B0}"/>
            </a:ext>
          </a:extLst>
        </xdr:cNvPr>
        <xdr:cNvSpPr/>
      </xdr:nvSpPr>
      <xdr:spPr>
        <a:xfrm>
          <a:off x="13089890" y="639953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515" name="フローチャート: 判断 514">
          <a:extLst>
            <a:ext uri="{FF2B5EF4-FFF2-40B4-BE49-F238E27FC236}">
              <a16:creationId xmlns:a16="http://schemas.microsoft.com/office/drawing/2014/main" id="{AD6A3BDA-4E0F-41F4-8254-AB31F094DBA9}"/>
            </a:ext>
          </a:extLst>
        </xdr:cNvPr>
        <xdr:cNvSpPr/>
      </xdr:nvSpPr>
      <xdr:spPr>
        <a:xfrm>
          <a:off x="12303760" y="63976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macro="" textlink="">
      <xdr:nvSpPr>
        <xdr:cNvPr id="516" name="フローチャート: 判断 515">
          <a:extLst>
            <a:ext uri="{FF2B5EF4-FFF2-40B4-BE49-F238E27FC236}">
              <a16:creationId xmlns:a16="http://schemas.microsoft.com/office/drawing/2014/main" id="{BA828BA0-4E86-465B-9CBB-AED24952E81E}"/>
            </a:ext>
          </a:extLst>
        </xdr:cNvPr>
        <xdr:cNvSpPr/>
      </xdr:nvSpPr>
      <xdr:spPr>
        <a:xfrm>
          <a:off x="11487150" y="638810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17" name="テキスト ボックス 516">
          <a:extLst>
            <a:ext uri="{FF2B5EF4-FFF2-40B4-BE49-F238E27FC236}">
              <a16:creationId xmlns:a16="http://schemas.microsoft.com/office/drawing/2014/main" id="{C2B76F7E-8BEA-4A41-94B7-E32E1CA2EFF8}"/>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18" name="テキスト ボックス 517">
          <a:extLst>
            <a:ext uri="{FF2B5EF4-FFF2-40B4-BE49-F238E27FC236}">
              <a16:creationId xmlns:a16="http://schemas.microsoft.com/office/drawing/2014/main" id="{0F687B0C-A222-4324-92C3-BC2D365D3390}"/>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19" name="テキスト ボックス 518">
          <a:extLst>
            <a:ext uri="{FF2B5EF4-FFF2-40B4-BE49-F238E27FC236}">
              <a16:creationId xmlns:a16="http://schemas.microsoft.com/office/drawing/2014/main" id="{B1B59993-ACD0-4529-B7B2-99C238E5F696}"/>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0" name="テキスト ボックス 519">
          <a:extLst>
            <a:ext uri="{FF2B5EF4-FFF2-40B4-BE49-F238E27FC236}">
              <a16:creationId xmlns:a16="http://schemas.microsoft.com/office/drawing/2014/main" id="{54E69CF1-013A-418D-B453-90CA8D4D30FD}"/>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5BFE9271-A1A8-4635-AEAF-69415877366A}"/>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170180</xdr:rowOff>
    </xdr:from>
    <xdr:to>
      <xdr:col>85</xdr:col>
      <xdr:colOff>177800</xdr:colOff>
      <xdr:row>37</xdr:row>
      <xdr:rowOff>100330</xdr:rowOff>
    </xdr:to>
    <xdr:sp macro="" textlink="">
      <xdr:nvSpPr>
        <xdr:cNvPr id="522" name="楕円 521">
          <a:extLst>
            <a:ext uri="{FF2B5EF4-FFF2-40B4-BE49-F238E27FC236}">
              <a16:creationId xmlns:a16="http://schemas.microsoft.com/office/drawing/2014/main" id="{0E637A41-5FAD-4F21-81C4-873841A12A85}"/>
            </a:ext>
          </a:extLst>
        </xdr:cNvPr>
        <xdr:cNvSpPr/>
      </xdr:nvSpPr>
      <xdr:spPr>
        <a:xfrm>
          <a:off x="14649450" y="634619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21607</xdr:rowOff>
    </xdr:from>
    <xdr:ext cx="405111" cy="259045"/>
    <xdr:sp macro="" textlink="">
      <xdr:nvSpPr>
        <xdr:cNvPr id="523" name="【認定こども園・幼稚園・保育所】&#10;有形固定資産減価償却率該当値テキスト">
          <a:extLst>
            <a:ext uri="{FF2B5EF4-FFF2-40B4-BE49-F238E27FC236}">
              <a16:creationId xmlns:a16="http://schemas.microsoft.com/office/drawing/2014/main" id="{7EEB0CDF-7456-42E0-9403-D72C366FA3C1}"/>
            </a:ext>
          </a:extLst>
        </xdr:cNvPr>
        <xdr:cNvSpPr txBox="1"/>
      </xdr:nvSpPr>
      <xdr:spPr>
        <a:xfrm>
          <a:off x="14742160" y="618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145415</xdr:rowOff>
    </xdr:from>
    <xdr:to>
      <xdr:col>81</xdr:col>
      <xdr:colOff>101600</xdr:colOff>
      <xdr:row>37</xdr:row>
      <xdr:rowOff>75565</xdr:rowOff>
    </xdr:to>
    <xdr:sp macro="" textlink="">
      <xdr:nvSpPr>
        <xdr:cNvPr id="524" name="楕円 523">
          <a:extLst>
            <a:ext uri="{FF2B5EF4-FFF2-40B4-BE49-F238E27FC236}">
              <a16:creationId xmlns:a16="http://schemas.microsoft.com/office/drawing/2014/main" id="{A8BE2481-C60B-446D-B6A2-C5D74920CA5E}"/>
            </a:ext>
          </a:extLst>
        </xdr:cNvPr>
        <xdr:cNvSpPr/>
      </xdr:nvSpPr>
      <xdr:spPr>
        <a:xfrm>
          <a:off x="13887450" y="631571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24765</xdr:rowOff>
    </xdr:from>
    <xdr:to>
      <xdr:col>85</xdr:col>
      <xdr:colOff>127000</xdr:colOff>
      <xdr:row>37</xdr:row>
      <xdr:rowOff>49530</xdr:rowOff>
    </xdr:to>
    <xdr:cxnSp macro="">
      <xdr:nvCxnSpPr>
        <xdr:cNvPr id="525" name="直線コネクタ 524">
          <a:extLst>
            <a:ext uri="{FF2B5EF4-FFF2-40B4-BE49-F238E27FC236}">
              <a16:creationId xmlns:a16="http://schemas.microsoft.com/office/drawing/2014/main" id="{60339E64-A162-4747-A327-1B998883DF96}"/>
            </a:ext>
          </a:extLst>
        </xdr:cNvPr>
        <xdr:cNvCxnSpPr/>
      </xdr:nvCxnSpPr>
      <xdr:spPr>
        <a:xfrm>
          <a:off x="13942060" y="6364605"/>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103505</xdr:rowOff>
    </xdr:from>
    <xdr:to>
      <xdr:col>76</xdr:col>
      <xdr:colOff>165100</xdr:colOff>
      <xdr:row>39</xdr:row>
      <xdr:rowOff>33655</xdr:rowOff>
    </xdr:to>
    <xdr:sp macro="" textlink="">
      <xdr:nvSpPr>
        <xdr:cNvPr id="526" name="楕円 525">
          <a:extLst>
            <a:ext uri="{FF2B5EF4-FFF2-40B4-BE49-F238E27FC236}">
              <a16:creationId xmlns:a16="http://schemas.microsoft.com/office/drawing/2014/main" id="{EC1BCB55-F4A8-445C-928A-5ED0C6CFB902}"/>
            </a:ext>
          </a:extLst>
        </xdr:cNvPr>
        <xdr:cNvSpPr/>
      </xdr:nvSpPr>
      <xdr:spPr>
        <a:xfrm>
          <a:off x="13089890" y="6616700"/>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24765</xdr:rowOff>
    </xdr:from>
    <xdr:to>
      <xdr:col>81</xdr:col>
      <xdr:colOff>50800</xdr:colOff>
      <xdr:row>38</xdr:row>
      <xdr:rowOff>154305</xdr:rowOff>
    </xdr:to>
    <xdr:cxnSp macro="">
      <xdr:nvCxnSpPr>
        <xdr:cNvPr id="527" name="直線コネクタ 526">
          <a:extLst>
            <a:ext uri="{FF2B5EF4-FFF2-40B4-BE49-F238E27FC236}">
              <a16:creationId xmlns:a16="http://schemas.microsoft.com/office/drawing/2014/main" id="{B7F309DD-F64F-4D1A-8D9B-DA72BB251C5C}"/>
            </a:ext>
          </a:extLst>
        </xdr:cNvPr>
        <xdr:cNvCxnSpPr/>
      </xdr:nvCxnSpPr>
      <xdr:spPr>
        <a:xfrm flipV="1">
          <a:off x="13144500" y="6364605"/>
          <a:ext cx="79756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57785</xdr:rowOff>
    </xdr:from>
    <xdr:to>
      <xdr:col>72</xdr:col>
      <xdr:colOff>38100</xdr:colOff>
      <xdr:row>38</xdr:row>
      <xdr:rowOff>159385</xdr:rowOff>
    </xdr:to>
    <xdr:sp macro="" textlink="">
      <xdr:nvSpPr>
        <xdr:cNvPr id="528" name="楕円 527">
          <a:extLst>
            <a:ext uri="{FF2B5EF4-FFF2-40B4-BE49-F238E27FC236}">
              <a16:creationId xmlns:a16="http://schemas.microsoft.com/office/drawing/2014/main" id="{0ED709B8-75F9-44ED-AE34-28BEC66EA6B9}"/>
            </a:ext>
          </a:extLst>
        </xdr:cNvPr>
        <xdr:cNvSpPr/>
      </xdr:nvSpPr>
      <xdr:spPr>
        <a:xfrm>
          <a:off x="12303760" y="656907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108585</xdr:rowOff>
    </xdr:from>
    <xdr:to>
      <xdr:col>76</xdr:col>
      <xdr:colOff>114300</xdr:colOff>
      <xdr:row>38</xdr:row>
      <xdr:rowOff>154305</xdr:rowOff>
    </xdr:to>
    <xdr:cxnSp macro="">
      <xdr:nvCxnSpPr>
        <xdr:cNvPr id="529" name="直線コネクタ 528">
          <a:extLst>
            <a:ext uri="{FF2B5EF4-FFF2-40B4-BE49-F238E27FC236}">
              <a16:creationId xmlns:a16="http://schemas.microsoft.com/office/drawing/2014/main" id="{DBD0C10D-8397-4B22-B763-556C38B9DCD9}"/>
            </a:ext>
          </a:extLst>
        </xdr:cNvPr>
        <xdr:cNvCxnSpPr/>
      </xdr:nvCxnSpPr>
      <xdr:spPr>
        <a:xfrm>
          <a:off x="12346940" y="6621780"/>
          <a:ext cx="79756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76835</xdr:rowOff>
    </xdr:from>
    <xdr:to>
      <xdr:col>67</xdr:col>
      <xdr:colOff>101600</xdr:colOff>
      <xdr:row>39</xdr:row>
      <xdr:rowOff>6985</xdr:rowOff>
    </xdr:to>
    <xdr:sp macro="" textlink="">
      <xdr:nvSpPr>
        <xdr:cNvPr id="530" name="楕円 529">
          <a:extLst>
            <a:ext uri="{FF2B5EF4-FFF2-40B4-BE49-F238E27FC236}">
              <a16:creationId xmlns:a16="http://schemas.microsoft.com/office/drawing/2014/main" id="{9775AEF1-BEA7-46E4-91EF-54A60E2A51D4}"/>
            </a:ext>
          </a:extLst>
        </xdr:cNvPr>
        <xdr:cNvSpPr/>
      </xdr:nvSpPr>
      <xdr:spPr>
        <a:xfrm>
          <a:off x="11487150" y="659193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108585</xdr:rowOff>
    </xdr:from>
    <xdr:to>
      <xdr:col>71</xdr:col>
      <xdr:colOff>177800</xdr:colOff>
      <xdr:row>38</xdr:row>
      <xdr:rowOff>127635</xdr:rowOff>
    </xdr:to>
    <xdr:cxnSp macro="">
      <xdr:nvCxnSpPr>
        <xdr:cNvPr id="531" name="直線コネクタ 530">
          <a:extLst>
            <a:ext uri="{FF2B5EF4-FFF2-40B4-BE49-F238E27FC236}">
              <a16:creationId xmlns:a16="http://schemas.microsoft.com/office/drawing/2014/main" id="{D8106D56-8B33-4495-B1FC-33E3FA730C77}"/>
            </a:ext>
          </a:extLst>
        </xdr:cNvPr>
        <xdr:cNvCxnSpPr/>
      </xdr:nvCxnSpPr>
      <xdr:spPr>
        <a:xfrm flipV="1">
          <a:off x="11541760" y="6621780"/>
          <a:ext cx="80518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161942</xdr:rowOff>
    </xdr:from>
    <xdr:ext cx="405111" cy="259045"/>
    <xdr:sp macro="" textlink="">
      <xdr:nvSpPr>
        <xdr:cNvPr id="532" name="n_1aveValue【認定こども園・幼稚園・保育所】&#10;有形固定資産減価償却率">
          <a:extLst>
            <a:ext uri="{FF2B5EF4-FFF2-40B4-BE49-F238E27FC236}">
              <a16:creationId xmlns:a16="http://schemas.microsoft.com/office/drawing/2014/main" id="{1791D6A1-0252-403B-AF6F-3B6848C9FD4C}"/>
            </a:ext>
          </a:extLst>
        </xdr:cNvPr>
        <xdr:cNvSpPr txBox="1"/>
      </xdr:nvSpPr>
      <xdr:spPr>
        <a:xfrm>
          <a:off x="13738234" y="650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6367</xdr:rowOff>
    </xdr:from>
    <xdr:ext cx="405111" cy="259045"/>
    <xdr:sp macro="" textlink="">
      <xdr:nvSpPr>
        <xdr:cNvPr id="533" name="n_2aveValue【認定こども園・幼稚園・保育所】&#10;有形固定資産減価償却率">
          <a:extLst>
            <a:ext uri="{FF2B5EF4-FFF2-40B4-BE49-F238E27FC236}">
              <a16:creationId xmlns:a16="http://schemas.microsoft.com/office/drawing/2014/main" id="{40F87839-4241-4C4C-99B7-FD1FD4B1C3B8}"/>
            </a:ext>
          </a:extLst>
        </xdr:cNvPr>
        <xdr:cNvSpPr txBox="1"/>
      </xdr:nvSpPr>
      <xdr:spPr>
        <a:xfrm>
          <a:off x="12957184" y="618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168292</xdr:rowOff>
    </xdr:from>
    <xdr:ext cx="405111" cy="259045"/>
    <xdr:sp macro="" textlink="">
      <xdr:nvSpPr>
        <xdr:cNvPr id="534" name="n_3aveValue【認定こども園・幼稚園・保育所】&#10;有形固定資産減価償却率">
          <a:extLst>
            <a:ext uri="{FF2B5EF4-FFF2-40B4-BE49-F238E27FC236}">
              <a16:creationId xmlns:a16="http://schemas.microsoft.com/office/drawing/2014/main" id="{B191E17D-A9D2-48B9-88E5-B1D8EED1A72B}"/>
            </a:ext>
          </a:extLst>
        </xdr:cNvPr>
        <xdr:cNvSpPr txBox="1"/>
      </xdr:nvSpPr>
      <xdr:spPr>
        <a:xfrm>
          <a:off x="12171054" y="617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160672</xdr:rowOff>
    </xdr:from>
    <xdr:ext cx="405111" cy="259045"/>
    <xdr:sp macro="" textlink="">
      <xdr:nvSpPr>
        <xdr:cNvPr id="535" name="n_4aveValue【認定こども園・幼稚園・保育所】&#10;有形固定資産減価償却率">
          <a:extLst>
            <a:ext uri="{FF2B5EF4-FFF2-40B4-BE49-F238E27FC236}">
              <a16:creationId xmlns:a16="http://schemas.microsoft.com/office/drawing/2014/main" id="{0FDE8EC2-F8A7-4F4F-B625-258680ED086A}"/>
            </a:ext>
          </a:extLst>
        </xdr:cNvPr>
        <xdr:cNvSpPr txBox="1"/>
      </xdr:nvSpPr>
      <xdr:spPr>
        <a:xfrm>
          <a:off x="11354444" y="616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92092</xdr:rowOff>
    </xdr:from>
    <xdr:ext cx="405111" cy="259045"/>
    <xdr:sp macro="" textlink="">
      <xdr:nvSpPr>
        <xdr:cNvPr id="536" name="n_1mainValue【認定こども園・幼稚園・保育所】&#10;有形固定資産減価償却率">
          <a:extLst>
            <a:ext uri="{FF2B5EF4-FFF2-40B4-BE49-F238E27FC236}">
              <a16:creationId xmlns:a16="http://schemas.microsoft.com/office/drawing/2014/main" id="{E3462CE4-BBF5-4527-AEAD-F8E185FC4F8B}"/>
            </a:ext>
          </a:extLst>
        </xdr:cNvPr>
        <xdr:cNvSpPr txBox="1"/>
      </xdr:nvSpPr>
      <xdr:spPr>
        <a:xfrm>
          <a:off x="13738234" y="609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24782</xdr:rowOff>
    </xdr:from>
    <xdr:ext cx="405111" cy="259045"/>
    <xdr:sp macro="" textlink="">
      <xdr:nvSpPr>
        <xdr:cNvPr id="537" name="n_2mainValue【認定こども園・幼稚園・保育所】&#10;有形固定資産減価償却率">
          <a:extLst>
            <a:ext uri="{FF2B5EF4-FFF2-40B4-BE49-F238E27FC236}">
              <a16:creationId xmlns:a16="http://schemas.microsoft.com/office/drawing/2014/main" id="{9D07E6BE-2413-4F83-961E-56E601CDC88C}"/>
            </a:ext>
          </a:extLst>
        </xdr:cNvPr>
        <xdr:cNvSpPr txBox="1"/>
      </xdr:nvSpPr>
      <xdr:spPr>
        <a:xfrm>
          <a:off x="12957184" y="670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150512</xdr:rowOff>
    </xdr:from>
    <xdr:ext cx="405111" cy="259045"/>
    <xdr:sp macro="" textlink="">
      <xdr:nvSpPr>
        <xdr:cNvPr id="538" name="n_3mainValue【認定こども園・幼稚園・保育所】&#10;有形固定資産減価償却率">
          <a:extLst>
            <a:ext uri="{FF2B5EF4-FFF2-40B4-BE49-F238E27FC236}">
              <a16:creationId xmlns:a16="http://schemas.microsoft.com/office/drawing/2014/main" id="{4780C599-9B3D-45B3-8B8D-D7DA7219B727}"/>
            </a:ext>
          </a:extLst>
        </xdr:cNvPr>
        <xdr:cNvSpPr txBox="1"/>
      </xdr:nvSpPr>
      <xdr:spPr>
        <a:xfrm>
          <a:off x="12171054" y="666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169562</xdr:rowOff>
    </xdr:from>
    <xdr:ext cx="405111" cy="259045"/>
    <xdr:sp macro="" textlink="">
      <xdr:nvSpPr>
        <xdr:cNvPr id="539" name="n_4mainValue【認定こども園・幼稚園・保育所】&#10;有形固定資産減価償却率">
          <a:extLst>
            <a:ext uri="{FF2B5EF4-FFF2-40B4-BE49-F238E27FC236}">
              <a16:creationId xmlns:a16="http://schemas.microsoft.com/office/drawing/2014/main" id="{10B4A829-2A75-40E5-A96E-9CC9C9F9914D}"/>
            </a:ext>
          </a:extLst>
        </xdr:cNvPr>
        <xdr:cNvSpPr txBox="1"/>
      </xdr:nvSpPr>
      <xdr:spPr>
        <a:xfrm>
          <a:off x="11354444" y="668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0" name="正方形/長方形 539">
          <a:extLst>
            <a:ext uri="{FF2B5EF4-FFF2-40B4-BE49-F238E27FC236}">
              <a16:creationId xmlns:a16="http://schemas.microsoft.com/office/drawing/2014/main" id="{0006E384-30BA-4DD9-9517-66988CD53452}"/>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1" name="正方形/長方形 540">
          <a:extLst>
            <a:ext uri="{FF2B5EF4-FFF2-40B4-BE49-F238E27FC236}">
              <a16:creationId xmlns:a16="http://schemas.microsoft.com/office/drawing/2014/main" id="{F781D5FD-BA79-4531-AF06-E5F38F2ECCEF}"/>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2" name="正方形/長方形 541">
          <a:extLst>
            <a:ext uri="{FF2B5EF4-FFF2-40B4-BE49-F238E27FC236}">
              <a16:creationId xmlns:a16="http://schemas.microsoft.com/office/drawing/2014/main" id="{2905E920-A34A-4DD9-B3E7-A3AD74A7896F}"/>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3" name="正方形/長方形 542">
          <a:extLst>
            <a:ext uri="{FF2B5EF4-FFF2-40B4-BE49-F238E27FC236}">
              <a16:creationId xmlns:a16="http://schemas.microsoft.com/office/drawing/2014/main" id="{862E30A9-AA56-4F09-B5E5-D470A39A3A0C}"/>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4" name="正方形/長方形 543">
          <a:extLst>
            <a:ext uri="{FF2B5EF4-FFF2-40B4-BE49-F238E27FC236}">
              <a16:creationId xmlns:a16="http://schemas.microsoft.com/office/drawing/2014/main" id="{CB174F09-D55A-4BFF-B21C-D312F2FDC8B8}"/>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5" name="正方形/長方形 544">
          <a:extLst>
            <a:ext uri="{FF2B5EF4-FFF2-40B4-BE49-F238E27FC236}">
              <a16:creationId xmlns:a16="http://schemas.microsoft.com/office/drawing/2014/main" id="{985825DB-8B9A-4414-83C8-D51D0A5AD2B2}"/>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46" name="正方形/長方形 545">
          <a:extLst>
            <a:ext uri="{FF2B5EF4-FFF2-40B4-BE49-F238E27FC236}">
              <a16:creationId xmlns:a16="http://schemas.microsoft.com/office/drawing/2014/main" id="{183470FD-AD91-4B99-B6CD-5079C7D685E9}"/>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47" name="正方形/長方形 546">
          <a:extLst>
            <a:ext uri="{FF2B5EF4-FFF2-40B4-BE49-F238E27FC236}">
              <a16:creationId xmlns:a16="http://schemas.microsoft.com/office/drawing/2014/main" id="{0373CB0A-4489-4F0F-AF7C-68CBEDA902F1}"/>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48" name="テキスト ボックス 547">
          <a:extLst>
            <a:ext uri="{FF2B5EF4-FFF2-40B4-BE49-F238E27FC236}">
              <a16:creationId xmlns:a16="http://schemas.microsoft.com/office/drawing/2014/main" id="{0F0CC5AD-A2FA-476C-BC9D-B7412085FE96}"/>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49" name="直線コネクタ 548">
          <a:extLst>
            <a:ext uri="{FF2B5EF4-FFF2-40B4-BE49-F238E27FC236}">
              <a16:creationId xmlns:a16="http://schemas.microsoft.com/office/drawing/2014/main" id="{D25D9602-BA5F-4407-9BDC-509780A69151}"/>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0" name="直線コネクタ 549">
          <a:extLst>
            <a:ext uri="{FF2B5EF4-FFF2-40B4-BE49-F238E27FC236}">
              <a16:creationId xmlns:a16="http://schemas.microsoft.com/office/drawing/2014/main" id="{32F946E2-455D-4E17-9D12-94C4163CF78C}"/>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51" name="テキスト ボックス 550">
          <a:extLst>
            <a:ext uri="{FF2B5EF4-FFF2-40B4-BE49-F238E27FC236}">
              <a16:creationId xmlns:a16="http://schemas.microsoft.com/office/drawing/2014/main" id="{1DFD3900-BC7D-46F5-917F-418324286904}"/>
            </a:ext>
          </a:extLst>
        </xdr:cNvPr>
        <xdr:cNvSpPr txBox="1"/>
      </xdr:nvSpPr>
      <xdr:spPr>
        <a:xfrm>
          <a:off x="160472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52" name="直線コネクタ 551">
          <a:extLst>
            <a:ext uri="{FF2B5EF4-FFF2-40B4-BE49-F238E27FC236}">
              <a16:creationId xmlns:a16="http://schemas.microsoft.com/office/drawing/2014/main" id="{29713AB6-BABB-4054-87A8-FE124BD9E0EF}"/>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53" name="テキスト ボックス 552">
          <a:extLst>
            <a:ext uri="{FF2B5EF4-FFF2-40B4-BE49-F238E27FC236}">
              <a16:creationId xmlns:a16="http://schemas.microsoft.com/office/drawing/2014/main" id="{38CE9C25-CC8A-4F92-BBDD-5831F9223A82}"/>
            </a:ext>
          </a:extLst>
        </xdr:cNvPr>
        <xdr:cNvSpPr txBox="1"/>
      </xdr:nvSpPr>
      <xdr:spPr>
        <a:xfrm>
          <a:off x="16047266"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4" name="直線コネクタ 553">
          <a:extLst>
            <a:ext uri="{FF2B5EF4-FFF2-40B4-BE49-F238E27FC236}">
              <a16:creationId xmlns:a16="http://schemas.microsoft.com/office/drawing/2014/main" id="{898A4198-9990-422C-A43B-91AB2A0904E8}"/>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55" name="テキスト ボックス 554">
          <a:extLst>
            <a:ext uri="{FF2B5EF4-FFF2-40B4-BE49-F238E27FC236}">
              <a16:creationId xmlns:a16="http://schemas.microsoft.com/office/drawing/2014/main" id="{87D9E572-5A22-4FDC-88A6-9DDE84A469C5}"/>
            </a:ext>
          </a:extLst>
        </xdr:cNvPr>
        <xdr:cNvSpPr txBox="1"/>
      </xdr:nvSpPr>
      <xdr:spPr>
        <a:xfrm>
          <a:off x="16047266"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56" name="直線コネクタ 555">
          <a:extLst>
            <a:ext uri="{FF2B5EF4-FFF2-40B4-BE49-F238E27FC236}">
              <a16:creationId xmlns:a16="http://schemas.microsoft.com/office/drawing/2014/main" id="{1A0F12AF-5D15-409A-8611-D35157E1D0E2}"/>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57" name="テキスト ボックス 556">
          <a:extLst>
            <a:ext uri="{FF2B5EF4-FFF2-40B4-BE49-F238E27FC236}">
              <a16:creationId xmlns:a16="http://schemas.microsoft.com/office/drawing/2014/main" id="{95E3FE43-DE16-4D18-98E6-27BD9D74FB30}"/>
            </a:ext>
          </a:extLst>
        </xdr:cNvPr>
        <xdr:cNvSpPr txBox="1"/>
      </xdr:nvSpPr>
      <xdr:spPr>
        <a:xfrm>
          <a:off x="16047266"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58" name="直線コネクタ 557">
          <a:extLst>
            <a:ext uri="{FF2B5EF4-FFF2-40B4-BE49-F238E27FC236}">
              <a16:creationId xmlns:a16="http://schemas.microsoft.com/office/drawing/2014/main" id="{59C4B1D8-86D7-4DF1-B599-1BA254CC4E18}"/>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59" name="テキスト ボックス 558">
          <a:extLst>
            <a:ext uri="{FF2B5EF4-FFF2-40B4-BE49-F238E27FC236}">
              <a16:creationId xmlns:a16="http://schemas.microsoft.com/office/drawing/2014/main" id="{17AD4E3C-08E4-41AF-9974-3FA5F9ACCFFE}"/>
            </a:ext>
          </a:extLst>
        </xdr:cNvPr>
        <xdr:cNvSpPr txBox="1"/>
      </xdr:nvSpPr>
      <xdr:spPr>
        <a:xfrm>
          <a:off x="16047266"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0" name="直線コネクタ 559">
          <a:extLst>
            <a:ext uri="{FF2B5EF4-FFF2-40B4-BE49-F238E27FC236}">
              <a16:creationId xmlns:a16="http://schemas.microsoft.com/office/drawing/2014/main" id="{CBBF4798-4B93-4098-8344-88D7C8055C3B}"/>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1" name="テキスト ボックス 560">
          <a:extLst>
            <a:ext uri="{FF2B5EF4-FFF2-40B4-BE49-F238E27FC236}">
              <a16:creationId xmlns:a16="http://schemas.microsoft.com/office/drawing/2014/main" id="{C74322A3-450F-4AED-A984-8E417502CF5D}"/>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2" name="【認定こども園・幼稚園・保育所】&#10;一人当たり面積グラフ枠">
          <a:extLst>
            <a:ext uri="{FF2B5EF4-FFF2-40B4-BE49-F238E27FC236}">
              <a16:creationId xmlns:a16="http://schemas.microsoft.com/office/drawing/2014/main" id="{D8A44A5E-02DC-446C-AD96-8274AC56C1AB}"/>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563" name="直線コネクタ 562">
          <a:extLst>
            <a:ext uri="{FF2B5EF4-FFF2-40B4-BE49-F238E27FC236}">
              <a16:creationId xmlns:a16="http://schemas.microsoft.com/office/drawing/2014/main" id="{ABCCF0D3-E4A0-4FDE-971D-D42F0D7BDE04}"/>
            </a:ext>
          </a:extLst>
        </xdr:cNvPr>
        <xdr:cNvCxnSpPr/>
      </xdr:nvCxnSpPr>
      <xdr:spPr>
        <a:xfrm flipV="1">
          <a:off x="19947254" y="5920740"/>
          <a:ext cx="0" cy="1299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564" name="【認定こども園・幼稚園・保育所】&#10;一人当たり面積最小値テキスト">
          <a:extLst>
            <a:ext uri="{FF2B5EF4-FFF2-40B4-BE49-F238E27FC236}">
              <a16:creationId xmlns:a16="http://schemas.microsoft.com/office/drawing/2014/main" id="{5C37DF34-FF96-4626-9C41-74C316374B1D}"/>
            </a:ext>
          </a:extLst>
        </xdr:cNvPr>
        <xdr:cNvSpPr txBox="1"/>
      </xdr:nvSpPr>
      <xdr:spPr>
        <a:xfrm>
          <a:off x="19985990" y="722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565" name="直線コネクタ 564">
          <a:extLst>
            <a:ext uri="{FF2B5EF4-FFF2-40B4-BE49-F238E27FC236}">
              <a16:creationId xmlns:a16="http://schemas.microsoft.com/office/drawing/2014/main" id="{F482D32F-BBFF-4CEC-AA8F-C2F4521B56B2}"/>
            </a:ext>
          </a:extLst>
        </xdr:cNvPr>
        <xdr:cNvCxnSpPr/>
      </xdr:nvCxnSpPr>
      <xdr:spPr>
        <a:xfrm>
          <a:off x="19885660" y="72199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566" name="【認定こども園・幼稚園・保育所】&#10;一人当たり面積最大値テキスト">
          <a:extLst>
            <a:ext uri="{FF2B5EF4-FFF2-40B4-BE49-F238E27FC236}">
              <a16:creationId xmlns:a16="http://schemas.microsoft.com/office/drawing/2014/main" id="{D614603B-FC9B-47A9-B5E2-8D73E870C744}"/>
            </a:ext>
          </a:extLst>
        </xdr:cNvPr>
        <xdr:cNvSpPr txBox="1"/>
      </xdr:nvSpPr>
      <xdr:spPr>
        <a:xfrm>
          <a:off x="19985990" y="569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567" name="直線コネクタ 566">
          <a:extLst>
            <a:ext uri="{FF2B5EF4-FFF2-40B4-BE49-F238E27FC236}">
              <a16:creationId xmlns:a16="http://schemas.microsoft.com/office/drawing/2014/main" id="{46DC206C-BFC8-44F0-B604-81497BBC851B}"/>
            </a:ext>
          </a:extLst>
        </xdr:cNvPr>
        <xdr:cNvCxnSpPr/>
      </xdr:nvCxnSpPr>
      <xdr:spPr>
        <a:xfrm>
          <a:off x="19885660" y="59207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25417</xdr:rowOff>
    </xdr:from>
    <xdr:ext cx="469744" cy="259045"/>
    <xdr:sp macro="" textlink="">
      <xdr:nvSpPr>
        <xdr:cNvPr id="568" name="【認定こども園・幼稚園・保育所】&#10;一人当たり面積平均値テキスト">
          <a:extLst>
            <a:ext uri="{FF2B5EF4-FFF2-40B4-BE49-F238E27FC236}">
              <a16:creationId xmlns:a16="http://schemas.microsoft.com/office/drawing/2014/main" id="{719B17DE-8DB5-4722-99C9-7E47024067F5}"/>
            </a:ext>
          </a:extLst>
        </xdr:cNvPr>
        <xdr:cNvSpPr txBox="1"/>
      </xdr:nvSpPr>
      <xdr:spPr>
        <a:xfrm>
          <a:off x="19985990" y="67081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569" name="フローチャート: 判断 568">
          <a:extLst>
            <a:ext uri="{FF2B5EF4-FFF2-40B4-BE49-F238E27FC236}">
              <a16:creationId xmlns:a16="http://schemas.microsoft.com/office/drawing/2014/main" id="{BEC2EE10-70AC-402B-874F-BC34E5AC286A}"/>
            </a:ext>
          </a:extLst>
        </xdr:cNvPr>
        <xdr:cNvSpPr/>
      </xdr:nvSpPr>
      <xdr:spPr>
        <a:xfrm>
          <a:off x="19904710" y="686054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macro="" textlink="">
      <xdr:nvSpPr>
        <xdr:cNvPr id="570" name="フローチャート: 判断 569">
          <a:extLst>
            <a:ext uri="{FF2B5EF4-FFF2-40B4-BE49-F238E27FC236}">
              <a16:creationId xmlns:a16="http://schemas.microsoft.com/office/drawing/2014/main" id="{DFDADD2B-88F2-4469-97B0-FE979A179983}"/>
            </a:ext>
          </a:extLst>
        </xdr:cNvPr>
        <xdr:cNvSpPr/>
      </xdr:nvSpPr>
      <xdr:spPr>
        <a:xfrm>
          <a:off x="19161760" y="686054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macro="" textlink="">
      <xdr:nvSpPr>
        <xdr:cNvPr id="571" name="フローチャート: 判断 570">
          <a:extLst>
            <a:ext uri="{FF2B5EF4-FFF2-40B4-BE49-F238E27FC236}">
              <a16:creationId xmlns:a16="http://schemas.microsoft.com/office/drawing/2014/main" id="{8E7E4A5A-4D90-477C-8F91-4B5245ECF291}"/>
            </a:ext>
          </a:extLst>
        </xdr:cNvPr>
        <xdr:cNvSpPr/>
      </xdr:nvSpPr>
      <xdr:spPr>
        <a:xfrm>
          <a:off x="18345150" y="686054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572" name="フローチャート: 判断 571">
          <a:extLst>
            <a:ext uri="{FF2B5EF4-FFF2-40B4-BE49-F238E27FC236}">
              <a16:creationId xmlns:a16="http://schemas.microsoft.com/office/drawing/2014/main" id="{02E98EF4-23DA-47FC-9B1F-FCB46BC93015}"/>
            </a:ext>
          </a:extLst>
        </xdr:cNvPr>
        <xdr:cNvSpPr/>
      </xdr:nvSpPr>
      <xdr:spPr>
        <a:xfrm>
          <a:off x="17547590" y="685101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170180</xdr:rowOff>
    </xdr:from>
    <xdr:to>
      <xdr:col>98</xdr:col>
      <xdr:colOff>38100</xdr:colOff>
      <xdr:row>40</xdr:row>
      <xdr:rowOff>100330</xdr:rowOff>
    </xdr:to>
    <xdr:sp macro="" textlink="">
      <xdr:nvSpPr>
        <xdr:cNvPr id="573" name="フローチャート: 判断 572">
          <a:extLst>
            <a:ext uri="{FF2B5EF4-FFF2-40B4-BE49-F238E27FC236}">
              <a16:creationId xmlns:a16="http://schemas.microsoft.com/office/drawing/2014/main" id="{E450F5DB-2D13-43A9-9DA6-059D49F18DC5}"/>
            </a:ext>
          </a:extLst>
        </xdr:cNvPr>
        <xdr:cNvSpPr/>
      </xdr:nvSpPr>
      <xdr:spPr>
        <a:xfrm>
          <a:off x="16761460" y="686054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4" name="テキスト ボックス 573">
          <a:extLst>
            <a:ext uri="{FF2B5EF4-FFF2-40B4-BE49-F238E27FC236}">
              <a16:creationId xmlns:a16="http://schemas.microsoft.com/office/drawing/2014/main" id="{37EA91E7-550C-46D7-9EFA-047C50CBFE6B}"/>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5" name="テキスト ボックス 574">
          <a:extLst>
            <a:ext uri="{FF2B5EF4-FFF2-40B4-BE49-F238E27FC236}">
              <a16:creationId xmlns:a16="http://schemas.microsoft.com/office/drawing/2014/main" id="{8606F225-A9BE-4978-B338-9D0E72BD06FE}"/>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6" name="テキスト ボックス 575">
          <a:extLst>
            <a:ext uri="{FF2B5EF4-FFF2-40B4-BE49-F238E27FC236}">
              <a16:creationId xmlns:a16="http://schemas.microsoft.com/office/drawing/2014/main" id="{B969F2DF-372B-45F1-964A-495212691D61}"/>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7386EABF-019A-4468-83E6-E9A6CE0F3497}"/>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B252CD41-E3DA-4DC3-938B-9D646CF02029}"/>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101600</xdr:rowOff>
    </xdr:from>
    <xdr:to>
      <xdr:col>116</xdr:col>
      <xdr:colOff>114300</xdr:colOff>
      <xdr:row>41</xdr:row>
      <xdr:rowOff>31750</xdr:rowOff>
    </xdr:to>
    <xdr:sp macro="" textlink="">
      <xdr:nvSpPr>
        <xdr:cNvPr id="579" name="楕円 578">
          <a:extLst>
            <a:ext uri="{FF2B5EF4-FFF2-40B4-BE49-F238E27FC236}">
              <a16:creationId xmlns:a16="http://schemas.microsoft.com/office/drawing/2014/main" id="{E9799981-8890-4AB6-AB2E-50B3BFD5E141}"/>
            </a:ext>
          </a:extLst>
        </xdr:cNvPr>
        <xdr:cNvSpPr/>
      </xdr:nvSpPr>
      <xdr:spPr>
        <a:xfrm>
          <a:off x="19904710" y="69557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80027</xdr:rowOff>
    </xdr:from>
    <xdr:ext cx="469744" cy="259045"/>
    <xdr:sp macro="" textlink="">
      <xdr:nvSpPr>
        <xdr:cNvPr id="580" name="【認定こども園・幼稚園・保育所】&#10;一人当たり面積該当値テキスト">
          <a:extLst>
            <a:ext uri="{FF2B5EF4-FFF2-40B4-BE49-F238E27FC236}">
              <a16:creationId xmlns:a16="http://schemas.microsoft.com/office/drawing/2014/main" id="{918DD9FA-E12C-4343-B235-8F6F5D1C6BFA}"/>
            </a:ext>
          </a:extLst>
        </xdr:cNvPr>
        <xdr:cNvSpPr txBox="1"/>
      </xdr:nvSpPr>
      <xdr:spPr>
        <a:xfrm>
          <a:off x="19985990" y="6939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67310</xdr:rowOff>
    </xdr:from>
    <xdr:to>
      <xdr:col>112</xdr:col>
      <xdr:colOff>38100</xdr:colOff>
      <xdr:row>40</xdr:row>
      <xdr:rowOff>168910</xdr:rowOff>
    </xdr:to>
    <xdr:sp macro="" textlink="">
      <xdr:nvSpPr>
        <xdr:cNvPr id="581" name="楕円 580">
          <a:extLst>
            <a:ext uri="{FF2B5EF4-FFF2-40B4-BE49-F238E27FC236}">
              <a16:creationId xmlns:a16="http://schemas.microsoft.com/office/drawing/2014/main" id="{82CE312C-C632-4CF7-9580-3405820AEE66}"/>
            </a:ext>
          </a:extLst>
        </xdr:cNvPr>
        <xdr:cNvSpPr/>
      </xdr:nvSpPr>
      <xdr:spPr>
        <a:xfrm>
          <a:off x="19161760" y="692340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118110</xdr:rowOff>
    </xdr:from>
    <xdr:to>
      <xdr:col>116</xdr:col>
      <xdr:colOff>63500</xdr:colOff>
      <xdr:row>40</xdr:row>
      <xdr:rowOff>152400</xdr:rowOff>
    </xdr:to>
    <xdr:cxnSp macro="">
      <xdr:nvCxnSpPr>
        <xdr:cNvPr id="582" name="直線コネクタ 581">
          <a:extLst>
            <a:ext uri="{FF2B5EF4-FFF2-40B4-BE49-F238E27FC236}">
              <a16:creationId xmlns:a16="http://schemas.microsoft.com/office/drawing/2014/main" id="{18C052D9-863C-4738-BB9A-27913BCC97D3}"/>
            </a:ext>
          </a:extLst>
        </xdr:cNvPr>
        <xdr:cNvCxnSpPr/>
      </xdr:nvCxnSpPr>
      <xdr:spPr>
        <a:xfrm>
          <a:off x="19204940" y="6978015"/>
          <a:ext cx="74295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113030</xdr:rowOff>
    </xdr:from>
    <xdr:to>
      <xdr:col>107</xdr:col>
      <xdr:colOff>101600</xdr:colOff>
      <xdr:row>41</xdr:row>
      <xdr:rowOff>43180</xdr:rowOff>
    </xdr:to>
    <xdr:sp macro="" textlink="">
      <xdr:nvSpPr>
        <xdr:cNvPr id="583" name="楕円 582">
          <a:extLst>
            <a:ext uri="{FF2B5EF4-FFF2-40B4-BE49-F238E27FC236}">
              <a16:creationId xmlns:a16="http://schemas.microsoft.com/office/drawing/2014/main" id="{66832087-2965-49AF-8D30-16FE1EA05F98}"/>
            </a:ext>
          </a:extLst>
        </xdr:cNvPr>
        <xdr:cNvSpPr/>
      </xdr:nvSpPr>
      <xdr:spPr>
        <a:xfrm>
          <a:off x="18345150" y="69710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118110</xdr:rowOff>
    </xdr:from>
    <xdr:to>
      <xdr:col>111</xdr:col>
      <xdr:colOff>177800</xdr:colOff>
      <xdr:row>40</xdr:row>
      <xdr:rowOff>163830</xdr:rowOff>
    </xdr:to>
    <xdr:cxnSp macro="">
      <xdr:nvCxnSpPr>
        <xdr:cNvPr id="584" name="直線コネクタ 583">
          <a:extLst>
            <a:ext uri="{FF2B5EF4-FFF2-40B4-BE49-F238E27FC236}">
              <a16:creationId xmlns:a16="http://schemas.microsoft.com/office/drawing/2014/main" id="{EC78D170-2D4F-4A8E-9DB1-129C41A2B8BE}"/>
            </a:ext>
          </a:extLst>
        </xdr:cNvPr>
        <xdr:cNvCxnSpPr/>
      </xdr:nvCxnSpPr>
      <xdr:spPr>
        <a:xfrm flipV="1">
          <a:off x="18399760" y="6978015"/>
          <a:ext cx="80518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67310</xdr:rowOff>
    </xdr:from>
    <xdr:to>
      <xdr:col>102</xdr:col>
      <xdr:colOff>165100</xdr:colOff>
      <xdr:row>40</xdr:row>
      <xdr:rowOff>168910</xdr:rowOff>
    </xdr:to>
    <xdr:sp macro="" textlink="">
      <xdr:nvSpPr>
        <xdr:cNvPr id="585" name="楕円 584">
          <a:extLst>
            <a:ext uri="{FF2B5EF4-FFF2-40B4-BE49-F238E27FC236}">
              <a16:creationId xmlns:a16="http://schemas.microsoft.com/office/drawing/2014/main" id="{4B9CF044-16A7-4132-92BA-D292D9A5D56B}"/>
            </a:ext>
          </a:extLst>
        </xdr:cNvPr>
        <xdr:cNvSpPr/>
      </xdr:nvSpPr>
      <xdr:spPr>
        <a:xfrm>
          <a:off x="17547590" y="692340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118110</xdr:rowOff>
    </xdr:from>
    <xdr:to>
      <xdr:col>107</xdr:col>
      <xdr:colOff>50800</xdr:colOff>
      <xdr:row>40</xdr:row>
      <xdr:rowOff>163830</xdr:rowOff>
    </xdr:to>
    <xdr:cxnSp macro="">
      <xdr:nvCxnSpPr>
        <xdr:cNvPr id="586" name="直線コネクタ 585">
          <a:extLst>
            <a:ext uri="{FF2B5EF4-FFF2-40B4-BE49-F238E27FC236}">
              <a16:creationId xmlns:a16="http://schemas.microsoft.com/office/drawing/2014/main" id="{D65B085F-E78A-49F5-9E60-2AC0DD501231}"/>
            </a:ext>
          </a:extLst>
        </xdr:cNvPr>
        <xdr:cNvCxnSpPr/>
      </xdr:nvCxnSpPr>
      <xdr:spPr>
        <a:xfrm>
          <a:off x="17602200" y="6978015"/>
          <a:ext cx="79756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135890</xdr:rowOff>
    </xdr:from>
    <xdr:to>
      <xdr:col>98</xdr:col>
      <xdr:colOff>38100</xdr:colOff>
      <xdr:row>40</xdr:row>
      <xdr:rowOff>66040</xdr:rowOff>
    </xdr:to>
    <xdr:sp macro="" textlink="">
      <xdr:nvSpPr>
        <xdr:cNvPr id="587" name="楕円 586">
          <a:extLst>
            <a:ext uri="{FF2B5EF4-FFF2-40B4-BE49-F238E27FC236}">
              <a16:creationId xmlns:a16="http://schemas.microsoft.com/office/drawing/2014/main" id="{0D20ED31-3AC7-4F3F-B563-7947C58DDF8C}"/>
            </a:ext>
          </a:extLst>
        </xdr:cNvPr>
        <xdr:cNvSpPr/>
      </xdr:nvSpPr>
      <xdr:spPr>
        <a:xfrm>
          <a:off x="16761460" y="681863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15240</xdr:rowOff>
    </xdr:from>
    <xdr:to>
      <xdr:col>102</xdr:col>
      <xdr:colOff>114300</xdr:colOff>
      <xdr:row>40</xdr:row>
      <xdr:rowOff>118110</xdr:rowOff>
    </xdr:to>
    <xdr:cxnSp macro="">
      <xdr:nvCxnSpPr>
        <xdr:cNvPr id="588" name="直線コネクタ 587">
          <a:extLst>
            <a:ext uri="{FF2B5EF4-FFF2-40B4-BE49-F238E27FC236}">
              <a16:creationId xmlns:a16="http://schemas.microsoft.com/office/drawing/2014/main" id="{D8EA87F7-15DE-47E0-B17F-350864952D4C}"/>
            </a:ext>
          </a:extLst>
        </xdr:cNvPr>
        <xdr:cNvCxnSpPr/>
      </xdr:nvCxnSpPr>
      <xdr:spPr>
        <a:xfrm>
          <a:off x="16804640" y="6877050"/>
          <a:ext cx="797560" cy="100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116857</xdr:rowOff>
    </xdr:from>
    <xdr:ext cx="469744" cy="259045"/>
    <xdr:sp macro="" textlink="">
      <xdr:nvSpPr>
        <xdr:cNvPr id="589" name="n_1aveValue【認定こども園・幼稚園・保育所】&#10;一人当たり面積">
          <a:extLst>
            <a:ext uri="{FF2B5EF4-FFF2-40B4-BE49-F238E27FC236}">
              <a16:creationId xmlns:a16="http://schemas.microsoft.com/office/drawing/2014/main" id="{2A7264D2-88AA-4BB4-BE1F-85B8EA7FC588}"/>
            </a:ext>
          </a:extLst>
        </xdr:cNvPr>
        <xdr:cNvSpPr txBox="1"/>
      </xdr:nvSpPr>
      <xdr:spPr>
        <a:xfrm>
          <a:off x="18982132"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116857</xdr:rowOff>
    </xdr:from>
    <xdr:ext cx="469744" cy="259045"/>
    <xdr:sp macro="" textlink="">
      <xdr:nvSpPr>
        <xdr:cNvPr id="590" name="n_2aveValue【認定こども園・幼稚園・保育所】&#10;一人当たり面積">
          <a:extLst>
            <a:ext uri="{FF2B5EF4-FFF2-40B4-BE49-F238E27FC236}">
              <a16:creationId xmlns:a16="http://schemas.microsoft.com/office/drawing/2014/main" id="{305FCC5B-7A52-4145-B6A5-23568D7B35E4}"/>
            </a:ext>
          </a:extLst>
        </xdr:cNvPr>
        <xdr:cNvSpPr txBox="1"/>
      </xdr:nvSpPr>
      <xdr:spPr>
        <a:xfrm>
          <a:off x="18182032"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109237</xdr:rowOff>
    </xdr:from>
    <xdr:ext cx="469744" cy="259045"/>
    <xdr:sp macro="" textlink="">
      <xdr:nvSpPr>
        <xdr:cNvPr id="591" name="n_3aveValue【認定こども園・幼稚園・保育所】&#10;一人当たり面積">
          <a:extLst>
            <a:ext uri="{FF2B5EF4-FFF2-40B4-BE49-F238E27FC236}">
              <a16:creationId xmlns:a16="http://schemas.microsoft.com/office/drawing/2014/main" id="{1F17F741-44D0-4A55-AE5C-B9380BE88152}"/>
            </a:ext>
          </a:extLst>
        </xdr:cNvPr>
        <xdr:cNvSpPr txBox="1"/>
      </xdr:nvSpPr>
      <xdr:spPr>
        <a:xfrm>
          <a:off x="17384472" y="662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91457</xdr:rowOff>
    </xdr:from>
    <xdr:ext cx="469744" cy="259045"/>
    <xdr:sp macro="" textlink="">
      <xdr:nvSpPr>
        <xdr:cNvPr id="592" name="n_4aveValue【認定こども園・幼稚園・保育所】&#10;一人当たり面積">
          <a:extLst>
            <a:ext uri="{FF2B5EF4-FFF2-40B4-BE49-F238E27FC236}">
              <a16:creationId xmlns:a16="http://schemas.microsoft.com/office/drawing/2014/main" id="{82BB86D3-31CC-458A-8FFA-7A185139BDBF}"/>
            </a:ext>
          </a:extLst>
        </xdr:cNvPr>
        <xdr:cNvSpPr txBox="1"/>
      </xdr:nvSpPr>
      <xdr:spPr>
        <a:xfrm>
          <a:off x="16588817" y="695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160037</xdr:rowOff>
    </xdr:from>
    <xdr:ext cx="469744" cy="259045"/>
    <xdr:sp macro="" textlink="">
      <xdr:nvSpPr>
        <xdr:cNvPr id="593" name="n_1mainValue【認定こども園・幼稚園・保育所】&#10;一人当たり面積">
          <a:extLst>
            <a:ext uri="{FF2B5EF4-FFF2-40B4-BE49-F238E27FC236}">
              <a16:creationId xmlns:a16="http://schemas.microsoft.com/office/drawing/2014/main" id="{64166F3F-464E-4418-8EA0-B0835FC6E47E}"/>
            </a:ext>
          </a:extLst>
        </xdr:cNvPr>
        <xdr:cNvSpPr txBox="1"/>
      </xdr:nvSpPr>
      <xdr:spPr>
        <a:xfrm>
          <a:off x="18982132" y="7019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34307</xdr:rowOff>
    </xdr:from>
    <xdr:ext cx="469744" cy="259045"/>
    <xdr:sp macro="" textlink="">
      <xdr:nvSpPr>
        <xdr:cNvPr id="594" name="n_2mainValue【認定こども園・幼稚園・保育所】&#10;一人当たり面積">
          <a:extLst>
            <a:ext uri="{FF2B5EF4-FFF2-40B4-BE49-F238E27FC236}">
              <a16:creationId xmlns:a16="http://schemas.microsoft.com/office/drawing/2014/main" id="{A6DAD397-B937-4E55-ADA4-3EB9FEBB823F}"/>
            </a:ext>
          </a:extLst>
        </xdr:cNvPr>
        <xdr:cNvSpPr txBox="1"/>
      </xdr:nvSpPr>
      <xdr:spPr>
        <a:xfrm>
          <a:off x="18182032" y="706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160037</xdr:rowOff>
    </xdr:from>
    <xdr:ext cx="469744" cy="259045"/>
    <xdr:sp macro="" textlink="">
      <xdr:nvSpPr>
        <xdr:cNvPr id="595" name="n_3mainValue【認定こども園・幼稚園・保育所】&#10;一人当たり面積">
          <a:extLst>
            <a:ext uri="{FF2B5EF4-FFF2-40B4-BE49-F238E27FC236}">
              <a16:creationId xmlns:a16="http://schemas.microsoft.com/office/drawing/2014/main" id="{8F7E24A7-ACE0-4A9C-AB9A-5446E4E0B70C}"/>
            </a:ext>
          </a:extLst>
        </xdr:cNvPr>
        <xdr:cNvSpPr txBox="1"/>
      </xdr:nvSpPr>
      <xdr:spPr>
        <a:xfrm>
          <a:off x="17384472" y="7019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82567</xdr:rowOff>
    </xdr:from>
    <xdr:ext cx="469744" cy="259045"/>
    <xdr:sp macro="" textlink="">
      <xdr:nvSpPr>
        <xdr:cNvPr id="596" name="n_4mainValue【認定こども園・幼稚園・保育所】&#10;一人当たり面積">
          <a:extLst>
            <a:ext uri="{FF2B5EF4-FFF2-40B4-BE49-F238E27FC236}">
              <a16:creationId xmlns:a16="http://schemas.microsoft.com/office/drawing/2014/main" id="{C54349CD-0087-43A9-A132-8D3FAFB4280B}"/>
            </a:ext>
          </a:extLst>
        </xdr:cNvPr>
        <xdr:cNvSpPr txBox="1"/>
      </xdr:nvSpPr>
      <xdr:spPr>
        <a:xfrm>
          <a:off x="16588817" y="6599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7" name="正方形/長方形 596">
          <a:extLst>
            <a:ext uri="{FF2B5EF4-FFF2-40B4-BE49-F238E27FC236}">
              <a16:creationId xmlns:a16="http://schemas.microsoft.com/office/drawing/2014/main" id="{7A3126C1-7457-493D-9780-A5D6304A2AF0}"/>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8" name="正方形/長方形 597">
          <a:extLst>
            <a:ext uri="{FF2B5EF4-FFF2-40B4-BE49-F238E27FC236}">
              <a16:creationId xmlns:a16="http://schemas.microsoft.com/office/drawing/2014/main" id="{51BCF9AF-1054-40AF-8FC5-4A2977E221E6}"/>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99" name="正方形/長方形 598">
          <a:extLst>
            <a:ext uri="{FF2B5EF4-FFF2-40B4-BE49-F238E27FC236}">
              <a16:creationId xmlns:a16="http://schemas.microsoft.com/office/drawing/2014/main" id="{2F11DFB2-4B25-46D8-8356-B2A2FACC0491}"/>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0" name="正方形/長方形 599">
          <a:extLst>
            <a:ext uri="{FF2B5EF4-FFF2-40B4-BE49-F238E27FC236}">
              <a16:creationId xmlns:a16="http://schemas.microsoft.com/office/drawing/2014/main" id="{12ABBDF9-14E3-4F87-9282-B0C21153A213}"/>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1" name="正方形/長方形 600">
          <a:extLst>
            <a:ext uri="{FF2B5EF4-FFF2-40B4-BE49-F238E27FC236}">
              <a16:creationId xmlns:a16="http://schemas.microsoft.com/office/drawing/2014/main" id="{BD99F5AC-7CE0-4945-BF8C-F570FC868521}"/>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2" name="正方形/長方形 601">
          <a:extLst>
            <a:ext uri="{FF2B5EF4-FFF2-40B4-BE49-F238E27FC236}">
              <a16:creationId xmlns:a16="http://schemas.microsoft.com/office/drawing/2014/main" id="{ED559D5C-89CC-4068-9EC3-109B12349DAB}"/>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3" name="正方形/長方形 602">
          <a:extLst>
            <a:ext uri="{FF2B5EF4-FFF2-40B4-BE49-F238E27FC236}">
              <a16:creationId xmlns:a16="http://schemas.microsoft.com/office/drawing/2014/main" id="{EAB43DB5-A2D8-4010-92C4-EB36D64C44E5}"/>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4" name="正方形/長方形 603">
          <a:extLst>
            <a:ext uri="{FF2B5EF4-FFF2-40B4-BE49-F238E27FC236}">
              <a16:creationId xmlns:a16="http://schemas.microsoft.com/office/drawing/2014/main" id="{2E3A84C7-043E-47F9-AB32-D1017577696E}"/>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5" name="テキスト ボックス 604">
          <a:extLst>
            <a:ext uri="{FF2B5EF4-FFF2-40B4-BE49-F238E27FC236}">
              <a16:creationId xmlns:a16="http://schemas.microsoft.com/office/drawing/2014/main" id="{00B09FE3-2841-4642-9580-2BFFBDA59493}"/>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6" name="直線コネクタ 605">
          <a:extLst>
            <a:ext uri="{FF2B5EF4-FFF2-40B4-BE49-F238E27FC236}">
              <a16:creationId xmlns:a16="http://schemas.microsoft.com/office/drawing/2014/main" id="{8F6BB026-3B2B-4DBA-AB56-D89DDCC88A80}"/>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07" name="テキスト ボックス 606">
          <a:extLst>
            <a:ext uri="{FF2B5EF4-FFF2-40B4-BE49-F238E27FC236}">
              <a16:creationId xmlns:a16="http://schemas.microsoft.com/office/drawing/2014/main" id="{B7434AA0-7E16-4E3C-B6E4-18A2995CDF9C}"/>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08" name="直線コネクタ 607">
          <a:extLst>
            <a:ext uri="{FF2B5EF4-FFF2-40B4-BE49-F238E27FC236}">
              <a16:creationId xmlns:a16="http://schemas.microsoft.com/office/drawing/2014/main" id="{4B13B96A-FE82-4070-80DA-8767F351D0C4}"/>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09" name="テキスト ボックス 608">
          <a:extLst>
            <a:ext uri="{FF2B5EF4-FFF2-40B4-BE49-F238E27FC236}">
              <a16:creationId xmlns:a16="http://schemas.microsoft.com/office/drawing/2014/main" id="{51D420A1-204F-4ABF-AB63-55D8D875C848}"/>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0" name="直線コネクタ 609">
          <a:extLst>
            <a:ext uri="{FF2B5EF4-FFF2-40B4-BE49-F238E27FC236}">
              <a16:creationId xmlns:a16="http://schemas.microsoft.com/office/drawing/2014/main" id="{49C754F3-DDB2-41AA-A592-73C9A67628B8}"/>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1" name="テキスト ボックス 610">
          <a:extLst>
            <a:ext uri="{FF2B5EF4-FFF2-40B4-BE49-F238E27FC236}">
              <a16:creationId xmlns:a16="http://schemas.microsoft.com/office/drawing/2014/main" id="{B31CFA7D-DF57-4F33-8A60-E76BA5973967}"/>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2" name="直線コネクタ 611">
          <a:extLst>
            <a:ext uri="{FF2B5EF4-FFF2-40B4-BE49-F238E27FC236}">
              <a16:creationId xmlns:a16="http://schemas.microsoft.com/office/drawing/2014/main" id="{C3919705-7ACB-43EF-B82B-49D37E337856}"/>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13" name="テキスト ボックス 612">
          <a:extLst>
            <a:ext uri="{FF2B5EF4-FFF2-40B4-BE49-F238E27FC236}">
              <a16:creationId xmlns:a16="http://schemas.microsoft.com/office/drawing/2014/main" id="{7AB32EA2-CD8E-4576-B0D1-751260A57AEE}"/>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14" name="直線コネクタ 613">
          <a:extLst>
            <a:ext uri="{FF2B5EF4-FFF2-40B4-BE49-F238E27FC236}">
              <a16:creationId xmlns:a16="http://schemas.microsoft.com/office/drawing/2014/main" id="{33B6177A-88EE-4BCE-A360-3F00BA2529F7}"/>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15" name="テキスト ボックス 614">
          <a:extLst>
            <a:ext uri="{FF2B5EF4-FFF2-40B4-BE49-F238E27FC236}">
              <a16:creationId xmlns:a16="http://schemas.microsoft.com/office/drawing/2014/main" id="{E4B3B984-2CA4-4532-AD1C-98CEAD8C3EA6}"/>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16" name="直線コネクタ 615">
          <a:extLst>
            <a:ext uri="{FF2B5EF4-FFF2-40B4-BE49-F238E27FC236}">
              <a16:creationId xmlns:a16="http://schemas.microsoft.com/office/drawing/2014/main" id="{63684E2B-ACE9-4722-9E64-A468F706078D}"/>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17" name="テキスト ボックス 616">
          <a:extLst>
            <a:ext uri="{FF2B5EF4-FFF2-40B4-BE49-F238E27FC236}">
              <a16:creationId xmlns:a16="http://schemas.microsoft.com/office/drawing/2014/main" id="{BBCC220A-7B6E-409F-9214-3F222347CAEE}"/>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8" name="直線コネクタ 617">
          <a:extLst>
            <a:ext uri="{FF2B5EF4-FFF2-40B4-BE49-F238E27FC236}">
              <a16:creationId xmlns:a16="http://schemas.microsoft.com/office/drawing/2014/main" id="{9142A9A8-45B9-4CA3-9B6C-86C3F663C908}"/>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19" name="テキスト ボックス 618">
          <a:extLst>
            <a:ext uri="{FF2B5EF4-FFF2-40B4-BE49-F238E27FC236}">
              <a16:creationId xmlns:a16="http://schemas.microsoft.com/office/drawing/2014/main" id="{437941CE-7D2E-44A8-A9F5-647D9B2F59DF}"/>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0" name="【学校施設】&#10;有形固定資産減価償却率グラフ枠">
          <a:extLst>
            <a:ext uri="{FF2B5EF4-FFF2-40B4-BE49-F238E27FC236}">
              <a16:creationId xmlns:a16="http://schemas.microsoft.com/office/drawing/2014/main" id="{05024F83-93DC-4A27-BBCD-713A424DB388}"/>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621" name="直線コネクタ 620">
          <a:extLst>
            <a:ext uri="{FF2B5EF4-FFF2-40B4-BE49-F238E27FC236}">
              <a16:creationId xmlns:a16="http://schemas.microsoft.com/office/drawing/2014/main" id="{F76BE643-9A57-4623-BF68-CD2AD92FEBF4}"/>
            </a:ext>
          </a:extLst>
        </xdr:cNvPr>
        <xdr:cNvCxnSpPr/>
      </xdr:nvCxnSpPr>
      <xdr:spPr>
        <a:xfrm flipV="1">
          <a:off x="14703424" y="9793605"/>
          <a:ext cx="0" cy="1141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622" name="【学校施設】&#10;有形固定資産減価償却率最小値テキスト">
          <a:extLst>
            <a:ext uri="{FF2B5EF4-FFF2-40B4-BE49-F238E27FC236}">
              <a16:creationId xmlns:a16="http://schemas.microsoft.com/office/drawing/2014/main" id="{E23268A7-C929-4475-80B2-CD1037D732D2}"/>
            </a:ext>
          </a:extLst>
        </xdr:cNvPr>
        <xdr:cNvSpPr txBox="1"/>
      </xdr:nvSpPr>
      <xdr:spPr>
        <a:xfrm>
          <a:off x="14742160" y="1094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623" name="直線コネクタ 622">
          <a:extLst>
            <a:ext uri="{FF2B5EF4-FFF2-40B4-BE49-F238E27FC236}">
              <a16:creationId xmlns:a16="http://schemas.microsoft.com/office/drawing/2014/main" id="{9F373BA0-302F-4CFD-B966-6CADBE1CE411}"/>
            </a:ext>
          </a:extLst>
        </xdr:cNvPr>
        <xdr:cNvCxnSpPr/>
      </xdr:nvCxnSpPr>
      <xdr:spPr>
        <a:xfrm>
          <a:off x="14611350" y="109347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624" name="【学校施設】&#10;有形固定資産減価償却率最大値テキスト">
          <a:extLst>
            <a:ext uri="{FF2B5EF4-FFF2-40B4-BE49-F238E27FC236}">
              <a16:creationId xmlns:a16="http://schemas.microsoft.com/office/drawing/2014/main" id="{694C7927-D702-47F2-95C7-AF8B3A1A9216}"/>
            </a:ext>
          </a:extLst>
        </xdr:cNvPr>
        <xdr:cNvSpPr txBox="1"/>
      </xdr:nvSpPr>
      <xdr:spPr>
        <a:xfrm>
          <a:off x="14742160" y="9561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625" name="直線コネクタ 624">
          <a:extLst>
            <a:ext uri="{FF2B5EF4-FFF2-40B4-BE49-F238E27FC236}">
              <a16:creationId xmlns:a16="http://schemas.microsoft.com/office/drawing/2014/main" id="{5AB44D7B-9F50-4126-85DC-E285DC730C0E}"/>
            </a:ext>
          </a:extLst>
        </xdr:cNvPr>
        <xdr:cNvCxnSpPr/>
      </xdr:nvCxnSpPr>
      <xdr:spPr>
        <a:xfrm>
          <a:off x="14611350" y="97936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62882</xdr:rowOff>
    </xdr:from>
    <xdr:ext cx="405111" cy="259045"/>
    <xdr:sp macro="" textlink="">
      <xdr:nvSpPr>
        <xdr:cNvPr id="626" name="【学校施設】&#10;有形固定資産減価償却率平均値テキスト">
          <a:extLst>
            <a:ext uri="{FF2B5EF4-FFF2-40B4-BE49-F238E27FC236}">
              <a16:creationId xmlns:a16="http://schemas.microsoft.com/office/drawing/2014/main" id="{52EF3FD7-CCC1-43C7-A495-99EEC2F1BB17}"/>
            </a:ext>
          </a:extLst>
        </xdr:cNvPr>
        <xdr:cNvSpPr txBox="1"/>
      </xdr:nvSpPr>
      <xdr:spPr>
        <a:xfrm>
          <a:off x="14742160" y="10346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627" name="フローチャート: 判断 626">
          <a:extLst>
            <a:ext uri="{FF2B5EF4-FFF2-40B4-BE49-F238E27FC236}">
              <a16:creationId xmlns:a16="http://schemas.microsoft.com/office/drawing/2014/main" id="{0E225DA0-1D50-4FDA-AAA8-B6994123FE5E}"/>
            </a:ext>
          </a:extLst>
        </xdr:cNvPr>
        <xdr:cNvSpPr/>
      </xdr:nvSpPr>
      <xdr:spPr>
        <a:xfrm>
          <a:off x="14649450" y="1037336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628" name="フローチャート: 判断 627">
          <a:extLst>
            <a:ext uri="{FF2B5EF4-FFF2-40B4-BE49-F238E27FC236}">
              <a16:creationId xmlns:a16="http://schemas.microsoft.com/office/drawing/2014/main" id="{DF63E652-E179-4717-AC9F-6BD873DD7D86}"/>
            </a:ext>
          </a:extLst>
        </xdr:cNvPr>
        <xdr:cNvSpPr/>
      </xdr:nvSpPr>
      <xdr:spPr>
        <a:xfrm>
          <a:off x="13887450" y="1036955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629" name="フローチャート: 判断 628">
          <a:extLst>
            <a:ext uri="{FF2B5EF4-FFF2-40B4-BE49-F238E27FC236}">
              <a16:creationId xmlns:a16="http://schemas.microsoft.com/office/drawing/2014/main" id="{24E39ED9-D125-4389-9C6D-9A0DDC8F5773}"/>
            </a:ext>
          </a:extLst>
        </xdr:cNvPr>
        <xdr:cNvSpPr/>
      </xdr:nvSpPr>
      <xdr:spPr>
        <a:xfrm>
          <a:off x="13089890" y="1035621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630" name="フローチャート: 判断 629">
          <a:extLst>
            <a:ext uri="{FF2B5EF4-FFF2-40B4-BE49-F238E27FC236}">
              <a16:creationId xmlns:a16="http://schemas.microsoft.com/office/drawing/2014/main" id="{FA5B3773-F1C0-466E-B70E-CD449A14A192}"/>
            </a:ext>
          </a:extLst>
        </xdr:cNvPr>
        <xdr:cNvSpPr/>
      </xdr:nvSpPr>
      <xdr:spPr>
        <a:xfrm>
          <a:off x="12303760" y="1034288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48260</xdr:rowOff>
    </xdr:from>
    <xdr:to>
      <xdr:col>67</xdr:col>
      <xdr:colOff>101600</xdr:colOff>
      <xdr:row>60</xdr:row>
      <xdr:rowOff>149860</xdr:rowOff>
    </xdr:to>
    <xdr:sp macro="" textlink="">
      <xdr:nvSpPr>
        <xdr:cNvPr id="631" name="フローチャート: 判断 630">
          <a:extLst>
            <a:ext uri="{FF2B5EF4-FFF2-40B4-BE49-F238E27FC236}">
              <a16:creationId xmlns:a16="http://schemas.microsoft.com/office/drawing/2014/main" id="{F80E1C6E-A5DF-42A1-8911-292293E8088D}"/>
            </a:ext>
          </a:extLst>
        </xdr:cNvPr>
        <xdr:cNvSpPr/>
      </xdr:nvSpPr>
      <xdr:spPr>
        <a:xfrm>
          <a:off x="11487150" y="1033716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2" name="テキスト ボックス 631">
          <a:extLst>
            <a:ext uri="{FF2B5EF4-FFF2-40B4-BE49-F238E27FC236}">
              <a16:creationId xmlns:a16="http://schemas.microsoft.com/office/drawing/2014/main" id="{59ED93AC-E56C-4C05-96EE-E44F014B4512}"/>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3" name="テキスト ボックス 632">
          <a:extLst>
            <a:ext uri="{FF2B5EF4-FFF2-40B4-BE49-F238E27FC236}">
              <a16:creationId xmlns:a16="http://schemas.microsoft.com/office/drawing/2014/main" id="{44C54BFC-E1D0-4615-99DF-4BAE0190E8C1}"/>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0C1FBCB9-1509-445A-8A51-30DB78006720}"/>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5" name="テキスト ボックス 634">
          <a:extLst>
            <a:ext uri="{FF2B5EF4-FFF2-40B4-BE49-F238E27FC236}">
              <a16:creationId xmlns:a16="http://schemas.microsoft.com/office/drawing/2014/main" id="{2C5A35A2-6788-4664-B6D0-1F9641EA0CC9}"/>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B2A04441-9ED8-4479-A4E2-05A0112EA6AD}"/>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57785</xdr:rowOff>
    </xdr:from>
    <xdr:to>
      <xdr:col>85</xdr:col>
      <xdr:colOff>177800</xdr:colOff>
      <xdr:row>60</xdr:row>
      <xdr:rowOff>159385</xdr:rowOff>
    </xdr:to>
    <xdr:sp macro="" textlink="">
      <xdr:nvSpPr>
        <xdr:cNvPr id="637" name="楕円 636">
          <a:extLst>
            <a:ext uri="{FF2B5EF4-FFF2-40B4-BE49-F238E27FC236}">
              <a16:creationId xmlns:a16="http://schemas.microsoft.com/office/drawing/2014/main" id="{D2EE0AF2-7448-41B9-BCEB-78BC114F6439}"/>
            </a:ext>
          </a:extLst>
        </xdr:cNvPr>
        <xdr:cNvSpPr/>
      </xdr:nvSpPr>
      <xdr:spPr>
        <a:xfrm>
          <a:off x="14649450" y="1034097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80662</xdr:rowOff>
    </xdr:from>
    <xdr:ext cx="405111" cy="259045"/>
    <xdr:sp macro="" textlink="">
      <xdr:nvSpPr>
        <xdr:cNvPr id="638" name="【学校施設】&#10;有形固定資産減価償却率該当値テキスト">
          <a:extLst>
            <a:ext uri="{FF2B5EF4-FFF2-40B4-BE49-F238E27FC236}">
              <a16:creationId xmlns:a16="http://schemas.microsoft.com/office/drawing/2014/main" id="{234CE31A-DF08-4E68-83F4-00D10CEC8EEC}"/>
            </a:ext>
          </a:extLst>
        </xdr:cNvPr>
        <xdr:cNvSpPr txBox="1"/>
      </xdr:nvSpPr>
      <xdr:spPr>
        <a:xfrm>
          <a:off x="14742160" y="10198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29210</xdr:rowOff>
    </xdr:from>
    <xdr:to>
      <xdr:col>81</xdr:col>
      <xdr:colOff>101600</xdr:colOff>
      <xdr:row>60</xdr:row>
      <xdr:rowOff>130810</xdr:rowOff>
    </xdr:to>
    <xdr:sp macro="" textlink="">
      <xdr:nvSpPr>
        <xdr:cNvPr id="639" name="楕円 638">
          <a:extLst>
            <a:ext uri="{FF2B5EF4-FFF2-40B4-BE49-F238E27FC236}">
              <a16:creationId xmlns:a16="http://schemas.microsoft.com/office/drawing/2014/main" id="{DED44D90-D41F-469B-99C2-DC56D5125684}"/>
            </a:ext>
          </a:extLst>
        </xdr:cNvPr>
        <xdr:cNvSpPr/>
      </xdr:nvSpPr>
      <xdr:spPr>
        <a:xfrm>
          <a:off x="13887450" y="1031430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80010</xdr:rowOff>
    </xdr:from>
    <xdr:to>
      <xdr:col>85</xdr:col>
      <xdr:colOff>127000</xdr:colOff>
      <xdr:row>60</xdr:row>
      <xdr:rowOff>108585</xdr:rowOff>
    </xdr:to>
    <xdr:cxnSp macro="">
      <xdr:nvCxnSpPr>
        <xdr:cNvPr id="640" name="直線コネクタ 639">
          <a:extLst>
            <a:ext uri="{FF2B5EF4-FFF2-40B4-BE49-F238E27FC236}">
              <a16:creationId xmlns:a16="http://schemas.microsoft.com/office/drawing/2014/main" id="{4CFB34B3-C162-4AB4-B832-199070A663E3}"/>
            </a:ext>
          </a:extLst>
        </xdr:cNvPr>
        <xdr:cNvCxnSpPr/>
      </xdr:nvCxnSpPr>
      <xdr:spPr>
        <a:xfrm>
          <a:off x="13942060" y="10368915"/>
          <a:ext cx="762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78740</xdr:rowOff>
    </xdr:from>
    <xdr:to>
      <xdr:col>76</xdr:col>
      <xdr:colOff>165100</xdr:colOff>
      <xdr:row>61</xdr:row>
      <xdr:rowOff>8890</xdr:rowOff>
    </xdr:to>
    <xdr:sp macro="" textlink="">
      <xdr:nvSpPr>
        <xdr:cNvPr id="641" name="楕円 640">
          <a:extLst>
            <a:ext uri="{FF2B5EF4-FFF2-40B4-BE49-F238E27FC236}">
              <a16:creationId xmlns:a16="http://schemas.microsoft.com/office/drawing/2014/main" id="{E2FC1E98-C445-433A-B84C-00103B498E63}"/>
            </a:ext>
          </a:extLst>
        </xdr:cNvPr>
        <xdr:cNvSpPr/>
      </xdr:nvSpPr>
      <xdr:spPr>
        <a:xfrm>
          <a:off x="13089890" y="1036574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80010</xdr:rowOff>
    </xdr:from>
    <xdr:to>
      <xdr:col>81</xdr:col>
      <xdr:colOff>50800</xdr:colOff>
      <xdr:row>60</xdr:row>
      <xdr:rowOff>129540</xdr:rowOff>
    </xdr:to>
    <xdr:cxnSp macro="">
      <xdr:nvCxnSpPr>
        <xdr:cNvPr id="642" name="直線コネクタ 641">
          <a:extLst>
            <a:ext uri="{FF2B5EF4-FFF2-40B4-BE49-F238E27FC236}">
              <a16:creationId xmlns:a16="http://schemas.microsoft.com/office/drawing/2014/main" id="{FD046CAD-D6F5-4140-B4AF-4BB03E88AF7E}"/>
            </a:ext>
          </a:extLst>
        </xdr:cNvPr>
        <xdr:cNvCxnSpPr/>
      </xdr:nvCxnSpPr>
      <xdr:spPr>
        <a:xfrm flipV="1">
          <a:off x="13144500" y="10368915"/>
          <a:ext cx="79756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44450</xdr:rowOff>
    </xdr:from>
    <xdr:to>
      <xdr:col>72</xdr:col>
      <xdr:colOff>38100</xdr:colOff>
      <xdr:row>60</xdr:row>
      <xdr:rowOff>146050</xdr:rowOff>
    </xdr:to>
    <xdr:sp macro="" textlink="">
      <xdr:nvSpPr>
        <xdr:cNvPr id="643" name="楕円 642">
          <a:extLst>
            <a:ext uri="{FF2B5EF4-FFF2-40B4-BE49-F238E27FC236}">
              <a16:creationId xmlns:a16="http://schemas.microsoft.com/office/drawing/2014/main" id="{176AC0D5-C4F8-4C96-B568-A9D159A79D18}"/>
            </a:ext>
          </a:extLst>
        </xdr:cNvPr>
        <xdr:cNvSpPr/>
      </xdr:nvSpPr>
      <xdr:spPr>
        <a:xfrm>
          <a:off x="12303760" y="103333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95250</xdr:rowOff>
    </xdr:from>
    <xdr:to>
      <xdr:col>76</xdr:col>
      <xdr:colOff>114300</xdr:colOff>
      <xdr:row>60</xdr:row>
      <xdr:rowOff>129540</xdr:rowOff>
    </xdr:to>
    <xdr:cxnSp macro="">
      <xdr:nvCxnSpPr>
        <xdr:cNvPr id="644" name="直線コネクタ 643">
          <a:extLst>
            <a:ext uri="{FF2B5EF4-FFF2-40B4-BE49-F238E27FC236}">
              <a16:creationId xmlns:a16="http://schemas.microsoft.com/office/drawing/2014/main" id="{2EB126EE-32E3-4D61-A166-D79122A47F2C}"/>
            </a:ext>
          </a:extLst>
        </xdr:cNvPr>
        <xdr:cNvCxnSpPr/>
      </xdr:nvCxnSpPr>
      <xdr:spPr>
        <a:xfrm>
          <a:off x="12346940" y="10378440"/>
          <a:ext cx="79756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10160</xdr:rowOff>
    </xdr:from>
    <xdr:to>
      <xdr:col>67</xdr:col>
      <xdr:colOff>101600</xdr:colOff>
      <xdr:row>60</xdr:row>
      <xdr:rowOff>111760</xdr:rowOff>
    </xdr:to>
    <xdr:sp macro="" textlink="">
      <xdr:nvSpPr>
        <xdr:cNvPr id="645" name="楕円 644">
          <a:extLst>
            <a:ext uri="{FF2B5EF4-FFF2-40B4-BE49-F238E27FC236}">
              <a16:creationId xmlns:a16="http://schemas.microsoft.com/office/drawing/2014/main" id="{B6EDAACF-5EB7-4E85-B7AE-66D9B9B25F02}"/>
            </a:ext>
          </a:extLst>
        </xdr:cNvPr>
        <xdr:cNvSpPr/>
      </xdr:nvSpPr>
      <xdr:spPr>
        <a:xfrm>
          <a:off x="11487150" y="1029906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60960</xdr:rowOff>
    </xdr:from>
    <xdr:to>
      <xdr:col>71</xdr:col>
      <xdr:colOff>177800</xdr:colOff>
      <xdr:row>60</xdr:row>
      <xdr:rowOff>95250</xdr:rowOff>
    </xdr:to>
    <xdr:cxnSp macro="">
      <xdr:nvCxnSpPr>
        <xdr:cNvPr id="646" name="直線コネクタ 645">
          <a:extLst>
            <a:ext uri="{FF2B5EF4-FFF2-40B4-BE49-F238E27FC236}">
              <a16:creationId xmlns:a16="http://schemas.microsoft.com/office/drawing/2014/main" id="{80718950-5C11-4EED-9066-6C73408AEFAA}"/>
            </a:ext>
          </a:extLst>
        </xdr:cNvPr>
        <xdr:cNvCxnSpPr/>
      </xdr:nvCxnSpPr>
      <xdr:spPr>
        <a:xfrm>
          <a:off x="11541760" y="10344150"/>
          <a:ext cx="80518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1922</xdr:rowOff>
    </xdr:from>
    <xdr:ext cx="405111" cy="259045"/>
    <xdr:sp macro="" textlink="">
      <xdr:nvSpPr>
        <xdr:cNvPr id="647" name="n_1aveValue【学校施設】&#10;有形固定資産減価償却率">
          <a:extLst>
            <a:ext uri="{FF2B5EF4-FFF2-40B4-BE49-F238E27FC236}">
              <a16:creationId xmlns:a16="http://schemas.microsoft.com/office/drawing/2014/main" id="{951E9130-C5D3-4409-94FB-98EF75238285}"/>
            </a:ext>
          </a:extLst>
        </xdr:cNvPr>
        <xdr:cNvSpPr txBox="1"/>
      </xdr:nvSpPr>
      <xdr:spPr>
        <a:xfrm>
          <a:off x="13738234"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17797</xdr:rowOff>
    </xdr:from>
    <xdr:ext cx="405111" cy="259045"/>
    <xdr:sp macro="" textlink="">
      <xdr:nvSpPr>
        <xdr:cNvPr id="648" name="n_2aveValue【学校施設】&#10;有形固定資産減価償却率">
          <a:extLst>
            <a:ext uri="{FF2B5EF4-FFF2-40B4-BE49-F238E27FC236}">
              <a16:creationId xmlns:a16="http://schemas.microsoft.com/office/drawing/2014/main" id="{0D15F1BE-B6BC-4211-88EB-4ADAAC288CBA}"/>
            </a:ext>
          </a:extLst>
        </xdr:cNvPr>
        <xdr:cNvSpPr txBox="1"/>
      </xdr:nvSpPr>
      <xdr:spPr>
        <a:xfrm>
          <a:off x="12957184" y="1013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152417</xdr:rowOff>
    </xdr:from>
    <xdr:ext cx="405111" cy="259045"/>
    <xdr:sp macro="" textlink="">
      <xdr:nvSpPr>
        <xdr:cNvPr id="649" name="n_3aveValue【学校施設】&#10;有形固定資産減価償却率">
          <a:extLst>
            <a:ext uri="{FF2B5EF4-FFF2-40B4-BE49-F238E27FC236}">
              <a16:creationId xmlns:a16="http://schemas.microsoft.com/office/drawing/2014/main" id="{99755104-B8CF-4C48-9303-05EA9064B793}"/>
            </a:ext>
          </a:extLst>
        </xdr:cNvPr>
        <xdr:cNvSpPr txBox="1"/>
      </xdr:nvSpPr>
      <xdr:spPr>
        <a:xfrm>
          <a:off x="12171054" y="1043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140987</xdr:rowOff>
    </xdr:from>
    <xdr:ext cx="405111" cy="259045"/>
    <xdr:sp macro="" textlink="">
      <xdr:nvSpPr>
        <xdr:cNvPr id="650" name="n_4aveValue【学校施設】&#10;有形固定資産減価償却率">
          <a:extLst>
            <a:ext uri="{FF2B5EF4-FFF2-40B4-BE49-F238E27FC236}">
              <a16:creationId xmlns:a16="http://schemas.microsoft.com/office/drawing/2014/main" id="{F8B17BB9-8115-4791-9664-7D47FAB7CB31}"/>
            </a:ext>
          </a:extLst>
        </xdr:cNvPr>
        <xdr:cNvSpPr txBox="1"/>
      </xdr:nvSpPr>
      <xdr:spPr>
        <a:xfrm>
          <a:off x="11354444" y="1042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147337</xdr:rowOff>
    </xdr:from>
    <xdr:ext cx="405111" cy="259045"/>
    <xdr:sp macro="" textlink="">
      <xdr:nvSpPr>
        <xdr:cNvPr id="651" name="n_1mainValue【学校施設】&#10;有形固定資産減価償却率">
          <a:extLst>
            <a:ext uri="{FF2B5EF4-FFF2-40B4-BE49-F238E27FC236}">
              <a16:creationId xmlns:a16="http://schemas.microsoft.com/office/drawing/2014/main" id="{98CD2EAC-48EC-4F1F-95F6-C5739489D799}"/>
            </a:ext>
          </a:extLst>
        </xdr:cNvPr>
        <xdr:cNvSpPr txBox="1"/>
      </xdr:nvSpPr>
      <xdr:spPr>
        <a:xfrm>
          <a:off x="13738234" y="1008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17</xdr:rowOff>
    </xdr:from>
    <xdr:ext cx="405111" cy="259045"/>
    <xdr:sp macro="" textlink="">
      <xdr:nvSpPr>
        <xdr:cNvPr id="652" name="n_2mainValue【学校施設】&#10;有形固定資産減価償却率">
          <a:extLst>
            <a:ext uri="{FF2B5EF4-FFF2-40B4-BE49-F238E27FC236}">
              <a16:creationId xmlns:a16="http://schemas.microsoft.com/office/drawing/2014/main" id="{DEEAD59F-7D29-429A-BEB9-927F3DB9BC59}"/>
            </a:ext>
          </a:extLst>
        </xdr:cNvPr>
        <xdr:cNvSpPr txBox="1"/>
      </xdr:nvSpPr>
      <xdr:spPr>
        <a:xfrm>
          <a:off x="12957184" y="10458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162577</xdr:rowOff>
    </xdr:from>
    <xdr:ext cx="405111" cy="259045"/>
    <xdr:sp macro="" textlink="">
      <xdr:nvSpPr>
        <xdr:cNvPr id="653" name="n_3mainValue【学校施設】&#10;有形固定資産減価償却率">
          <a:extLst>
            <a:ext uri="{FF2B5EF4-FFF2-40B4-BE49-F238E27FC236}">
              <a16:creationId xmlns:a16="http://schemas.microsoft.com/office/drawing/2014/main" id="{478CBAAF-6B4D-45EC-9D30-BAA7CC5B2F00}"/>
            </a:ext>
          </a:extLst>
        </xdr:cNvPr>
        <xdr:cNvSpPr txBox="1"/>
      </xdr:nvSpPr>
      <xdr:spPr>
        <a:xfrm>
          <a:off x="12171054" y="1010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128287</xdr:rowOff>
    </xdr:from>
    <xdr:ext cx="405111" cy="259045"/>
    <xdr:sp macro="" textlink="">
      <xdr:nvSpPr>
        <xdr:cNvPr id="654" name="n_4mainValue【学校施設】&#10;有形固定資産減価償却率">
          <a:extLst>
            <a:ext uri="{FF2B5EF4-FFF2-40B4-BE49-F238E27FC236}">
              <a16:creationId xmlns:a16="http://schemas.microsoft.com/office/drawing/2014/main" id="{2B951495-5B04-4140-85E7-958D2D1F0AB6}"/>
            </a:ext>
          </a:extLst>
        </xdr:cNvPr>
        <xdr:cNvSpPr txBox="1"/>
      </xdr:nvSpPr>
      <xdr:spPr>
        <a:xfrm>
          <a:off x="11354444" y="1007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5" name="正方形/長方形 654">
          <a:extLst>
            <a:ext uri="{FF2B5EF4-FFF2-40B4-BE49-F238E27FC236}">
              <a16:creationId xmlns:a16="http://schemas.microsoft.com/office/drawing/2014/main" id="{F87F0C78-3C91-4087-94F4-BD46C50F50E2}"/>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6" name="正方形/長方形 655">
          <a:extLst>
            <a:ext uri="{FF2B5EF4-FFF2-40B4-BE49-F238E27FC236}">
              <a16:creationId xmlns:a16="http://schemas.microsoft.com/office/drawing/2014/main" id="{5ADDA56B-2188-4F8F-B809-F6E0FFE53275}"/>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7" name="正方形/長方形 656">
          <a:extLst>
            <a:ext uri="{FF2B5EF4-FFF2-40B4-BE49-F238E27FC236}">
              <a16:creationId xmlns:a16="http://schemas.microsoft.com/office/drawing/2014/main" id="{20D62443-BFF7-4040-89B8-E2ED4687D815}"/>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8" name="正方形/長方形 657">
          <a:extLst>
            <a:ext uri="{FF2B5EF4-FFF2-40B4-BE49-F238E27FC236}">
              <a16:creationId xmlns:a16="http://schemas.microsoft.com/office/drawing/2014/main" id="{BEEFCCB3-89AC-46E4-9DCC-BFDBB30F803D}"/>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59" name="正方形/長方形 658">
          <a:extLst>
            <a:ext uri="{FF2B5EF4-FFF2-40B4-BE49-F238E27FC236}">
              <a16:creationId xmlns:a16="http://schemas.microsoft.com/office/drawing/2014/main" id="{889BBD1D-9EC1-442B-AAAE-128DA4BFF218}"/>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0" name="正方形/長方形 659">
          <a:extLst>
            <a:ext uri="{FF2B5EF4-FFF2-40B4-BE49-F238E27FC236}">
              <a16:creationId xmlns:a16="http://schemas.microsoft.com/office/drawing/2014/main" id="{8E62D7DB-EB37-48DB-A14A-86C8AF8A1ECB}"/>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1" name="正方形/長方形 660">
          <a:extLst>
            <a:ext uri="{FF2B5EF4-FFF2-40B4-BE49-F238E27FC236}">
              <a16:creationId xmlns:a16="http://schemas.microsoft.com/office/drawing/2014/main" id="{DD414468-A804-4EB2-BB11-D4698F1458FE}"/>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2" name="正方形/長方形 661">
          <a:extLst>
            <a:ext uri="{FF2B5EF4-FFF2-40B4-BE49-F238E27FC236}">
              <a16:creationId xmlns:a16="http://schemas.microsoft.com/office/drawing/2014/main" id="{B33B9B33-AB49-401A-83C6-ADBCF017F38C}"/>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3" name="テキスト ボックス 662">
          <a:extLst>
            <a:ext uri="{FF2B5EF4-FFF2-40B4-BE49-F238E27FC236}">
              <a16:creationId xmlns:a16="http://schemas.microsoft.com/office/drawing/2014/main" id="{B86E1C96-C2E8-4E98-82F4-B02A9B4BA12A}"/>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4" name="直線コネクタ 663">
          <a:extLst>
            <a:ext uri="{FF2B5EF4-FFF2-40B4-BE49-F238E27FC236}">
              <a16:creationId xmlns:a16="http://schemas.microsoft.com/office/drawing/2014/main" id="{20529FAD-82CA-4698-9409-C6249FC81E5D}"/>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65" name="テキスト ボックス 664">
          <a:extLst>
            <a:ext uri="{FF2B5EF4-FFF2-40B4-BE49-F238E27FC236}">
              <a16:creationId xmlns:a16="http://schemas.microsoft.com/office/drawing/2014/main" id="{5ABC02D2-18CC-4A34-B194-232F0B8BD2CC}"/>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66" name="直線コネクタ 665">
          <a:extLst>
            <a:ext uri="{FF2B5EF4-FFF2-40B4-BE49-F238E27FC236}">
              <a16:creationId xmlns:a16="http://schemas.microsoft.com/office/drawing/2014/main" id="{D129556E-01E1-46C1-AD58-350D3DFDBE89}"/>
            </a:ext>
          </a:extLst>
        </xdr:cNvPr>
        <xdr:cNvCxnSpPr/>
      </xdr:nvCxnSpPr>
      <xdr:spPr>
        <a:xfrm>
          <a:off x="1645920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67" name="テキスト ボックス 666">
          <a:extLst>
            <a:ext uri="{FF2B5EF4-FFF2-40B4-BE49-F238E27FC236}">
              <a16:creationId xmlns:a16="http://schemas.microsoft.com/office/drawing/2014/main" id="{F227E1C0-35F0-470D-A463-CA16747C34DD}"/>
            </a:ext>
          </a:extLst>
        </xdr:cNvPr>
        <xdr:cNvSpPr txBox="1"/>
      </xdr:nvSpPr>
      <xdr:spPr>
        <a:xfrm>
          <a:off x="16047266"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68" name="直線コネクタ 667">
          <a:extLst>
            <a:ext uri="{FF2B5EF4-FFF2-40B4-BE49-F238E27FC236}">
              <a16:creationId xmlns:a16="http://schemas.microsoft.com/office/drawing/2014/main" id="{3417B0FD-19C6-468E-AE84-F4DD3A0801E1}"/>
            </a:ext>
          </a:extLst>
        </xdr:cNvPr>
        <xdr:cNvCxnSpPr/>
      </xdr:nvCxnSpPr>
      <xdr:spPr>
        <a:xfrm>
          <a:off x="1645920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69" name="テキスト ボックス 668">
          <a:extLst>
            <a:ext uri="{FF2B5EF4-FFF2-40B4-BE49-F238E27FC236}">
              <a16:creationId xmlns:a16="http://schemas.microsoft.com/office/drawing/2014/main" id="{938DD921-865F-45D9-82AD-15FA6782C1C5}"/>
            </a:ext>
          </a:extLst>
        </xdr:cNvPr>
        <xdr:cNvSpPr txBox="1"/>
      </xdr:nvSpPr>
      <xdr:spPr>
        <a:xfrm>
          <a:off x="16047266"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0" name="直線コネクタ 669">
          <a:extLst>
            <a:ext uri="{FF2B5EF4-FFF2-40B4-BE49-F238E27FC236}">
              <a16:creationId xmlns:a16="http://schemas.microsoft.com/office/drawing/2014/main" id="{4485A334-CE4B-4C37-8EC2-CA03FEBACD4A}"/>
            </a:ext>
          </a:extLst>
        </xdr:cNvPr>
        <xdr:cNvCxnSpPr/>
      </xdr:nvCxnSpPr>
      <xdr:spPr>
        <a:xfrm>
          <a:off x="1645920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1" name="テキスト ボックス 670">
          <a:extLst>
            <a:ext uri="{FF2B5EF4-FFF2-40B4-BE49-F238E27FC236}">
              <a16:creationId xmlns:a16="http://schemas.microsoft.com/office/drawing/2014/main" id="{CFEC5471-8416-4516-BE7C-63F13B26D767}"/>
            </a:ext>
          </a:extLst>
        </xdr:cNvPr>
        <xdr:cNvSpPr txBox="1"/>
      </xdr:nvSpPr>
      <xdr:spPr>
        <a:xfrm>
          <a:off x="16047266"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2" name="直線コネクタ 671">
          <a:extLst>
            <a:ext uri="{FF2B5EF4-FFF2-40B4-BE49-F238E27FC236}">
              <a16:creationId xmlns:a16="http://schemas.microsoft.com/office/drawing/2014/main" id="{38471D59-5EE8-4404-842C-DFFE0440139D}"/>
            </a:ext>
          </a:extLst>
        </xdr:cNvPr>
        <xdr:cNvCxnSpPr/>
      </xdr:nvCxnSpPr>
      <xdr:spPr>
        <a:xfrm>
          <a:off x="1645920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3" name="テキスト ボックス 672">
          <a:extLst>
            <a:ext uri="{FF2B5EF4-FFF2-40B4-BE49-F238E27FC236}">
              <a16:creationId xmlns:a16="http://schemas.microsoft.com/office/drawing/2014/main" id="{6CA2F1A7-1E44-4F14-8682-C3525848EBD1}"/>
            </a:ext>
          </a:extLst>
        </xdr:cNvPr>
        <xdr:cNvSpPr txBox="1"/>
      </xdr:nvSpPr>
      <xdr:spPr>
        <a:xfrm>
          <a:off x="16047266"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4" name="直線コネクタ 673">
          <a:extLst>
            <a:ext uri="{FF2B5EF4-FFF2-40B4-BE49-F238E27FC236}">
              <a16:creationId xmlns:a16="http://schemas.microsoft.com/office/drawing/2014/main" id="{45FEF08E-2399-475F-AF9F-EA05D406B510}"/>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5" name="テキスト ボックス 674">
          <a:extLst>
            <a:ext uri="{FF2B5EF4-FFF2-40B4-BE49-F238E27FC236}">
              <a16:creationId xmlns:a16="http://schemas.microsoft.com/office/drawing/2014/main" id="{7F2BC0A0-E850-4E64-AA45-C86625FC09DE}"/>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6" name="【学校施設】&#10;一人当たり面積グラフ枠">
          <a:extLst>
            <a:ext uri="{FF2B5EF4-FFF2-40B4-BE49-F238E27FC236}">
              <a16:creationId xmlns:a16="http://schemas.microsoft.com/office/drawing/2014/main" id="{07A84A04-9093-4107-B4C9-CF241B1E1248}"/>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677" name="直線コネクタ 676">
          <a:extLst>
            <a:ext uri="{FF2B5EF4-FFF2-40B4-BE49-F238E27FC236}">
              <a16:creationId xmlns:a16="http://schemas.microsoft.com/office/drawing/2014/main" id="{C460A83B-A2F2-4D68-8334-DA17D02335B7}"/>
            </a:ext>
          </a:extLst>
        </xdr:cNvPr>
        <xdr:cNvCxnSpPr/>
      </xdr:nvCxnSpPr>
      <xdr:spPr>
        <a:xfrm flipV="1">
          <a:off x="19947254" y="9495511"/>
          <a:ext cx="0" cy="15717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678" name="【学校施設】&#10;一人当たり面積最小値テキスト">
          <a:extLst>
            <a:ext uri="{FF2B5EF4-FFF2-40B4-BE49-F238E27FC236}">
              <a16:creationId xmlns:a16="http://schemas.microsoft.com/office/drawing/2014/main" id="{5AD0AC51-BEAB-474E-9E08-9F71952E2114}"/>
            </a:ext>
          </a:extLst>
        </xdr:cNvPr>
        <xdr:cNvSpPr txBox="1"/>
      </xdr:nvSpPr>
      <xdr:spPr>
        <a:xfrm>
          <a:off x="19985990" y="11071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679" name="直線コネクタ 678">
          <a:extLst>
            <a:ext uri="{FF2B5EF4-FFF2-40B4-BE49-F238E27FC236}">
              <a16:creationId xmlns:a16="http://schemas.microsoft.com/office/drawing/2014/main" id="{0D375C11-8ADB-402D-AAA3-908C9C0FC7E6}"/>
            </a:ext>
          </a:extLst>
        </xdr:cNvPr>
        <xdr:cNvCxnSpPr/>
      </xdr:nvCxnSpPr>
      <xdr:spPr>
        <a:xfrm>
          <a:off x="19885660" y="110672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680" name="【学校施設】&#10;一人当たり面積最大値テキスト">
          <a:extLst>
            <a:ext uri="{FF2B5EF4-FFF2-40B4-BE49-F238E27FC236}">
              <a16:creationId xmlns:a16="http://schemas.microsoft.com/office/drawing/2014/main" id="{F81D79F2-BFC7-41F9-88D6-AE593B7D4C43}"/>
            </a:ext>
          </a:extLst>
        </xdr:cNvPr>
        <xdr:cNvSpPr txBox="1"/>
      </xdr:nvSpPr>
      <xdr:spPr>
        <a:xfrm>
          <a:off x="19985990" y="9276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681" name="直線コネクタ 680">
          <a:extLst>
            <a:ext uri="{FF2B5EF4-FFF2-40B4-BE49-F238E27FC236}">
              <a16:creationId xmlns:a16="http://schemas.microsoft.com/office/drawing/2014/main" id="{EBD5310F-CE00-4FB7-A1AA-DF2C944C2809}"/>
            </a:ext>
          </a:extLst>
        </xdr:cNvPr>
        <xdr:cNvCxnSpPr/>
      </xdr:nvCxnSpPr>
      <xdr:spPr>
        <a:xfrm>
          <a:off x="19885660" y="94955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111980</xdr:rowOff>
    </xdr:from>
    <xdr:ext cx="469744" cy="259045"/>
    <xdr:sp macro="" textlink="">
      <xdr:nvSpPr>
        <xdr:cNvPr id="682" name="【学校施設】&#10;一人当たり面積平均値テキスト">
          <a:extLst>
            <a:ext uri="{FF2B5EF4-FFF2-40B4-BE49-F238E27FC236}">
              <a16:creationId xmlns:a16="http://schemas.microsoft.com/office/drawing/2014/main" id="{A7E3F495-AEA9-41F7-B470-8D0A8F3B33F6}"/>
            </a:ext>
          </a:extLst>
        </xdr:cNvPr>
        <xdr:cNvSpPr txBox="1"/>
      </xdr:nvSpPr>
      <xdr:spPr>
        <a:xfrm>
          <a:off x="19985990" y="105704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683" name="フローチャート: 判断 682">
          <a:extLst>
            <a:ext uri="{FF2B5EF4-FFF2-40B4-BE49-F238E27FC236}">
              <a16:creationId xmlns:a16="http://schemas.microsoft.com/office/drawing/2014/main" id="{62E61890-61D1-4B53-B0F8-77DF433C5D5C}"/>
            </a:ext>
          </a:extLst>
        </xdr:cNvPr>
        <xdr:cNvSpPr/>
      </xdr:nvSpPr>
      <xdr:spPr>
        <a:xfrm>
          <a:off x="19904710" y="10722813"/>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684" name="フローチャート: 判断 683">
          <a:extLst>
            <a:ext uri="{FF2B5EF4-FFF2-40B4-BE49-F238E27FC236}">
              <a16:creationId xmlns:a16="http://schemas.microsoft.com/office/drawing/2014/main" id="{1A93F525-48F3-42D6-86FE-F94EB3943B50}"/>
            </a:ext>
          </a:extLst>
        </xdr:cNvPr>
        <xdr:cNvSpPr/>
      </xdr:nvSpPr>
      <xdr:spPr>
        <a:xfrm>
          <a:off x="19161760" y="107190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685" name="フローチャート: 判断 684">
          <a:extLst>
            <a:ext uri="{FF2B5EF4-FFF2-40B4-BE49-F238E27FC236}">
              <a16:creationId xmlns:a16="http://schemas.microsoft.com/office/drawing/2014/main" id="{64275213-2A69-43FE-9F44-2E869B295673}"/>
            </a:ext>
          </a:extLst>
        </xdr:cNvPr>
        <xdr:cNvSpPr/>
      </xdr:nvSpPr>
      <xdr:spPr>
        <a:xfrm>
          <a:off x="18345150" y="10728757"/>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686" name="フローチャート: 判断 685">
          <a:extLst>
            <a:ext uri="{FF2B5EF4-FFF2-40B4-BE49-F238E27FC236}">
              <a16:creationId xmlns:a16="http://schemas.microsoft.com/office/drawing/2014/main" id="{43A9A178-B8DF-4CE5-ADE5-69F6F6EC88A2}"/>
            </a:ext>
          </a:extLst>
        </xdr:cNvPr>
        <xdr:cNvSpPr/>
      </xdr:nvSpPr>
      <xdr:spPr>
        <a:xfrm>
          <a:off x="17547590" y="10721594"/>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86817</xdr:rowOff>
    </xdr:from>
    <xdr:to>
      <xdr:col>98</xdr:col>
      <xdr:colOff>38100</xdr:colOff>
      <xdr:row>63</xdr:row>
      <xdr:rowOff>16967</xdr:rowOff>
    </xdr:to>
    <xdr:sp macro="" textlink="">
      <xdr:nvSpPr>
        <xdr:cNvPr id="687" name="フローチャート: 判断 686">
          <a:extLst>
            <a:ext uri="{FF2B5EF4-FFF2-40B4-BE49-F238E27FC236}">
              <a16:creationId xmlns:a16="http://schemas.microsoft.com/office/drawing/2014/main" id="{6422A535-98AE-46A4-BC8B-9B906F3B50C4}"/>
            </a:ext>
          </a:extLst>
        </xdr:cNvPr>
        <xdr:cNvSpPr/>
      </xdr:nvSpPr>
      <xdr:spPr>
        <a:xfrm>
          <a:off x="16761460" y="1071862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8" name="テキスト ボックス 687">
          <a:extLst>
            <a:ext uri="{FF2B5EF4-FFF2-40B4-BE49-F238E27FC236}">
              <a16:creationId xmlns:a16="http://schemas.microsoft.com/office/drawing/2014/main" id="{7052EF30-7649-4080-91DE-0FD1293CFA4A}"/>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9" name="テキスト ボックス 688">
          <a:extLst>
            <a:ext uri="{FF2B5EF4-FFF2-40B4-BE49-F238E27FC236}">
              <a16:creationId xmlns:a16="http://schemas.microsoft.com/office/drawing/2014/main" id="{4D8EEDBF-5502-4AEB-992B-7143CE2B441A}"/>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0" name="テキスト ボックス 689">
          <a:extLst>
            <a:ext uri="{FF2B5EF4-FFF2-40B4-BE49-F238E27FC236}">
              <a16:creationId xmlns:a16="http://schemas.microsoft.com/office/drawing/2014/main" id="{FEEA9ACF-6143-42CA-AE0F-DDB021CA46DB}"/>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1" name="テキスト ボックス 690">
          <a:extLst>
            <a:ext uri="{FF2B5EF4-FFF2-40B4-BE49-F238E27FC236}">
              <a16:creationId xmlns:a16="http://schemas.microsoft.com/office/drawing/2014/main" id="{90DA99FE-4F94-4214-A2D9-7AE4EB007722}"/>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2" name="テキスト ボックス 691">
          <a:extLst>
            <a:ext uri="{FF2B5EF4-FFF2-40B4-BE49-F238E27FC236}">
              <a16:creationId xmlns:a16="http://schemas.microsoft.com/office/drawing/2014/main" id="{E4288F4C-83F7-4EFD-80B5-DA4F1174692B}"/>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163170</xdr:rowOff>
    </xdr:from>
    <xdr:to>
      <xdr:col>116</xdr:col>
      <xdr:colOff>114300</xdr:colOff>
      <xdr:row>63</xdr:row>
      <xdr:rowOff>93320</xdr:rowOff>
    </xdr:to>
    <xdr:sp macro="" textlink="">
      <xdr:nvSpPr>
        <xdr:cNvPr id="693" name="楕円 692">
          <a:extLst>
            <a:ext uri="{FF2B5EF4-FFF2-40B4-BE49-F238E27FC236}">
              <a16:creationId xmlns:a16="http://schemas.microsoft.com/office/drawing/2014/main" id="{0DBB6397-04E5-4CDF-96E7-E315283C62C0}"/>
            </a:ext>
          </a:extLst>
        </xdr:cNvPr>
        <xdr:cNvSpPr/>
      </xdr:nvSpPr>
      <xdr:spPr>
        <a:xfrm>
          <a:off x="19904710" y="1079497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141597</xdr:rowOff>
    </xdr:from>
    <xdr:ext cx="469744" cy="259045"/>
    <xdr:sp macro="" textlink="">
      <xdr:nvSpPr>
        <xdr:cNvPr id="694" name="【学校施設】&#10;一人当たり面積該当値テキスト">
          <a:extLst>
            <a:ext uri="{FF2B5EF4-FFF2-40B4-BE49-F238E27FC236}">
              <a16:creationId xmlns:a16="http://schemas.microsoft.com/office/drawing/2014/main" id="{76BF23E3-12C2-4956-9AFD-764FC1256119}"/>
            </a:ext>
          </a:extLst>
        </xdr:cNvPr>
        <xdr:cNvSpPr txBox="1"/>
      </xdr:nvSpPr>
      <xdr:spPr>
        <a:xfrm>
          <a:off x="19985990" y="10769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168656</xdr:rowOff>
    </xdr:from>
    <xdr:to>
      <xdr:col>112</xdr:col>
      <xdr:colOff>38100</xdr:colOff>
      <xdr:row>63</xdr:row>
      <xdr:rowOff>98806</xdr:rowOff>
    </xdr:to>
    <xdr:sp macro="" textlink="">
      <xdr:nvSpPr>
        <xdr:cNvPr id="695" name="楕円 694">
          <a:extLst>
            <a:ext uri="{FF2B5EF4-FFF2-40B4-BE49-F238E27FC236}">
              <a16:creationId xmlns:a16="http://schemas.microsoft.com/office/drawing/2014/main" id="{CAADFF1F-2E9B-4781-9B80-D64E33C3B393}"/>
            </a:ext>
          </a:extLst>
        </xdr:cNvPr>
        <xdr:cNvSpPr/>
      </xdr:nvSpPr>
      <xdr:spPr>
        <a:xfrm>
          <a:off x="19161760" y="10802366"/>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42520</xdr:rowOff>
    </xdr:from>
    <xdr:to>
      <xdr:col>116</xdr:col>
      <xdr:colOff>63500</xdr:colOff>
      <xdr:row>63</xdr:row>
      <xdr:rowOff>48006</xdr:rowOff>
    </xdr:to>
    <xdr:cxnSp macro="">
      <xdr:nvCxnSpPr>
        <xdr:cNvPr id="696" name="直線コネクタ 695">
          <a:extLst>
            <a:ext uri="{FF2B5EF4-FFF2-40B4-BE49-F238E27FC236}">
              <a16:creationId xmlns:a16="http://schemas.microsoft.com/office/drawing/2014/main" id="{271D39D9-6B09-4887-A5F8-92D185DAA1E5}"/>
            </a:ext>
          </a:extLst>
        </xdr:cNvPr>
        <xdr:cNvCxnSpPr/>
      </xdr:nvCxnSpPr>
      <xdr:spPr>
        <a:xfrm flipV="1">
          <a:off x="19204940" y="10845775"/>
          <a:ext cx="74295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111963</xdr:rowOff>
    </xdr:from>
    <xdr:to>
      <xdr:col>107</xdr:col>
      <xdr:colOff>101600</xdr:colOff>
      <xdr:row>63</xdr:row>
      <xdr:rowOff>42113</xdr:rowOff>
    </xdr:to>
    <xdr:sp macro="" textlink="">
      <xdr:nvSpPr>
        <xdr:cNvPr id="697" name="楕円 696">
          <a:extLst>
            <a:ext uri="{FF2B5EF4-FFF2-40B4-BE49-F238E27FC236}">
              <a16:creationId xmlns:a16="http://schemas.microsoft.com/office/drawing/2014/main" id="{DAD95FCE-3F2D-4BD7-9F6F-5649F6305178}"/>
            </a:ext>
          </a:extLst>
        </xdr:cNvPr>
        <xdr:cNvSpPr/>
      </xdr:nvSpPr>
      <xdr:spPr>
        <a:xfrm>
          <a:off x="18345150" y="1074186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162763</xdr:rowOff>
    </xdr:from>
    <xdr:to>
      <xdr:col>111</xdr:col>
      <xdr:colOff>177800</xdr:colOff>
      <xdr:row>63</xdr:row>
      <xdr:rowOff>48006</xdr:rowOff>
    </xdr:to>
    <xdr:cxnSp macro="">
      <xdr:nvCxnSpPr>
        <xdr:cNvPr id="698" name="直線コネクタ 697">
          <a:extLst>
            <a:ext uri="{FF2B5EF4-FFF2-40B4-BE49-F238E27FC236}">
              <a16:creationId xmlns:a16="http://schemas.microsoft.com/office/drawing/2014/main" id="{C1A07744-FFC2-4864-A1B8-3014FC621ADC}"/>
            </a:ext>
          </a:extLst>
        </xdr:cNvPr>
        <xdr:cNvCxnSpPr/>
      </xdr:nvCxnSpPr>
      <xdr:spPr>
        <a:xfrm>
          <a:off x="18399760" y="10794568"/>
          <a:ext cx="805180" cy="56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114706</xdr:rowOff>
    </xdr:from>
    <xdr:to>
      <xdr:col>102</xdr:col>
      <xdr:colOff>165100</xdr:colOff>
      <xdr:row>63</xdr:row>
      <xdr:rowOff>44856</xdr:rowOff>
    </xdr:to>
    <xdr:sp macro="" textlink="">
      <xdr:nvSpPr>
        <xdr:cNvPr id="699" name="楕円 698">
          <a:extLst>
            <a:ext uri="{FF2B5EF4-FFF2-40B4-BE49-F238E27FC236}">
              <a16:creationId xmlns:a16="http://schemas.microsoft.com/office/drawing/2014/main" id="{820CA0CD-20A7-47A6-BC4A-1E9FEB9843BA}"/>
            </a:ext>
          </a:extLst>
        </xdr:cNvPr>
        <xdr:cNvSpPr/>
      </xdr:nvSpPr>
      <xdr:spPr>
        <a:xfrm>
          <a:off x="17547590" y="1074460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162763</xdr:rowOff>
    </xdr:from>
    <xdr:to>
      <xdr:col>107</xdr:col>
      <xdr:colOff>50800</xdr:colOff>
      <xdr:row>62</xdr:row>
      <xdr:rowOff>165506</xdr:rowOff>
    </xdr:to>
    <xdr:cxnSp macro="">
      <xdr:nvCxnSpPr>
        <xdr:cNvPr id="700" name="直線コネクタ 699">
          <a:extLst>
            <a:ext uri="{FF2B5EF4-FFF2-40B4-BE49-F238E27FC236}">
              <a16:creationId xmlns:a16="http://schemas.microsoft.com/office/drawing/2014/main" id="{FDD05340-4FD4-49E8-96CF-5FC94B1A7448}"/>
            </a:ext>
          </a:extLst>
        </xdr:cNvPr>
        <xdr:cNvCxnSpPr/>
      </xdr:nvCxnSpPr>
      <xdr:spPr>
        <a:xfrm flipV="1">
          <a:off x="17602200" y="10794568"/>
          <a:ext cx="797560" cy="4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117907</xdr:rowOff>
    </xdr:from>
    <xdr:to>
      <xdr:col>98</xdr:col>
      <xdr:colOff>38100</xdr:colOff>
      <xdr:row>63</xdr:row>
      <xdr:rowOff>48057</xdr:rowOff>
    </xdr:to>
    <xdr:sp macro="" textlink="">
      <xdr:nvSpPr>
        <xdr:cNvPr id="701" name="楕円 700">
          <a:extLst>
            <a:ext uri="{FF2B5EF4-FFF2-40B4-BE49-F238E27FC236}">
              <a16:creationId xmlns:a16="http://schemas.microsoft.com/office/drawing/2014/main" id="{2BB80EBC-0F50-4F39-B117-D949511EA51C}"/>
            </a:ext>
          </a:extLst>
        </xdr:cNvPr>
        <xdr:cNvSpPr/>
      </xdr:nvSpPr>
      <xdr:spPr>
        <a:xfrm>
          <a:off x="16761460" y="1074780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165506</xdr:rowOff>
    </xdr:from>
    <xdr:to>
      <xdr:col>102</xdr:col>
      <xdr:colOff>114300</xdr:colOff>
      <xdr:row>62</xdr:row>
      <xdr:rowOff>168707</xdr:rowOff>
    </xdr:to>
    <xdr:cxnSp macro="">
      <xdr:nvCxnSpPr>
        <xdr:cNvPr id="702" name="直線コネクタ 701">
          <a:extLst>
            <a:ext uri="{FF2B5EF4-FFF2-40B4-BE49-F238E27FC236}">
              <a16:creationId xmlns:a16="http://schemas.microsoft.com/office/drawing/2014/main" id="{8BFB1CDD-2F87-4FA3-B0B6-C9AD3EAC2A0B}"/>
            </a:ext>
          </a:extLst>
        </xdr:cNvPr>
        <xdr:cNvCxnSpPr/>
      </xdr:nvCxnSpPr>
      <xdr:spPr>
        <a:xfrm flipV="1">
          <a:off x="16804640" y="10799216"/>
          <a:ext cx="797560"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33952</xdr:rowOff>
    </xdr:from>
    <xdr:ext cx="469744" cy="259045"/>
    <xdr:sp macro="" textlink="">
      <xdr:nvSpPr>
        <xdr:cNvPr id="703" name="n_1aveValue【学校施設】&#10;一人当たり面積">
          <a:extLst>
            <a:ext uri="{FF2B5EF4-FFF2-40B4-BE49-F238E27FC236}">
              <a16:creationId xmlns:a16="http://schemas.microsoft.com/office/drawing/2014/main" id="{932C0509-858A-4AFF-B08C-CF662B30BFA9}"/>
            </a:ext>
          </a:extLst>
        </xdr:cNvPr>
        <xdr:cNvSpPr txBox="1"/>
      </xdr:nvSpPr>
      <xdr:spPr>
        <a:xfrm>
          <a:off x="18982132" y="1049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41724</xdr:rowOff>
    </xdr:from>
    <xdr:ext cx="469744" cy="259045"/>
    <xdr:sp macro="" textlink="">
      <xdr:nvSpPr>
        <xdr:cNvPr id="704" name="n_2aveValue【学校施設】&#10;一人当たり面積">
          <a:extLst>
            <a:ext uri="{FF2B5EF4-FFF2-40B4-BE49-F238E27FC236}">
              <a16:creationId xmlns:a16="http://schemas.microsoft.com/office/drawing/2014/main" id="{9253A59A-0AFD-4F1F-B522-DB1342D1E930}"/>
            </a:ext>
          </a:extLst>
        </xdr:cNvPr>
        <xdr:cNvSpPr txBox="1"/>
      </xdr:nvSpPr>
      <xdr:spPr>
        <a:xfrm>
          <a:off x="18182032" y="10500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42181</xdr:rowOff>
    </xdr:from>
    <xdr:ext cx="469744" cy="259045"/>
    <xdr:sp macro="" textlink="">
      <xdr:nvSpPr>
        <xdr:cNvPr id="705" name="n_3aveValue【学校施設】&#10;一人当たり面積">
          <a:extLst>
            <a:ext uri="{FF2B5EF4-FFF2-40B4-BE49-F238E27FC236}">
              <a16:creationId xmlns:a16="http://schemas.microsoft.com/office/drawing/2014/main" id="{16ADEA0C-6845-4137-A53D-075FC34A81D9}"/>
            </a:ext>
          </a:extLst>
        </xdr:cNvPr>
        <xdr:cNvSpPr txBox="1"/>
      </xdr:nvSpPr>
      <xdr:spPr>
        <a:xfrm>
          <a:off x="17384472" y="10502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33494</xdr:rowOff>
    </xdr:from>
    <xdr:ext cx="469744" cy="259045"/>
    <xdr:sp macro="" textlink="">
      <xdr:nvSpPr>
        <xdr:cNvPr id="706" name="n_4aveValue【学校施設】&#10;一人当たり面積">
          <a:extLst>
            <a:ext uri="{FF2B5EF4-FFF2-40B4-BE49-F238E27FC236}">
              <a16:creationId xmlns:a16="http://schemas.microsoft.com/office/drawing/2014/main" id="{A66EDF93-489D-4904-B60E-B1548226DFBA}"/>
            </a:ext>
          </a:extLst>
        </xdr:cNvPr>
        <xdr:cNvSpPr txBox="1"/>
      </xdr:nvSpPr>
      <xdr:spPr>
        <a:xfrm>
          <a:off x="16588817" y="10490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89933</xdr:rowOff>
    </xdr:from>
    <xdr:ext cx="469744" cy="259045"/>
    <xdr:sp macro="" textlink="">
      <xdr:nvSpPr>
        <xdr:cNvPr id="707" name="n_1mainValue【学校施設】&#10;一人当たり面積">
          <a:extLst>
            <a:ext uri="{FF2B5EF4-FFF2-40B4-BE49-F238E27FC236}">
              <a16:creationId xmlns:a16="http://schemas.microsoft.com/office/drawing/2014/main" id="{F8AFD37C-60D7-400A-821B-B58C43464F4D}"/>
            </a:ext>
          </a:extLst>
        </xdr:cNvPr>
        <xdr:cNvSpPr txBox="1"/>
      </xdr:nvSpPr>
      <xdr:spPr>
        <a:xfrm>
          <a:off x="18982132" y="10895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33240</xdr:rowOff>
    </xdr:from>
    <xdr:ext cx="469744" cy="259045"/>
    <xdr:sp macro="" textlink="">
      <xdr:nvSpPr>
        <xdr:cNvPr id="708" name="n_2mainValue【学校施設】&#10;一人当たり面積">
          <a:extLst>
            <a:ext uri="{FF2B5EF4-FFF2-40B4-BE49-F238E27FC236}">
              <a16:creationId xmlns:a16="http://schemas.microsoft.com/office/drawing/2014/main" id="{ED4E9219-F398-4039-BA81-B3F9BCF7F0B3}"/>
            </a:ext>
          </a:extLst>
        </xdr:cNvPr>
        <xdr:cNvSpPr txBox="1"/>
      </xdr:nvSpPr>
      <xdr:spPr>
        <a:xfrm>
          <a:off x="18182032" y="10832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35983</xdr:rowOff>
    </xdr:from>
    <xdr:ext cx="469744" cy="259045"/>
    <xdr:sp macro="" textlink="">
      <xdr:nvSpPr>
        <xdr:cNvPr id="709" name="n_3mainValue【学校施設】&#10;一人当たり面積">
          <a:extLst>
            <a:ext uri="{FF2B5EF4-FFF2-40B4-BE49-F238E27FC236}">
              <a16:creationId xmlns:a16="http://schemas.microsoft.com/office/drawing/2014/main" id="{4E023E09-A6FA-4200-93CF-7BD78EC372D6}"/>
            </a:ext>
          </a:extLst>
        </xdr:cNvPr>
        <xdr:cNvSpPr txBox="1"/>
      </xdr:nvSpPr>
      <xdr:spPr>
        <a:xfrm>
          <a:off x="17384472" y="10837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39184</xdr:rowOff>
    </xdr:from>
    <xdr:ext cx="469744" cy="259045"/>
    <xdr:sp macro="" textlink="">
      <xdr:nvSpPr>
        <xdr:cNvPr id="710" name="n_4mainValue【学校施設】&#10;一人当たり面積">
          <a:extLst>
            <a:ext uri="{FF2B5EF4-FFF2-40B4-BE49-F238E27FC236}">
              <a16:creationId xmlns:a16="http://schemas.microsoft.com/office/drawing/2014/main" id="{EDD1D74A-5A3B-42C9-94EC-1B09E9EB53A4}"/>
            </a:ext>
          </a:extLst>
        </xdr:cNvPr>
        <xdr:cNvSpPr txBox="1"/>
      </xdr:nvSpPr>
      <xdr:spPr>
        <a:xfrm>
          <a:off x="16588817" y="10840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1" name="正方形/長方形 710">
          <a:extLst>
            <a:ext uri="{FF2B5EF4-FFF2-40B4-BE49-F238E27FC236}">
              <a16:creationId xmlns:a16="http://schemas.microsoft.com/office/drawing/2014/main" id="{44FD8177-F262-4265-9769-E2288373DBD3}"/>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2" name="正方形/長方形 711">
          <a:extLst>
            <a:ext uri="{FF2B5EF4-FFF2-40B4-BE49-F238E27FC236}">
              <a16:creationId xmlns:a16="http://schemas.microsoft.com/office/drawing/2014/main" id="{7C94F3C1-4BB7-49BA-9B0F-BB4F1F767904}"/>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3" name="正方形/長方形 712">
          <a:extLst>
            <a:ext uri="{FF2B5EF4-FFF2-40B4-BE49-F238E27FC236}">
              <a16:creationId xmlns:a16="http://schemas.microsoft.com/office/drawing/2014/main" id="{FBBE1497-0B3C-45B2-B78E-21B36AC61C68}"/>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4" name="正方形/長方形 713">
          <a:extLst>
            <a:ext uri="{FF2B5EF4-FFF2-40B4-BE49-F238E27FC236}">
              <a16:creationId xmlns:a16="http://schemas.microsoft.com/office/drawing/2014/main" id="{7B0C1C42-FA88-4248-BFAC-AF709CCD3A46}"/>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5" name="正方形/長方形 714">
          <a:extLst>
            <a:ext uri="{FF2B5EF4-FFF2-40B4-BE49-F238E27FC236}">
              <a16:creationId xmlns:a16="http://schemas.microsoft.com/office/drawing/2014/main" id="{C73BA1A9-AAB1-48F9-A0A6-2753C89A7958}"/>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6" name="正方形/長方形 715">
          <a:extLst>
            <a:ext uri="{FF2B5EF4-FFF2-40B4-BE49-F238E27FC236}">
              <a16:creationId xmlns:a16="http://schemas.microsoft.com/office/drawing/2014/main" id="{B9B74A25-B2D6-4CB6-BE0E-258BAF2643C8}"/>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7" name="正方形/長方形 716">
          <a:extLst>
            <a:ext uri="{FF2B5EF4-FFF2-40B4-BE49-F238E27FC236}">
              <a16:creationId xmlns:a16="http://schemas.microsoft.com/office/drawing/2014/main" id="{CB0310A2-70A3-47F1-8F96-4234C58F11E2}"/>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8" name="正方形/長方形 717">
          <a:extLst>
            <a:ext uri="{FF2B5EF4-FFF2-40B4-BE49-F238E27FC236}">
              <a16:creationId xmlns:a16="http://schemas.microsoft.com/office/drawing/2014/main" id="{89D2C163-89BA-46D5-AEDE-BD4858F54912}"/>
            </a:ext>
          </a:extLst>
        </xdr:cNvPr>
        <xdr:cNvSpPr/>
      </xdr:nvSpPr>
      <xdr:spPr>
        <a:xfrm>
          <a:off x="11203940" y="1295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19" name="正方形/長方形 718">
          <a:extLst>
            <a:ext uri="{FF2B5EF4-FFF2-40B4-BE49-F238E27FC236}">
              <a16:creationId xmlns:a16="http://schemas.microsoft.com/office/drawing/2014/main" id="{F994C7B8-F832-4634-9DA1-80944C9A219F}"/>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20" name="正方形/長方形 719">
          <a:extLst>
            <a:ext uri="{FF2B5EF4-FFF2-40B4-BE49-F238E27FC236}">
              <a16:creationId xmlns:a16="http://schemas.microsoft.com/office/drawing/2014/main" id="{CCFEC92C-456D-4B19-B7C0-2A0284421885}"/>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21" name="正方形/長方形 720">
          <a:extLst>
            <a:ext uri="{FF2B5EF4-FFF2-40B4-BE49-F238E27FC236}">
              <a16:creationId xmlns:a16="http://schemas.microsoft.com/office/drawing/2014/main" id="{0CA8B406-20F4-41EA-9136-D32303A33B65}"/>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22" name="正方形/長方形 721">
          <a:extLst>
            <a:ext uri="{FF2B5EF4-FFF2-40B4-BE49-F238E27FC236}">
              <a16:creationId xmlns:a16="http://schemas.microsoft.com/office/drawing/2014/main" id="{8997B3CB-F447-4DAE-A27A-5D4A040BC830}"/>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23" name="正方形/長方形 722">
          <a:extLst>
            <a:ext uri="{FF2B5EF4-FFF2-40B4-BE49-F238E27FC236}">
              <a16:creationId xmlns:a16="http://schemas.microsoft.com/office/drawing/2014/main" id="{4C54E928-FEAA-4E29-A88E-03A7FFBC1009}"/>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24" name="正方形/長方形 723">
          <a:extLst>
            <a:ext uri="{FF2B5EF4-FFF2-40B4-BE49-F238E27FC236}">
              <a16:creationId xmlns:a16="http://schemas.microsoft.com/office/drawing/2014/main" id="{6FFDBA69-5CDB-46F3-8C45-C7F61CB56985}"/>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25" name="正方形/長方形 724">
          <a:extLst>
            <a:ext uri="{FF2B5EF4-FFF2-40B4-BE49-F238E27FC236}">
              <a16:creationId xmlns:a16="http://schemas.microsoft.com/office/drawing/2014/main" id="{2F55DAB4-4BFB-46D6-9C82-FD366904B6AA}"/>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26" name="正方形/長方形 725">
          <a:extLst>
            <a:ext uri="{FF2B5EF4-FFF2-40B4-BE49-F238E27FC236}">
              <a16:creationId xmlns:a16="http://schemas.microsoft.com/office/drawing/2014/main" id="{0D68898E-5E8A-478B-A89B-4183C97D3C88}"/>
            </a:ext>
          </a:extLst>
        </xdr:cNvPr>
        <xdr:cNvSpPr/>
      </xdr:nvSpPr>
      <xdr:spPr>
        <a:xfrm>
          <a:off x="16459200" y="1295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27" name="正方形/長方形 726">
          <a:extLst>
            <a:ext uri="{FF2B5EF4-FFF2-40B4-BE49-F238E27FC236}">
              <a16:creationId xmlns:a16="http://schemas.microsoft.com/office/drawing/2014/main" id="{14745E6C-44E2-4335-B9AE-765926010C07}"/>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28" name="正方形/長方形 727">
          <a:extLst>
            <a:ext uri="{FF2B5EF4-FFF2-40B4-BE49-F238E27FC236}">
              <a16:creationId xmlns:a16="http://schemas.microsoft.com/office/drawing/2014/main" id="{1EB82743-AC75-48F1-92A6-BFF82595BF3D}"/>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29" name="正方形/長方形 728">
          <a:extLst>
            <a:ext uri="{FF2B5EF4-FFF2-40B4-BE49-F238E27FC236}">
              <a16:creationId xmlns:a16="http://schemas.microsoft.com/office/drawing/2014/main" id="{5B2DD33F-ECE4-4871-B71F-6348C75E67D3}"/>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0" name="正方形/長方形 729">
          <a:extLst>
            <a:ext uri="{FF2B5EF4-FFF2-40B4-BE49-F238E27FC236}">
              <a16:creationId xmlns:a16="http://schemas.microsoft.com/office/drawing/2014/main" id="{BF9B6A91-2AE8-443F-861B-F41DCF7580F1}"/>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1" name="正方形/長方形 730">
          <a:extLst>
            <a:ext uri="{FF2B5EF4-FFF2-40B4-BE49-F238E27FC236}">
              <a16:creationId xmlns:a16="http://schemas.microsoft.com/office/drawing/2014/main" id="{B49EEA85-E9C9-4339-BA80-CE3FB9FCEA83}"/>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2" name="正方形/長方形 731">
          <a:extLst>
            <a:ext uri="{FF2B5EF4-FFF2-40B4-BE49-F238E27FC236}">
              <a16:creationId xmlns:a16="http://schemas.microsoft.com/office/drawing/2014/main" id="{C19BE2BF-E01E-4BA2-A801-08F34FD63AEE}"/>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3" name="正方形/長方形 732">
          <a:extLst>
            <a:ext uri="{FF2B5EF4-FFF2-40B4-BE49-F238E27FC236}">
              <a16:creationId xmlns:a16="http://schemas.microsoft.com/office/drawing/2014/main" id="{5C6F47E3-9956-43B7-B70F-A748C7E7DA85}"/>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4" name="正方形/長方形 733">
          <a:extLst>
            <a:ext uri="{FF2B5EF4-FFF2-40B4-BE49-F238E27FC236}">
              <a16:creationId xmlns:a16="http://schemas.microsoft.com/office/drawing/2014/main" id="{4A1F1890-48D3-4C3D-972C-04CB53B0007F}"/>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5" name="テキスト ボックス 734">
          <a:extLst>
            <a:ext uri="{FF2B5EF4-FFF2-40B4-BE49-F238E27FC236}">
              <a16:creationId xmlns:a16="http://schemas.microsoft.com/office/drawing/2014/main" id="{D19DDDD8-A523-4174-854E-4ED58FD12EA9}"/>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6" name="直線コネクタ 735">
          <a:extLst>
            <a:ext uri="{FF2B5EF4-FFF2-40B4-BE49-F238E27FC236}">
              <a16:creationId xmlns:a16="http://schemas.microsoft.com/office/drawing/2014/main" id="{A094B641-3D5D-4241-B2D5-AEBF64A78386}"/>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37" name="テキスト ボックス 736">
          <a:extLst>
            <a:ext uri="{FF2B5EF4-FFF2-40B4-BE49-F238E27FC236}">
              <a16:creationId xmlns:a16="http://schemas.microsoft.com/office/drawing/2014/main" id="{F47C7DC7-0201-4D1E-AD1C-9B54C27402FC}"/>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38" name="直線コネクタ 737">
          <a:extLst>
            <a:ext uri="{FF2B5EF4-FFF2-40B4-BE49-F238E27FC236}">
              <a16:creationId xmlns:a16="http://schemas.microsoft.com/office/drawing/2014/main" id="{75A0A162-D0DB-4206-BB52-A76B0B1F5801}"/>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39" name="テキスト ボックス 738">
          <a:extLst>
            <a:ext uri="{FF2B5EF4-FFF2-40B4-BE49-F238E27FC236}">
              <a16:creationId xmlns:a16="http://schemas.microsoft.com/office/drawing/2014/main" id="{7C202ADE-2037-4959-AB56-DB701097AAEF}"/>
            </a:ext>
          </a:extLst>
        </xdr:cNvPr>
        <xdr:cNvSpPr txBox="1"/>
      </xdr:nvSpPr>
      <xdr:spPr>
        <a:xfrm>
          <a:off x="1080153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0" name="直線コネクタ 739">
          <a:extLst>
            <a:ext uri="{FF2B5EF4-FFF2-40B4-BE49-F238E27FC236}">
              <a16:creationId xmlns:a16="http://schemas.microsoft.com/office/drawing/2014/main" id="{08709695-5E25-4031-89FF-07D9364B3AC8}"/>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1" name="テキスト ボックス 740">
          <a:extLst>
            <a:ext uri="{FF2B5EF4-FFF2-40B4-BE49-F238E27FC236}">
              <a16:creationId xmlns:a16="http://schemas.microsoft.com/office/drawing/2014/main" id="{21D83508-ED61-4873-95DA-132EB7EF3DE0}"/>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2" name="直線コネクタ 741">
          <a:extLst>
            <a:ext uri="{FF2B5EF4-FFF2-40B4-BE49-F238E27FC236}">
              <a16:creationId xmlns:a16="http://schemas.microsoft.com/office/drawing/2014/main" id="{1842FC8D-5EDC-45BA-8C28-3618735BD19D}"/>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43" name="テキスト ボックス 742">
          <a:extLst>
            <a:ext uri="{FF2B5EF4-FFF2-40B4-BE49-F238E27FC236}">
              <a16:creationId xmlns:a16="http://schemas.microsoft.com/office/drawing/2014/main" id="{FB5B91D4-41AA-4E3D-B6F2-ED48238D3E63}"/>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44" name="直線コネクタ 743">
          <a:extLst>
            <a:ext uri="{FF2B5EF4-FFF2-40B4-BE49-F238E27FC236}">
              <a16:creationId xmlns:a16="http://schemas.microsoft.com/office/drawing/2014/main" id="{D9C87049-195A-48BA-B10C-5183505C3796}"/>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45" name="テキスト ボックス 744">
          <a:extLst>
            <a:ext uri="{FF2B5EF4-FFF2-40B4-BE49-F238E27FC236}">
              <a16:creationId xmlns:a16="http://schemas.microsoft.com/office/drawing/2014/main" id="{3AA348BC-52E6-47DB-80B5-F622E9D040DE}"/>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46" name="直線コネクタ 745">
          <a:extLst>
            <a:ext uri="{FF2B5EF4-FFF2-40B4-BE49-F238E27FC236}">
              <a16:creationId xmlns:a16="http://schemas.microsoft.com/office/drawing/2014/main" id="{0B9C9EE6-2AE3-4E74-8CAB-C37D0429487E}"/>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47" name="テキスト ボックス 746">
          <a:extLst>
            <a:ext uri="{FF2B5EF4-FFF2-40B4-BE49-F238E27FC236}">
              <a16:creationId xmlns:a16="http://schemas.microsoft.com/office/drawing/2014/main" id="{AB6563C0-48B2-4452-ABB5-07A6059441CD}"/>
            </a:ext>
          </a:extLst>
        </xdr:cNvPr>
        <xdr:cNvSpPr txBox="1"/>
      </xdr:nvSpPr>
      <xdr:spPr>
        <a:xfrm>
          <a:off x="1084279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48" name="直線コネクタ 747">
          <a:extLst>
            <a:ext uri="{FF2B5EF4-FFF2-40B4-BE49-F238E27FC236}">
              <a16:creationId xmlns:a16="http://schemas.microsoft.com/office/drawing/2014/main" id="{2AEC54A5-FB32-42C4-A0FA-7A3794043F00}"/>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49" name="テキスト ボックス 748">
          <a:extLst>
            <a:ext uri="{FF2B5EF4-FFF2-40B4-BE49-F238E27FC236}">
              <a16:creationId xmlns:a16="http://schemas.microsoft.com/office/drawing/2014/main" id="{2B562C5F-6E27-431C-A177-8316717ECE00}"/>
            </a:ext>
          </a:extLst>
        </xdr:cNvPr>
        <xdr:cNvSpPr txBox="1"/>
      </xdr:nvSpPr>
      <xdr:spPr>
        <a:xfrm>
          <a:off x="1090500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0" name="【公民館】&#10;有形固定資産減価償却率グラフ枠">
          <a:extLst>
            <a:ext uri="{FF2B5EF4-FFF2-40B4-BE49-F238E27FC236}">
              <a16:creationId xmlns:a16="http://schemas.microsoft.com/office/drawing/2014/main" id="{F399E51A-98CB-4C90-A675-4AA6286CCA68}"/>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97155</xdr:rowOff>
    </xdr:from>
    <xdr:to>
      <xdr:col>85</xdr:col>
      <xdr:colOff>126364</xdr:colOff>
      <xdr:row>108</xdr:row>
      <xdr:rowOff>152400</xdr:rowOff>
    </xdr:to>
    <xdr:cxnSp macro="">
      <xdr:nvCxnSpPr>
        <xdr:cNvPr id="751" name="直線コネクタ 750">
          <a:extLst>
            <a:ext uri="{FF2B5EF4-FFF2-40B4-BE49-F238E27FC236}">
              <a16:creationId xmlns:a16="http://schemas.microsoft.com/office/drawing/2014/main" id="{97D6B35D-A215-492A-8D7E-EC073A62E86E}"/>
            </a:ext>
          </a:extLst>
        </xdr:cNvPr>
        <xdr:cNvCxnSpPr/>
      </xdr:nvCxnSpPr>
      <xdr:spPr>
        <a:xfrm flipV="1">
          <a:off x="14703424" y="17066895"/>
          <a:ext cx="0" cy="16021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52" name="【公民館】&#10;有形固定資産減価償却率最小値テキスト">
          <a:extLst>
            <a:ext uri="{FF2B5EF4-FFF2-40B4-BE49-F238E27FC236}">
              <a16:creationId xmlns:a16="http://schemas.microsoft.com/office/drawing/2014/main" id="{935EF413-C48B-4932-8C4F-14A4237ACE5B}"/>
            </a:ext>
          </a:extLst>
        </xdr:cNvPr>
        <xdr:cNvSpPr txBox="1"/>
      </xdr:nvSpPr>
      <xdr:spPr>
        <a:xfrm>
          <a:off x="14742160" y="1867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53" name="直線コネクタ 752">
          <a:extLst>
            <a:ext uri="{FF2B5EF4-FFF2-40B4-BE49-F238E27FC236}">
              <a16:creationId xmlns:a16="http://schemas.microsoft.com/office/drawing/2014/main" id="{B1851783-C73C-4FE5-B9FE-B2F8159D6F5B}"/>
            </a:ext>
          </a:extLst>
        </xdr:cNvPr>
        <xdr:cNvCxnSpPr/>
      </xdr:nvCxnSpPr>
      <xdr:spPr>
        <a:xfrm>
          <a:off x="14611350" y="1866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43832</xdr:rowOff>
    </xdr:from>
    <xdr:ext cx="405111" cy="259045"/>
    <xdr:sp macro="" textlink="">
      <xdr:nvSpPr>
        <xdr:cNvPr id="754" name="【公民館】&#10;有形固定資産減価償却率最大値テキスト">
          <a:extLst>
            <a:ext uri="{FF2B5EF4-FFF2-40B4-BE49-F238E27FC236}">
              <a16:creationId xmlns:a16="http://schemas.microsoft.com/office/drawing/2014/main" id="{7FD35EF0-A13E-4247-8D7B-CBD837BB4A4C}"/>
            </a:ext>
          </a:extLst>
        </xdr:cNvPr>
        <xdr:cNvSpPr txBox="1"/>
      </xdr:nvSpPr>
      <xdr:spPr>
        <a:xfrm>
          <a:off x="14742160" y="16847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97155</xdr:rowOff>
    </xdr:from>
    <xdr:to>
      <xdr:col>86</xdr:col>
      <xdr:colOff>25400</xdr:colOff>
      <xdr:row>99</xdr:row>
      <xdr:rowOff>97155</xdr:rowOff>
    </xdr:to>
    <xdr:cxnSp macro="">
      <xdr:nvCxnSpPr>
        <xdr:cNvPr id="755" name="直線コネクタ 754">
          <a:extLst>
            <a:ext uri="{FF2B5EF4-FFF2-40B4-BE49-F238E27FC236}">
              <a16:creationId xmlns:a16="http://schemas.microsoft.com/office/drawing/2014/main" id="{D6DC4788-B6BF-4D21-B3D2-878DD4D6F85A}"/>
            </a:ext>
          </a:extLst>
        </xdr:cNvPr>
        <xdr:cNvCxnSpPr/>
      </xdr:nvCxnSpPr>
      <xdr:spPr>
        <a:xfrm>
          <a:off x="14611350" y="170668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99713</xdr:rowOff>
    </xdr:from>
    <xdr:ext cx="405111" cy="259045"/>
    <xdr:sp macro="" textlink="">
      <xdr:nvSpPr>
        <xdr:cNvPr id="756" name="【公民館】&#10;有形固定資産減価償却率平均値テキスト">
          <a:extLst>
            <a:ext uri="{FF2B5EF4-FFF2-40B4-BE49-F238E27FC236}">
              <a16:creationId xmlns:a16="http://schemas.microsoft.com/office/drawing/2014/main" id="{0EA7939A-E53D-4615-B05E-B9CCFFEF834C}"/>
            </a:ext>
          </a:extLst>
        </xdr:cNvPr>
        <xdr:cNvSpPr txBox="1"/>
      </xdr:nvSpPr>
      <xdr:spPr>
        <a:xfrm>
          <a:off x="14742160" y="177552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76836</xdr:rowOff>
    </xdr:from>
    <xdr:to>
      <xdr:col>85</xdr:col>
      <xdr:colOff>177800</xdr:colOff>
      <xdr:row>105</xdr:row>
      <xdr:rowOff>6986</xdr:rowOff>
    </xdr:to>
    <xdr:sp macro="" textlink="">
      <xdr:nvSpPr>
        <xdr:cNvPr id="757" name="フローチャート: 判断 756">
          <a:extLst>
            <a:ext uri="{FF2B5EF4-FFF2-40B4-BE49-F238E27FC236}">
              <a16:creationId xmlns:a16="http://schemas.microsoft.com/office/drawing/2014/main" id="{71758B2F-B7FC-496A-9F88-7A3CCE63CF11}"/>
            </a:ext>
          </a:extLst>
        </xdr:cNvPr>
        <xdr:cNvSpPr/>
      </xdr:nvSpPr>
      <xdr:spPr>
        <a:xfrm>
          <a:off x="14649450" y="1790763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63500</xdr:rowOff>
    </xdr:from>
    <xdr:to>
      <xdr:col>81</xdr:col>
      <xdr:colOff>101600</xdr:colOff>
      <xdr:row>104</xdr:row>
      <xdr:rowOff>165100</xdr:rowOff>
    </xdr:to>
    <xdr:sp macro="" textlink="">
      <xdr:nvSpPr>
        <xdr:cNvPr id="758" name="フローチャート: 判断 757">
          <a:extLst>
            <a:ext uri="{FF2B5EF4-FFF2-40B4-BE49-F238E27FC236}">
              <a16:creationId xmlns:a16="http://schemas.microsoft.com/office/drawing/2014/main" id="{4862CB0C-1523-46DD-86AA-5207F47130CA}"/>
            </a:ext>
          </a:extLst>
        </xdr:cNvPr>
        <xdr:cNvSpPr/>
      </xdr:nvSpPr>
      <xdr:spPr>
        <a:xfrm>
          <a:off x="13887450" y="1789049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759" name="フローチャート: 判断 758">
          <a:extLst>
            <a:ext uri="{FF2B5EF4-FFF2-40B4-BE49-F238E27FC236}">
              <a16:creationId xmlns:a16="http://schemas.microsoft.com/office/drawing/2014/main" id="{BCF4E1F5-58AC-4913-B640-1AD2B1AB83C9}"/>
            </a:ext>
          </a:extLst>
        </xdr:cNvPr>
        <xdr:cNvSpPr/>
      </xdr:nvSpPr>
      <xdr:spPr>
        <a:xfrm>
          <a:off x="13089890" y="1786572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760" name="フローチャート: 判断 759">
          <a:extLst>
            <a:ext uri="{FF2B5EF4-FFF2-40B4-BE49-F238E27FC236}">
              <a16:creationId xmlns:a16="http://schemas.microsoft.com/office/drawing/2014/main" id="{928A165E-FCDF-46DD-8BBE-112461FD4782}"/>
            </a:ext>
          </a:extLst>
        </xdr:cNvPr>
        <xdr:cNvSpPr/>
      </xdr:nvSpPr>
      <xdr:spPr>
        <a:xfrm>
          <a:off x="12303760" y="178657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761" name="フローチャート: 判断 760">
          <a:extLst>
            <a:ext uri="{FF2B5EF4-FFF2-40B4-BE49-F238E27FC236}">
              <a16:creationId xmlns:a16="http://schemas.microsoft.com/office/drawing/2014/main" id="{883D7D19-578C-4DB8-A659-3F4CCB111C7E}"/>
            </a:ext>
          </a:extLst>
        </xdr:cNvPr>
        <xdr:cNvSpPr/>
      </xdr:nvSpPr>
      <xdr:spPr>
        <a:xfrm>
          <a:off x="11487150" y="1788096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2" name="テキスト ボックス 761">
          <a:extLst>
            <a:ext uri="{FF2B5EF4-FFF2-40B4-BE49-F238E27FC236}">
              <a16:creationId xmlns:a16="http://schemas.microsoft.com/office/drawing/2014/main" id="{F493226B-F584-48D5-B2FF-971CA98539BB}"/>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3" name="テキスト ボックス 762">
          <a:extLst>
            <a:ext uri="{FF2B5EF4-FFF2-40B4-BE49-F238E27FC236}">
              <a16:creationId xmlns:a16="http://schemas.microsoft.com/office/drawing/2014/main" id="{29BFB902-CDD5-412E-968C-B2BFD1FBF88C}"/>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4" name="テキスト ボックス 763">
          <a:extLst>
            <a:ext uri="{FF2B5EF4-FFF2-40B4-BE49-F238E27FC236}">
              <a16:creationId xmlns:a16="http://schemas.microsoft.com/office/drawing/2014/main" id="{A998936C-304E-44D2-ACFF-2A06B5B8FED8}"/>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5" name="テキスト ボックス 764">
          <a:extLst>
            <a:ext uri="{FF2B5EF4-FFF2-40B4-BE49-F238E27FC236}">
              <a16:creationId xmlns:a16="http://schemas.microsoft.com/office/drawing/2014/main" id="{C40DEC85-8528-4EF0-B7D0-37DA0D4850CA}"/>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44F911C5-13C5-4640-B18A-69B2201A8DCD}"/>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12064</xdr:rowOff>
    </xdr:from>
    <xdr:to>
      <xdr:col>85</xdr:col>
      <xdr:colOff>177800</xdr:colOff>
      <xdr:row>106</xdr:row>
      <xdr:rowOff>113664</xdr:rowOff>
    </xdr:to>
    <xdr:sp macro="" textlink="">
      <xdr:nvSpPr>
        <xdr:cNvPr id="767" name="楕円 766">
          <a:extLst>
            <a:ext uri="{FF2B5EF4-FFF2-40B4-BE49-F238E27FC236}">
              <a16:creationId xmlns:a16="http://schemas.microsoft.com/office/drawing/2014/main" id="{5265F96E-6030-49A4-B962-DFFFF757E072}"/>
            </a:ext>
          </a:extLst>
        </xdr:cNvPr>
        <xdr:cNvSpPr/>
      </xdr:nvSpPr>
      <xdr:spPr>
        <a:xfrm>
          <a:off x="14649450" y="1818957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161941</xdr:rowOff>
    </xdr:from>
    <xdr:ext cx="405111" cy="259045"/>
    <xdr:sp macro="" textlink="">
      <xdr:nvSpPr>
        <xdr:cNvPr id="768" name="【公民館】&#10;有形固定資産減価償却率該当値テキスト">
          <a:extLst>
            <a:ext uri="{FF2B5EF4-FFF2-40B4-BE49-F238E27FC236}">
              <a16:creationId xmlns:a16="http://schemas.microsoft.com/office/drawing/2014/main" id="{4A969859-F10B-47F4-AB52-1CA18D84DC31}"/>
            </a:ext>
          </a:extLst>
        </xdr:cNvPr>
        <xdr:cNvSpPr txBox="1"/>
      </xdr:nvSpPr>
      <xdr:spPr>
        <a:xfrm>
          <a:off x="14742160" y="181660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143511</xdr:rowOff>
    </xdr:from>
    <xdr:to>
      <xdr:col>81</xdr:col>
      <xdr:colOff>101600</xdr:colOff>
      <xdr:row>106</xdr:row>
      <xdr:rowOff>73661</xdr:rowOff>
    </xdr:to>
    <xdr:sp macro="" textlink="">
      <xdr:nvSpPr>
        <xdr:cNvPr id="769" name="楕円 768">
          <a:extLst>
            <a:ext uri="{FF2B5EF4-FFF2-40B4-BE49-F238E27FC236}">
              <a16:creationId xmlns:a16="http://schemas.microsoft.com/office/drawing/2014/main" id="{0DF84FB3-4916-494E-8358-F9B4A842459C}"/>
            </a:ext>
          </a:extLst>
        </xdr:cNvPr>
        <xdr:cNvSpPr/>
      </xdr:nvSpPr>
      <xdr:spPr>
        <a:xfrm>
          <a:off x="13887450" y="1814385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22861</xdr:rowOff>
    </xdr:from>
    <xdr:to>
      <xdr:col>85</xdr:col>
      <xdr:colOff>127000</xdr:colOff>
      <xdr:row>106</xdr:row>
      <xdr:rowOff>62864</xdr:rowOff>
    </xdr:to>
    <xdr:cxnSp macro="">
      <xdr:nvCxnSpPr>
        <xdr:cNvPr id="770" name="直線コネクタ 769">
          <a:extLst>
            <a:ext uri="{FF2B5EF4-FFF2-40B4-BE49-F238E27FC236}">
              <a16:creationId xmlns:a16="http://schemas.microsoft.com/office/drawing/2014/main" id="{7CD5FFF2-26F3-4A6D-A2E7-55A5BCF2A008}"/>
            </a:ext>
          </a:extLst>
        </xdr:cNvPr>
        <xdr:cNvCxnSpPr/>
      </xdr:nvCxnSpPr>
      <xdr:spPr>
        <a:xfrm>
          <a:off x="13942060" y="18192751"/>
          <a:ext cx="7620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101600</xdr:rowOff>
    </xdr:from>
    <xdr:to>
      <xdr:col>76</xdr:col>
      <xdr:colOff>165100</xdr:colOff>
      <xdr:row>106</xdr:row>
      <xdr:rowOff>31750</xdr:rowOff>
    </xdr:to>
    <xdr:sp macro="" textlink="">
      <xdr:nvSpPr>
        <xdr:cNvPr id="771" name="楕円 770">
          <a:extLst>
            <a:ext uri="{FF2B5EF4-FFF2-40B4-BE49-F238E27FC236}">
              <a16:creationId xmlns:a16="http://schemas.microsoft.com/office/drawing/2014/main" id="{121C0DF3-4BEF-42DA-9EA6-0D38CF902F28}"/>
            </a:ext>
          </a:extLst>
        </xdr:cNvPr>
        <xdr:cNvSpPr/>
      </xdr:nvSpPr>
      <xdr:spPr>
        <a:xfrm>
          <a:off x="13089890" y="1810004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152400</xdr:rowOff>
    </xdr:from>
    <xdr:to>
      <xdr:col>81</xdr:col>
      <xdr:colOff>50800</xdr:colOff>
      <xdr:row>106</xdr:row>
      <xdr:rowOff>22861</xdr:rowOff>
    </xdr:to>
    <xdr:cxnSp macro="">
      <xdr:nvCxnSpPr>
        <xdr:cNvPr id="772" name="直線コネクタ 771">
          <a:extLst>
            <a:ext uri="{FF2B5EF4-FFF2-40B4-BE49-F238E27FC236}">
              <a16:creationId xmlns:a16="http://schemas.microsoft.com/office/drawing/2014/main" id="{8EB4A641-C598-4F91-BFA5-314E487737B0}"/>
            </a:ext>
          </a:extLst>
        </xdr:cNvPr>
        <xdr:cNvCxnSpPr/>
      </xdr:nvCxnSpPr>
      <xdr:spPr>
        <a:xfrm>
          <a:off x="13144500" y="18154650"/>
          <a:ext cx="797560" cy="38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59689</xdr:rowOff>
    </xdr:from>
    <xdr:to>
      <xdr:col>72</xdr:col>
      <xdr:colOff>38100</xdr:colOff>
      <xdr:row>105</xdr:row>
      <xdr:rowOff>161289</xdr:rowOff>
    </xdr:to>
    <xdr:sp macro="" textlink="">
      <xdr:nvSpPr>
        <xdr:cNvPr id="773" name="楕円 772">
          <a:extLst>
            <a:ext uri="{FF2B5EF4-FFF2-40B4-BE49-F238E27FC236}">
              <a16:creationId xmlns:a16="http://schemas.microsoft.com/office/drawing/2014/main" id="{8010B108-43D5-48F5-A794-743F536E3CC8}"/>
            </a:ext>
          </a:extLst>
        </xdr:cNvPr>
        <xdr:cNvSpPr/>
      </xdr:nvSpPr>
      <xdr:spPr>
        <a:xfrm>
          <a:off x="12303760" y="18058129"/>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110489</xdr:rowOff>
    </xdr:from>
    <xdr:to>
      <xdr:col>76</xdr:col>
      <xdr:colOff>114300</xdr:colOff>
      <xdr:row>105</xdr:row>
      <xdr:rowOff>152400</xdr:rowOff>
    </xdr:to>
    <xdr:cxnSp macro="">
      <xdr:nvCxnSpPr>
        <xdr:cNvPr id="774" name="直線コネクタ 773">
          <a:extLst>
            <a:ext uri="{FF2B5EF4-FFF2-40B4-BE49-F238E27FC236}">
              <a16:creationId xmlns:a16="http://schemas.microsoft.com/office/drawing/2014/main" id="{51275897-D012-4E54-A0A3-3AA3605BBCD2}"/>
            </a:ext>
          </a:extLst>
        </xdr:cNvPr>
        <xdr:cNvCxnSpPr/>
      </xdr:nvCxnSpPr>
      <xdr:spPr>
        <a:xfrm>
          <a:off x="12346940" y="18110834"/>
          <a:ext cx="79756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17780</xdr:rowOff>
    </xdr:from>
    <xdr:to>
      <xdr:col>67</xdr:col>
      <xdr:colOff>101600</xdr:colOff>
      <xdr:row>105</xdr:row>
      <xdr:rowOff>119380</xdr:rowOff>
    </xdr:to>
    <xdr:sp macro="" textlink="">
      <xdr:nvSpPr>
        <xdr:cNvPr id="775" name="楕円 774">
          <a:extLst>
            <a:ext uri="{FF2B5EF4-FFF2-40B4-BE49-F238E27FC236}">
              <a16:creationId xmlns:a16="http://schemas.microsoft.com/office/drawing/2014/main" id="{53EB9E8A-1C03-4883-AD5A-E6985FABAFB3}"/>
            </a:ext>
          </a:extLst>
        </xdr:cNvPr>
        <xdr:cNvSpPr/>
      </xdr:nvSpPr>
      <xdr:spPr>
        <a:xfrm>
          <a:off x="11487150" y="1802384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68580</xdr:rowOff>
    </xdr:from>
    <xdr:to>
      <xdr:col>71</xdr:col>
      <xdr:colOff>177800</xdr:colOff>
      <xdr:row>105</xdr:row>
      <xdr:rowOff>110489</xdr:rowOff>
    </xdr:to>
    <xdr:cxnSp macro="">
      <xdr:nvCxnSpPr>
        <xdr:cNvPr id="776" name="直線コネクタ 775">
          <a:extLst>
            <a:ext uri="{FF2B5EF4-FFF2-40B4-BE49-F238E27FC236}">
              <a16:creationId xmlns:a16="http://schemas.microsoft.com/office/drawing/2014/main" id="{685F79FA-4A26-4F89-B4A1-875E89418DDF}"/>
            </a:ext>
          </a:extLst>
        </xdr:cNvPr>
        <xdr:cNvCxnSpPr/>
      </xdr:nvCxnSpPr>
      <xdr:spPr>
        <a:xfrm>
          <a:off x="11541760" y="18068925"/>
          <a:ext cx="80518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10177</xdr:rowOff>
    </xdr:from>
    <xdr:ext cx="405111" cy="259045"/>
    <xdr:sp macro="" textlink="">
      <xdr:nvSpPr>
        <xdr:cNvPr id="777" name="n_1aveValue【公民館】&#10;有形固定資産減価償却率">
          <a:extLst>
            <a:ext uri="{FF2B5EF4-FFF2-40B4-BE49-F238E27FC236}">
              <a16:creationId xmlns:a16="http://schemas.microsoft.com/office/drawing/2014/main" id="{0C8AFA11-813B-47F2-9C2C-A92140303CF6}"/>
            </a:ext>
          </a:extLst>
        </xdr:cNvPr>
        <xdr:cNvSpPr txBox="1"/>
      </xdr:nvSpPr>
      <xdr:spPr>
        <a:xfrm>
          <a:off x="13738234" y="1767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153052</xdr:rowOff>
    </xdr:from>
    <xdr:ext cx="405111" cy="259045"/>
    <xdr:sp macro="" textlink="">
      <xdr:nvSpPr>
        <xdr:cNvPr id="778" name="n_2aveValue【公民館】&#10;有形固定資産減価償却率">
          <a:extLst>
            <a:ext uri="{FF2B5EF4-FFF2-40B4-BE49-F238E27FC236}">
              <a16:creationId xmlns:a16="http://schemas.microsoft.com/office/drawing/2014/main" id="{831C5C2D-9614-4883-823F-23D9C82E716D}"/>
            </a:ext>
          </a:extLst>
        </xdr:cNvPr>
        <xdr:cNvSpPr txBox="1"/>
      </xdr:nvSpPr>
      <xdr:spPr>
        <a:xfrm>
          <a:off x="1295718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153052</xdr:rowOff>
    </xdr:from>
    <xdr:ext cx="405111" cy="259045"/>
    <xdr:sp macro="" textlink="">
      <xdr:nvSpPr>
        <xdr:cNvPr id="779" name="n_3aveValue【公民館】&#10;有形固定資産減価償却率">
          <a:extLst>
            <a:ext uri="{FF2B5EF4-FFF2-40B4-BE49-F238E27FC236}">
              <a16:creationId xmlns:a16="http://schemas.microsoft.com/office/drawing/2014/main" id="{C4DECE54-EBD1-4774-AFB9-6FC42FBDD8C8}"/>
            </a:ext>
          </a:extLst>
        </xdr:cNvPr>
        <xdr:cNvSpPr txBox="1"/>
      </xdr:nvSpPr>
      <xdr:spPr>
        <a:xfrm>
          <a:off x="1217105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166388</xdr:rowOff>
    </xdr:from>
    <xdr:ext cx="405111" cy="259045"/>
    <xdr:sp macro="" textlink="">
      <xdr:nvSpPr>
        <xdr:cNvPr id="780" name="n_4aveValue【公民館】&#10;有形固定資産減価償却率">
          <a:extLst>
            <a:ext uri="{FF2B5EF4-FFF2-40B4-BE49-F238E27FC236}">
              <a16:creationId xmlns:a16="http://schemas.microsoft.com/office/drawing/2014/main" id="{1A28A55F-4161-4DB0-98EE-0296580B95F5}"/>
            </a:ext>
          </a:extLst>
        </xdr:cNvPr>
        <xdr:cNvSpPr txBox="1"/>
      </xdr:nvSpPr>
      <xdr:spPr>
        <a:xfrm>
          <a:off x="11354444" y="17658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64788</xdr:rowOff>
    </xdr:from>
    <xdr:ext cx="405111" cy="259045"/>
    <xdr:sp macro="" textlink="">
      <xdr:nvSpPr>
        <xdr:cNvPr id="781" name="n_1mainValue【公民館】&#10;有形固定資産減価償却率">
          <a:extLst>
            <a:ext uri="{FF2B5EF4-FFF2-40B4-BE49-F238E27FC236}">
              <a16:creationId xmlns:a16="http://schemas.microsoft.com/office/drawing/2014/main" id="{967E5D05-9B90-4974-A8E8-0906E7E23048}"/>
            </a:ext>
          </a:extLst>
        </xdr:cNvPr>
        <xdr:cNvSpPr txBox="1"/>
      </xdr:nvSpPr>
      <xdr:spPr>
        <a:xfrm>
          <a:off x="13738234" y="18236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22877</xdr:rowOff>
    </xdr:from>
    <xdr:ext cx="405111" cy="259045"/>
    <xdr:sp macro="" textlink="">
      <xdr:nvSpPr>
        <xdr:cNvPr id="782" name="n_2mainValue【公民館】&#10;有形固定資産減価償却率">
          <a:extLst>
            <a:ext uri="{FF2B5EF4-FFF2-40B4-BE49-F238E27FC236}">
              <a16:creationId xmlns:a16="http://schemas.microsoft.com/office/drawing/2014/main" id="{B5C49797-58DD-4C5D-A385-0AEAEB9346EA}"/>
            </a:ext>
          </a:extLst>
        </xdr:cNvPr>
        <xdr:cNvSpPr txBox="1"/>
      </xdr:nvSpPr>
      <xdr:spPr>
        <a:xfrm>
          <a:off x="12957184" y="18192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152416</xdr:rowOff>
    </xdr:from>
    <xdr:ext cx="405111" cy="259045"/>
    <xdr:sp macro="" textlink="">
      <xdr:nvSpPr>
        <xdr:cNvPr id="783" name="n_3mainValue【公民館】&#10;有形固定資産減価償却率">
          <a:extLst>
            <a:ext uri="{FF2B5EF4-FFF2-40B4-BE49-F238E27FC236}">
              <a16:creationId xmlns:a16="http://schemas.microsoft.com/office/drawing/2014/main" id="{AB8CE482-C258-42CE-9497-22529E78291E}"/>
            </a:ext>
          </a:extLst>
        </xdr:cNvPr>
        <xdr:cNvSpPr txBox="1"/>
      </xdr:nvSpPr>
      <xdr:spPr>
        <a:xfrm>
          <a:off x="12171054" y="1815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110507</xdr:rowOff>
    </xdr:from>
    <xdr:ext cx="405111" cy="259045"/>
    <xdr:sp macro="" textlink="">
      <xdr:nvSpPr>
        <xdr:cNvPr id="784" name="n_4mainValue【公民館】&#10;有形固定資産減価償却率">
          <a:extLst>
            <a:ext uri="{FF2B5EF4-FFF2-40B4-BE49-F238E27FC236}">
              <a16:creationId xmlns:a16="http://schemas.microsoft.com/office/drawing/2014/main" id="{E3CC2CAC-70AE-4FFA-ABA2-BBCF28D11670}"/>
            </a:ext>
          </a:extLst>
        </xdr:cNvPr>
        <xdr:cNvSpPr txBox="1"/>
      </xdr:nvSpPr>
      <xdr:spPr>
        <a:xfrm>
          <a:off x="11354444" y="1811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5" name="正方形/長方形 784">
          <a:extLst>
            <a:ext uri="{FF2B5EF4-FFF2-40B4-BE49-F238E27FC236}">
              <a16:creationId xmlns:a16="http://schemas.microsoft.com/office/drawing/2014/main" id="{1F11FD69-5E2E-4413-9315-9C17F6FEF620}"/>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6" name="正方形/長方形 785">
          <a:extLst>
            <a:ext uri="{FF2B5EF4-FFF2-40B4-BE49-F238E27FC236}">
              <a16:creationId xmlns:a16="http://schemas.microsoft.com/office/drawing/2014/main" id="{4A0018BC-308A-46BD-A8C3-18DE9BA81112}"/>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87" name="正方形/長方形 786">
          <a:extLst>
            <a:ext uri="{FF2B5EF4-FFF2-40B4-BE49-F238E27FC236}">
              <a16:creationId xmlns:a16="http://schemas.microsoft.com/office/drawing/2014/main" id="{CB5F39B5-3279-44DA-8D8E-58A1F5190655}"/>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88" name="正方形/長方形 787">
          <a:extLst>
            <a:ext uri="{FF2B5EF4-FFF2-40B4-BE49-F238E27FC236}">
              <a16:creationId xmlns:a16="http://schemas.microsoft.com/office/drawing/2014/main" id="{8B9EDD44-7352-4EA9-9E81-9DE696160CB3}"/>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89" name="正方形/長方形 788">
          <a:extLst>
            <a:ext uri="{FF2B5EF4-FFF2-40B4-BE49-F238E27FC236}">
              <a16:creationId xmlns:a16="http://schemas.microsoft.com/office/drawing/2014/main" id="{9C4BC382-21EA-4B76-B72F-2BE8AA85546C}"/>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0" name="正方形/長方形 789">
          <a:extLst>
            <a:ext uri="{FF2B5EF4-FFF2-40B4-BE49-F238E27FC236}">
              <a16:creationId xmlns:a16="http://schemas.microsoft.com/office/drawing/2014/main" id="{2C11EF98-0CF1-4085-90DC-673ACCA3F713}"/>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1" name="正方形/長方形 790">
          <a:extLst>
            <a:ext uri="{FF2B5EF4-FFF2-40B4-BE49-F238E27FC236}">
              <a16:creationId xmlns:a16="http://schemas.microsoft.com/office/drawing/2014/main" id="{2EA37855-A7E9-4543-BEB2-F184ECCDDC89}"/>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2" name="正方形/長方形 791">
          <a:extLst>
            <a:ext uri="{FF2B5EF4-FFF2-40B4-BE49-F238E27FC236}">
              <a16:creationId xmlns:a16="http://schemas.microsoft.com/office/drawing/2014/main" id="{F336860B-CDFB-4F80-9575-FF2DBC15C813}"/>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3" name="テキスト ボックス 792">
          <a:extLst>
            <a:ext uri="{FF2B5EF4-FFF2-40B4-BE49-F238E27FC236}">
              <a16:creationId xmlns:a16="http://schemas.microsoft.com/office/drawing/2014/main" id="{ABBC1783-68E9-411D-82D9-49A1A2A1C0BE}"/>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4" name="直線コネクタ 793">
          <a:extLst>
            <a:ext uri="{FF2B5EF4-FFF2-40B4-BE49-F238E27FC236}">
              <a16:creationId xmlns:a16="http://schemas.microsoft.com/office/drawing/2014/main" id="{B7C3B88C-B74F-4952-B111-F6E5A8875493}"/>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95" name="直線コネクタ 794">
          <a:extLst>
            <a:ext uri="{FF2B5EF4-FFF2-40B4-BE49-F238E27FC236}">
              <a16:creationId xmlns:a16="http://schemas.microsoft.com/office/drawing/2014/main" id="{D90B2F79-C23C-4A5C-99A3-B6ADE69E1A18}"/>
            </a:ext>
          </a:extLst>
        </xdr:cNvPr>
        <xdr:cNvCxnSpPr/>
      </xdr:nvCxnSpPr>
      <xdr:spPr>
        <a:xfrm>
          <a:off x="1645920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96" name="テキスト ボックス 795">
          <a:extLst>
            <a:ext uri="{FF2B5EF4-FFF2-40B4-BE49-F238E27FC236}">
              <a16:creationId xmlns:a16="http://schemas.microsoft.com/office/drawing/2014/main" id="{887D50D3-197D-4240-87F4-66023346D756}"/>
            </a:ext>
          </a:extLst>
        </xdr:cNvPr>
        <xdr:cNvSpPr txBox="1"/>
      </xdr:nvSpPr>
      <xdr:spPr>
        <a:xfrm>
          <a:off x="16047266"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97" name="直線コネクタ 796">
          <a:extLst>
            <a:ext uri="{FF2B5EF4-FFF2-40B4-BE49-F238E27FC236}">
              <a16:creationId xmlns:a16="http://schemas.microsoft.com/office/drawing/2014/main" id="{A9D8E698-E694-4A6A-B6EB-7D08D65035FF}"/>
            </a:ext>
          </a:extLst>
        </xdr:cNvPr>
        <xdr:cNvCxnSpPr/>
      </xdr:nvCxnSpPr>
      <xdr:spPr>
        <a:xfrm>
          <a:off x="1645920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98" name="テキスト ボックス 797">
          <a:extLst>
            <a:ext uri="{FF2B5EF4-FFF2-40B4-BE49-F238E27FC236}">
              <a16:creationId xmlns:a16="http://schemas.microsoft.com/office/drawing/2014/main" id="{45ECD545-2051-4898-AC43-7A121A27C443}"/>
            </a:ext>
          </a:extLst>
        </xdr:cNvPr>
        <xdr:cNvSpPr txBox="1"/>
      </xdr:nvSpPr>
      <xdr:spPr>
        <a:xfrm>
          <a:off x="16047266" y="1799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99" name="直線コネクタ 798">
          <a:extLst>
            <a:ext uri="{FF2B5EF4-FFF2-40B4-BE49-F238E27FC236}">
              <a16:creationId xmlns:a16="http://schemas.microsoft.com/office/drawing/2014/main" id="{9E787B38-E704-4CBA-8FB1-998DFA9531F8}"/>
            </a:ext>
          </a:extLst>
        </xdr:cNvPr>
        <xdr:cNvCxnSpPr/>
      </xdr:nvCxnSpPr>
      <xdr:spPr>
        <a:xfrm>
          <a:off x="1645920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00" name="テキスト ボックス 799">
          <a:extLst>
            <a:ext uri="{FF2B5EF4-FFF2-40B4-BE49-F238E27FC236}">
              <a16:creationId xmlns:a16="http://schemas.microsoft.com/office/drawing/2014/main" id="{3EFBCB4A-AE23-4F22-99D5-0F69DDB930F6}"/>
            </a:ext>
          </a:extLst>
        </xdr:cNvPr>
        <xdr:cNvSpPr txBox="1"/>
      </xdr:nvSpPr>
      <xdr:spPr>
        <a:xfrm>
          <a:off x="16047266" y="1753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01" name="直線コネクタ 800">
          <a:extLst>
            <a:ext uri="{FF2B5EF4-FFF2-40B4-BE49-F238E27FC236}">
              <a16:creationId xmlns:a16="http://schemas.microsoft.com/office/drawing/2014/main" id="{A3187918-B4EA-43DB-B3DB-170149B1D302}"/>
            </a:ext>
          </a:extLst>
        </xdr:cNvPr>
        <xdr:cNvCxnSpPr/>
      </xdr:nvCxnSpPr>
      <xdr:spPr>
        <a:xfrm>
          <a:off x="1645920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02" name="テキスト ボックス 801">
          <a:extLst>
            <a:ext uri="{FF2B5EF4-FFF2-40B4-BE49-F238E27FC236}">
              <a16:creationId xmlns:a16="http://schemas.microsoft.com/office/drawing/2014/main" id="{A37C7EC4-6E51-47D9-A964-7F69B8A3F391}"/>
            </a:ext>
          </a:extLst>
        </xdr:cNvPr>
        <xdr:cNvSpPr txBox="1"/>
      </xdr:nvSpPr>
      <xdr:spPr>
        <a:xfrm>
          <a:off x="16047266" y="1707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3" name="直線コネクタ 802">
          <a:extLst>
            <a:ext uri="{FF2B5EF4-FFF2-40B4-BE49-F238E27FC236}">
              <a16:creationId xmlns:a16="http://schemas.microsoft.com/office/drawing/2014/main" id="{54D041D7-0CB6-441A-BE2A-9E8742A27167}"/>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4" name="テキスト ボックス 803">
          <a:extLst>
            <a:ext uri="{FF2B5EF4-FFF2-40B4-BE49-F238E27FC236}">
              <a16:creationId xmlns:a16="http://schemas.microsoft.com/office/drawing/2014/main" id="{162F1E99-81F5-41F5-9301-81352EC3ABFD}"/>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5" name="【公民館】&#10;一人当たり面積グラフ枠">
          <a:extLst>
            <a:ext uri="{FF2B5EF4-FFF2-40B4-BE49-F238E27FC236}">
              <a16:creationId xmlns:a16="http://schemas.microsoft.com/office/drawing/2014/main" id="{58FB2188-EAEA-43E1-B020-9B95BE37F3D0}"/>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80772</xdr:rowOff>
    </xdr:from>
    <xdr:to>
      <xdr:col>116</xdr:col>
      <xdr:colOff>62864</xdr:colOff>
      <xdr:row>108</xdr:row>
      <xdr:rowOff>71628</xdr:rowOff>
    </xdr:to>
    <xdr:cxnSp macro="">
      <xdr:nvCxnSpPr>
        <xdr:cNvPr id="806" name="直線コネクタ 805">
          <a:extLst>
            <a:ext uri="{FF2B5EF4-FFF2-40B4-BE49-F238E27FC236}">
              <a16:creationId xmlns:a16="http://schemas.microsoft.com/office/drawing/2014/main" id="{A3F419AB-389A-4612-B62D-7721BADE2826}"/>
            </a:ext>
          </a:extLst>
        </xdr:cNvPr>
        <xdr:cNvCxnSpPr/>
      </xdr:nvCxnSpPr>
      <xdr:spPr>
        <a:xfrm flipV="1">
          <a:off x="19947254" y="17399127"/>
          <a:ext cx="0" cy="11871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807" name="【公民館】&#10;一人当たり面積最小値テキスト">
          <a:extLst>
            <a:ext uri="{FF2B5EF4-FFF2-40B4-BE49-F238E27FC236}">
              <a16:creationId xmlns:a16="http://schemas.microsoft.com/office/drawing/2014/main" id="{370D5558-7612-44C9-8A68-F2B4C9AD852B}"/>
            </a:ext>
          </a:extLst>
        </xdr:cNvPr>
        <xdr:cNvSpPr txBox="1"/>
      </xdr:nvSpPr>
      <xdr:spPr>
        <a:xfrm>
          <a:off x="1998599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808" name="直線コネクタ 807">
          <a:extLst>
            <a:ext uri="{FF2B5EF4-FFF2-40B4-BE49-F238E27FC236}">
              <a16:creationId xmlns:a16="http://schemas.microsoft.com/office/drawing/2014/main" id="{7464AA18-CB3A-48EB-BF2A-191BB08CE582}"/>
            </a:ext>
          </a:extLst>
        </xdr:cNvPr>
        <xdr:cNvCxnSpPr/>
      </xdr:nvCxnSpPr>
      <xdr:spPr>
        <a:xfrm>
          <a:off x="19885660" y="185863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27449</xdr:rowOff>
    </xdr:from>
    <xdr:ext cx="469744" cy="259045"/>
    <xdr:sp macro="" textlink="">
      <xdr:nvSpPr>
        <xdr:cNvPr id="809" name="【公民館】&#10;一人当たり面積最大値テキスト">
          <a:extLst>
            <a:ext uri="{FF2B5EF4-FFF2-40B4-BE49-F238E27FC236}">
              <a16:creationId xmlns:a16="http://schemas.microsoft.com/office/drawing/2014/main" id="{05A5809F-C6C7-4E93-B950-E3405C7353C8}"/>
            </a:ext>
          </a:extLst>
        </xdr:cNvPr>
        <xdr:cNvSpPr txBox="1"/>
      </xdr:nvSpPr>
      <xdr:spPr>
        <a:xfrm>
          <a:off x="19985990" y="17170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80772</xdr:rowOff>
    </xdr:from>
    <xdr:to>
      <xdr:col>116</xdr:col>
      <xdr:colOff>152400</xdr:colOff>
      <xdr:row>101</xdr:row>
      <xdr:rowOff>80772</xdr:rowOff>
    </xdr:to>
    <xdr:cxnSp macro="">
      <xdr:nvCxnSpPr>
        <xdr:cNvPr id="810" name="直線コネクタ 809">
          <a:extLst>
            <a:ext uri="{FF2B5EF4-FFF2-40B4-BE49-F238E27FC236}">
              <a16:creationId xmlns:a16="http://schemas.microsoft.com/office/drawing/2014/main" id="{F182DDC5-43BB-473A-8FA5-E9E30E3ACE22}"/>
            </a:ext>
          </a:extLst>
        </xdr:cNvPr>
        <xdr:cNvCxnSpPr/>
      </xdr:nvCxnSpPr>
      <xdr:spPr>
        <a:xfrm>
          <a:off x="19885660" y="173991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23131</xdr:rowOff>
    </xdr:from>
    <xdr:ext cx="469744" cy="259045"/>
    <xdr:sp macro="" textlink="">
      <xdr:nvSpPr>
        <xdr:cNvPr id="811" name="【公民館】&#10;一人当たり面積平均値テキスト">
          <a:extLst>
            <a:ext uri="{FF2B5EF4-FFF2-40B4-BE49-F238E27FC236}">
              <a16:creationId xmlns:a16="http://schemas.microsoft.com/office/drawing/2014/main" id="{9D94A7EA-D802-42C9-9B73-80EBDFA36F0D}"/>
            </a:ext>
          </a:extLst>
        </xdr:cNvPr>
        <xdr:cNvSpPr txBox="1"/>
      </xdr:nvSpPr>
      <xdr:spPr>
        <a:xfrm>
          <a:off x="19985990" y="181930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254</xdr:rowOff>
    </xdr:from>
    <xdr:to>
      <xdr:col>116</xdr:col>
      <xdr:colOff>114300</xdr:colOff>
      <xdr:row>107</xdr:row>
      <xdr:rowOff>101854</xdr:rowOff>
    </xdr:to>
    <xdr:sp macro="" textlink="">
      <xdr:nvSpPr>
        <xdr:cNvPr id="812" name="フローチャート: 判断 811">
          <a:extLst>
            <a:ext uri="{FF2B5EF4-FFF2-40B4-BE49-F238E27FC236}">
              <a16:creationId xmlns:a16="http://schemas.microsoft.com/office/drawing/2014/main" id="{DB29464C-955D-4B1E-A65C-58ED33A2387B}"/>
            </a:ext>
          </a:extLst>
        </xdr:cNvPr>
        <xdr:cNvSpPr/>
      </xdr:nvSpPr>
      <xdr:spPr>
        <a:xfrm>
          <a:off x="19904710" y="1834540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2539</xdr:rowOff>
    </xdr:from>
    <xdr:to>
      <xdr:col>112</xdr:col>
      <xdr:colOff>38100</xdr:colOff>
      <xdr:row>107</xdr:row>
      <xdr:rowOff>104139</xdr:rowOff>
    </xdr:to>
    <xdr:sp macro="" textlink="">
      <xdr:nvSpPr>
        <xdr:cNvPr id="813" name="フローチャート: 判断 812">
          <a:extLst>
            <a:ext uri="{FF2B5EF4-FFF2-40B4-BE49-F238E27FC236}">
              <a16:creationId xmlns:a16="http://schemas.microsoft.com/office/drawing/2014/main" id="{E3E8472C-84BB-4BD1-8CA4-4BE073C30F40}"/>
            </a:ext>
          </a:extLst>
        </xdr:cNvPr>
        <xdr:cNvSpPr/>
      </xdr:nvSpPr>
      <xdr:spPr>
        <a:xfrm>
          <a:off x="19161760" y="18347689"/>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2539</xdr:rowOff>
    </xdr:from>
    <xdr:to>
      <xdr:col>107</xdr:col>
      <xdr:colOff>101600</xdr:colOff>
      <xdr:row>107</xdr:row>
      <xdr:rowOff>104139</xdr:rowOff>
    </xdr:to>
    <xdr:sp macro="" textlink="">
      <xdr:nvSpPr>
        <xdr:cNvPr id="814" name="フローチャート: 判断 813">
          <a:extLst>
            <a:ext uri="{FF2B5EF4-FFF2-40B4-BE49-F238E27FC236}">
              <a16:creationId xmlns:a16="http://schemas.microsoft.com/office/drawing/2014/main" id="{2BDF8CF0-69EF-4CCB-A5EE-66245447BA0E}"/>
            </a:ext>
          </a:extLst>
        </xdr:cNvPr>
        <xdr:cNvSpPr/>
      </xdr:nvSpPr>
      <xdr:spPr>
        <a:xfrm>
          <a:off x="18345150" y="18347689"/>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4826</xdr:rowOff>
    </xdr:from>
    <xdr:to>
      <xdr:col>102</xdr:col>
      <xdr:colOff>165100</xdr:colOff>
      <xdr:row>107</xdr:row>
      <xdr:rowOff>106426</xdr:rowOff>
    </xdr:to>
    <xdr:sp macro="" textlink="">
      <xdr:nvSpPr>
        <xdr:cNvPr id="815" name="フローチャート: 判断 814">
          <a:extLst>
            <a:ext uri="{FF2B5EF4-FFF2-40B4-BE49-F238E27FC236}">
              <a16:creationId xmlns:a16="http://schemas.microsoft.com/office/drawing/2014/main" id="{24CED813-77EF-40A1-9A4C-3C4FE1280228}"/>
            </a:ext>
          </a:extLst>
        </xdr:cNvPr>
        <xdr:cNvSpPr/>
      </xdr:nvSpPr>
      <xdr:spPr>
        <a:xfrm>
          <a:off x="17547590" y="18351881"/>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4826</xdr:rowOff>
    </xdr:from>
    <xdr:to>
      <xdr:col>98</xdr:col>
      <xdr:colOff>38100</xdr:colOff>
      <xdr:row>107</xdr:row>
      <xdr:rowOff>106426</xdr:rowOff>
    </xdr:to>
    <xdr:sp macro="" textlink="">
      <xdr:nvSpPr>
        <xdr:cNvPr id="816" name="フローチャート: 判断 815">
          <a:extLst>
            <a:ext uri="{FF2B5EF4-FFF2-40B4-BE49-F238E27FC236}">
              <a16:creationId xmlns:a16="http://schemas.microsoft.com/office/drawing/2014/main" id="{888E4011-CFD1-4AE4-BB17-10A9642C773C}"/>
            </a:ext>
          </a:extLst>
        </xdr:cNvPr>
        <xdr:cNvSpPr/>
      </xdr:nvSpPr>
      <xdr:spPr>
        <a:xfrm>
          <a:off x="16761460" y="183518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17" name="テキスト ボックス 816">
          <a:extLst>
            <a:ext uri="{FF2B5EF4-FFF2-40B4-BE49-F238E27FC236}">
              <a16:creationId xmlns:a16="http://schemas.microsoft.com/office/drawing/2014/main" id="{C21B4DD2-B4E0-48E5-9FB0-19781CFACC7F}"/>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18" name="テキスト ボックス 817">
          <a:extLst>
            <a:ext uri="{FF2B5EF4-FFF2-40B4-BE49-F238E27FC236}">
              <a16:creationId xmlns:a16="http://schemas.microsoft.com/office/drawing/2014/main" id="{979A2998-36CF-4F19-9499-C9C2E370C91A}"/>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19" name="テキスト ボックス 818">
          <a:extLst>
            <a:ext uri="{FF2B5EF4-FFF2-40B4-BE49-F238E27FC236}">
              <a16:creationId xmlns:a16="http://schemas.microsoft.com/office/drawing/2014/main" id="{DD2A94F4-EB7F-4C92-A9E2-A0A44CA4E955}"/>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0" name="テキスト ボックス 819">
          <a:extLst>
            <a:ext uri="{FF2B5EF4-FFF2-40B4-BE49-F238E27FC236}">
              <a16:creationId xmlns:a16="http://schemas.microsoft.com/office/drawing/2014/main" id="{8306564D-D936-40E4-8D61-E89DA4D4B947}"/>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1" name="テキスト ボックス 820">
          <a:extLst>
            <a:ext uri="{FF2B5EF4-FFF2-40B4-BE49-F238E27FC236}">
              <a16:creationId xmlns:a16="http://schemas.microsoft.com/office/drawing/2014/main" id="{761E6FBD-F60A-47CB-BB0C-1F925642FD79}"/>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45974</xdr:rowOff>
    </xdr:from>
    <xdr:to>
      <xdr:col>116</xdr:col>
      <xdr:colOff>114300</xdr:colOff>
      <xdr:row>107</xdr:row>
      <xdr:rowOff>147574</xdr:rowOff>
    </xdr:to>
    <xdr:sp macro="" textlink="">
      <xdr:nvSpPr>
        <xdr:cNvPr id="822" name="楕円 821">
          <a:extLst>
            <a:ext uri="{FF2B5EF4-FFF2-40B4-BE49-F238E27FC236}">
              <a16:creationId xmlns:a16="http://schemas.microsoft.com/office/drawing/2014/main" id="{6F03463D-EEFB-4649-A828-DB547F4CB59C}"/>
            </a:ext>
          </a:extLst>
        </xdr:cNvPr>
        <xdr:cNvSpPr/>
      </xdr:nvSpPr>
      <xdr:spPr>
        <a:xfrm>
          <a:off x="19904710" y="18393029"/>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24401</xdr:rowOff>
    </xdr:from>
    <xdr:ext cx="469744" cy="259045"/>
    <xdr:sp macro="" textlink="">
      <xdr:nvSpPr>
        <xdr:cNvPr id="823" name="【公民館】&#10;一人当たり面積該当値テキスト">
          <a:extLst>
            <a:ext uri="{FF2B5EF4-FFF2-40B4-BE49-F238E27FC236}">
              <a16:creationId xmlns:a16="http://schemas.microsoft.com/office/drawing/2014/main" id="{D92C64F1-AFE7-4374-B1B5-91372A453DD3}"/>
            </a:ext>
          </a:extLst>
        </xdr:cNvPr>
        <xdr:cNvSpPr txBox="1"/>
      </xdr:nvSpPr>
      <xdr:spPr>
        <a:xfrm>
          <a:off x="19985990" y="1836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48261</xdr:rowOff>
    </xdr:from>
    <xdr:to>
      <xdr:col>112</xdr:col>
      <xdr:colOff>38100</xdr:colOff>
      <xdr:row>107</xdr:row>
      <xdr:rowOff>149861</xdr:rowOff>
    </xdr:to>
    <xdr:sp macro="" textlink="">
      <xdr:nvSpPr>
        <xdr:cNvPr id="824" name="楕円 823">
          <a:extLst>
            <a:ext uri="{FF2B5EF4-FFF2-40B4-BE49-F238E27FC236}">
              <a16:creationId xmlns:a16="http://schemas.microsoft.com/office/drawing/2014/main" id="{8C0C5C2A-B552-40F9-90E1-567B884E09FB}"/>
            </a:ext>
          </a:extLst>
        </xdr:cNvPr>
        <xdr:cNvSpPr/>
      </xdr:nvSpPr>
      <xdr:spPr>
        <a:xfrm>
          <a:off x="19161760" y="18395316"/>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96774</xdr:rowOff>
    </xdr:from>
    <xdr:to>
      <xdr:col>116</xdr:col>
      <xdr:colOff>63500</xdr:colOff>
      <xdr:row>107</xdr:row>
      <xdr:rowOff>99061</xdr:rowOff>
    </xdr:to>
    <xdr:cxnSp macro="">
      <xdr:nvCxnSpPr>
        <xdr:cNvPr id="825" name="直線コネクタ 824">
          <a:extLst>
            <a:ext uri="{FF2B5EF4-FFF2-40B4-BE49-F238E27FC236}">
              <a16:creationId xmlns:a16="http://schemas.microsoft.com/office/drawing/2014/main" id="{AFDD549D-7CE1-43B4-8A12-E75EAF50B9C2}"/>
            </a:ext>
          </a:extLst>
        </xdr:cNvPr>
        <xdr:cNvCxnSpPr/>
      </xdr:nvCxnSpPr>
      <xdr:spPr>
        <a:xfrm flipV="1">
          <a:off x="19204940" y="18438114"/>
          <a:ext cx="74295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48261</xdr:rowOff>
    </xdr:from>
    <xdr:to>
      <xdr:col>107</xdr:col>
      <xdr:colOff>101600</xdr:colOff>
      <xdr:row>107</xdr:row>
      <xdr:rowOff>149861</xdr:rowOff>
    </xdr:to>
    <xdr:sp macro="" textlink="">
      <xdr:nvSpPr>
        <xdr:cNvPr id="826" name="楕円 825">
          <a:extLst>
            <a:ext uri="{FF2B5EF4-FFF2-40B4-BE49-F238E27FC236}">
              <a16:creationId xmlns:a16="http://schemas.microsoft.com/office/drawing/2014/main" id="{AFE6A599-88A1-4B69-8B67-D55A9F37BBA5}"/>
            </a:ext>
          </a:extLst>
        </xdr:cNvPr>
        <xdr:cNvSpPr/>
      </xdr:nvSpPr>
      <xdr:spPr>
        <a:xfrm>
          <a:off x="18345150" y="18395316"/>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99061</xdr:rowOff>
    </xdr:from>
    <xdr:to>
      <xdr:col>111</xdr:col>
      <xdr:colOff>177800</xdr:colOff>
      <xdr:row>107</xdr:row>
      <xdr:rowOff>99061</xdr:rowOff>
    </xdr:to>
    <xdr:cxnSp macro="">
      <xdr:nvCxnSpPr>
        <xdr:cNvPr id="827" name="直線コネクタ 826">
          <a:extLst>
            <a:ext uri="{FF2B5EF4-FFF2-40B4-BE49-F238E27FC236}">
              <a16:creationId xmlns:a16="http://schemas.microsoft.com/office/drawing/2014/main" id="{622112D4-A2DF-4D59-AB90-3233B48DA6F1}"/>
            </a:ext>
          </a:extLst>
        </xdr:cNvPr>
        <xdr:cNvCxnSpPr/>
      </xdr:nvCxnSpPr>
      <xdr:spPr>
        <a:xfrm>
          <a:off x="18399760" y="18440401"/>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50546</xdr:rowOff>
    </xdr:from>
    <xdr:to>
      <xdr:col>102</xdr:col>
      <xdr:colOff>165100</xdr:colOff>
      <xdr:row>107</xdr:row>
      <xdr:rowOff>152146</xdr:rowOff>
    </xdr:to>
    <xdr:sp macro="" textlink="">
      <xdr:nvSpPr>
        <xdr:cNvPr id="828" name="楕円 827">
          <a:extLst>
            <a:ext uri="{FF2B5EF4-FFF2-40B4-BE49-F238E27FC236}">
              <a16:creationId xmlns:a16="http://schemas.microsoft.com/office/drawing/2014/main" id="{0A8EB34A-5E68-40CC-9ACA-9C9557DA840E}"/>
            </a:ext>
          </a:extLst>
        </xdr:cNvPr>
        <xdr:cNvSpPr/>
      </xdr:nvSpPr>
      <xdr:spPr>
        <a:xfrm>
          <a:off x="17547590" y="18399506"/>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99061</xdr:rowOff>
    </xdr:from>
    <xdr:to>
      <xdr:col>107</xdr:col>
      <xdr:colOff>50800</xdr:colOff>
      <xdr:row>107</xdr:row>
      <xdr:rowOff>101346</xdr:rowOff>
    </xdr:to>
    <xdr:cxnSp macro="">
      <xdr:nvCxnSpPr>
        <xdr:cNvPr id="829" name="直線コネクタ 828">
          <a:extLst>
            <a:ext uri="{FF2B5EF4-FFF2-40B4-BE49-F238E27FC236}">
              <a16:creationId xmlns:a16="http://schemas.microsoft.com/office/drawing/2014/main" id="{86318027-06F5-4036-B3A3-498370266C49}"/>
            </a:ext>
          </a:extLst>
        </xdr:cNvPr>
        <xdr:cNvCxnSpPr/>
      </xdr:nvCxnSpPr>
      <xdr:spPr>
        <a:xfrm flipV="1">
          <a:off x="17602200" y="18440401"/>
          <a:ext cx="79756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50546</xdr:rowOff>
    </xdr:from>
    <xdr:to>
      <xdr:col>98</xdr:col>
      <xdr:colOff>38100</xdr:colOff>
      <xdr:row>107</xdr:row>
      <xdr:rowOff>152146</xdr:rowOff>
    </xdr:to>
    <xdr:sp macro="" textlink="">
      <xdr:nvSpPr>
        <xdr:cNvPr id="830" name="楕円 829">
          <a:extLst>
            <a:ext uri="{FF2B5EF4-FFF2-40B4-BE49-F238E27FC236}">
              <a16:creationId xmlns:a16="http://schemas.microsoft.com/office/drawing/2014/main" id="{1B375902-EA29-49EA-AEFE-1259B65DE73F}"/>
            </a:ext>
          </a:extLst>
        </xdr:cNvPr>
        <xdr:cNvSpPr/>
      </xdr:nvSpPr>
      <xdr:spPr>
        <a:xfrm>
          <a:off x="16761460" y="1839950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101346</xdr:rowOff>
    </xdr:from>
    <xdr:to>
      <xdr:col>102</xdr:col>
      <xdr:colOff>114300</xdr:colOff>
      <xdr:row>107</xdr:row>
      <xdr:rowOff>101346</xdr:rowOff>
    </xdr:to>
    <xdr:cxnSp macro="">
      <xdr:nvCxnSpPr>
        <xdr:cNvPr id="831" name="直線コネクタ 830">
          <a:extLst>
            <a:ext uri="{FF2B5EF4-FFF2-40B4-BE49-F238E27FC236}">
              <a16:creationId xmlns:a16="http://schemas.microsoft.com/office/drawing/2014/main" id="{0D57EFFB-0BE0-4D67-BA1A-0AF496747751}"/>
            </a:ext>
          </a:extLst>
        </xdr:cNvPr>
        <xdr:cNvCxnSpPr/>
      </xdr:nvCxnSpPr>
      <xdr:spPr>
        <a:xfrm>
          <a:off x="16804640" y="18442686"/>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120666</xdr:rowOff>
    </xdr:from>
    <xdr:ext cx="469744" cy="259045"/>
    <xdr:sp macro="" textlink="">
      <xdr:nvSpPr>
        <xdr:cNvPr id="832" name="n_1aveValue【公民館】&#10;一人当たり面積">
          <a:extLst>
            <a:ext uri="{FF2B5EF4-FFF2-40B4-BE49-F238E27FC236}">
              <a16:creationId xmlns:a16="http://schemas.microsoft.com/office/drawing/2014/main" id="{F2FF21B0-4EBE-47F8-98E2-3C102A7D34D9}"/>
            </a:ext>
          </a:extLst>
        </xdr:cNvPr>
        <xdr:cNvSpPr txBox="1"/>
      </xdr:nvSpPr>
      <xdr:spPr>
        <a:xfrm>
          <a:off x="18982132" y="18124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120666</xdr:rowOff>
    </xdr:from>
    <xdr:ext cx="469744" cy="259045"/>
    <xdr:sp macro="" textlink="">
      <xdr:nvSpPr>
        <xdr:cNvPr id="833" name="n_2aveValue【公民館】&#10;一人当たり面積">
          <a:extLst>
            <a:ext uri="{FF2B5EF4-FFF2-40B4-BE49-F238E27FC236}">
              <a16:creationId xmlns:a16="http://schemas.microsoft.com/office/drawing/2014/main" id="{1BCDA087-456E-40FC-B773-81569360A8B3}"/>
            </a:ext>
          </a:extLst>
        </xdr:cNvPr>
        <xdr:cNvSpPr txBox="1"/>
      </xdr:nvSpPr>
      <xdr:spPr>
        <a:xfrm>
          <a:off x="18182032" y="18124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122953</xdr:rowOff>
    </xdr:from>
    <xdr:ext cx="469744" cy="259045"/>
    <xdr:sp macro="" textlink="">
      <xdr:nvSpPr>
        <xdr:cNvPr id="834" name="n_3aveValue【公民館】&#10;一人当たり面積">
          <a:extLst>
            <a:ext uri="{FF2B5EF4-FFF2-40B4-BE49-F238E27FC236}">
              <a16:creationId xmlns:a16="http://schemas.microsoft.com/office/drawing/2014/main" id="{AF3D1101-B106-4870-A416-69D086A49479}"/>
            </a:ext>
          </a:extLst>
        </xdr:cNvPr>
        <xdr:cNvSpPr txBox="1"/>
      </xdr:nvSpPr>
      <xdr:spPr>
        <a:xfrm>
          <a:off x="17384472" y="18127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122953</xdr:rowOff>
    </xdr:from>
    <xdr:ext cx="469744" cy="259045"/>
    <xdr:sp macro="" textlink="">
      <xdr:nvSpPr>
        <xdr:cNvPr id="835" name="n_4aveValue【公民館】&#10;一人当たり面積">
          <a:extLst>
            <a:ext uri="{FF2B5EF4-FFF2-40B4-BE49-F238E27FC236}">
              <a16:creationId xmlns:a16="http://schemas.microsoft.com/office/drawing/2014/main" id="{6139A9FC-EB95-4555-B7C7-9AFBEF504ABE}"/>
            </a:ext>
          </a:extLst>
        </xdr:cNvPr>
        <xdr:cNvSpPr txBox="1"/>
      </xdr:nvSpPr>
      <xdr:spPr>
        <a:xfrm>
          <a:off x="16588817" y="18127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140988</xdr:rowOff>
    </xdr:from>
    <xdr:ext cx="469744" cy="259045"/>
    <xdr:sp macro="" textlink="">
      <xdr:nvSpPr>
        <xdr:cNvPr id="836" name="n_1mainValue【公民館】&#10;一人当たり面積">
          <a:extLst>
            <a:ext uri="{FF2B5EF4-FFF2-40B4-BE49-F238E27FC236}">
              <a16:creationId xmlns:a16="http://schemas.microsoft.com/office/drawing/2014/main" id="{28DA45D8-B92F-46A9-9BEB-7C800548C6EC}"/>
            </a:ext>
          </a:extLst>
        </xdr:cNvPr>
        <xdr:cNvSpPr txBox="1"/>
      </xdr:nvSpPr>
      <xdr:spPr>
        <a:xfrm>
          <a:off x="18982132" y="18484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140988</xdr:rowOff>
    </xdr:from>
    <xdr:ext cx="469744" cy="259045"/>
    <xdr:sp macro="" textlink="">
      <xdr:nvSpPr>
        <xdr:cNvPr id="837" name="n_2mainValue【公民館】&#10;一人当たり面積">
          <a:extLst>
            <a:ext uri="{FF2B5EF4-FFF2-40B4-BE49-F238E27FC236}">
              <a16:creationId xmlns:a16="http://schemas.microsoft.com/office/drawing/2014/main" id="{282D3F22-7CFA-4EAF-A602-96901866DCA8}"/>
            </a:ext>
          </a:extLst>
        </xdr:cNvPr>
        <xdr:cNvSpPr txBox="1"/>
      </xdr:nvSpPr>
      <xdr:spPr>
        <a:xfrm>
          <a:off x="18182032" y="18484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143273</xdr:rowOff>
    </xdr:from>
    <xdr:ext cx="469744" cy="259045"/>
    <xdr:sp macro="" textlink="">
      <xdr:nvSpPr>
        <xdr:cNvPr id="838" name="n_3mainValue【公民館】&#10;一人当たり面積">
          <a:extLst>
            <a:ext uri="{FF2B5EF4-FFF2-40B4-BE49-F238E27FC236}">
              <a16:creationId xmlns:a16="http://schemas.microsoft.com/office/drawing/2014/main" id="{ACD6E09D-2554-48A5-A2DE-E4BF647722C2}"/>
            </a:ext>
          </a:extLst>
        </xdr:cNvPr>
        <xdr:cNvSpPr txBox="1"/>
      </xdr:nvSpPr>
      <xdr:spPr>
        <a:xfrm>
          <a:off x="17384472" y="18486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143273</xdr:rowOff>
    </xdr:from>
    <xdr:ext cx="469744" cy="259045"/>
    <xdr:sp macro="" textlink="">
      <xdr:nvSpPr>
        <xdr:cNvPr id="839" name="n_4mainValue【公民館】&#10;一人当たり面積">
          <a:extLst>
            <a:ext uri="{FF2B5EF4-FFF2-40B4-BE49-F238E27FC236}">
              <a16:creationId xmlns:a16="http://schemas.microsoft.com/office/drawing/2014/main" id="{84C15413-4A6F-4A14-8BF6-3835ECCC56DE}"/>
            </a:ext>
          </a:extLst>
        </xdr:cNvPr>
        <xdr:cNvSpPr txBox="1"/>
      </xdr:nvSpPr>
      <xdr:spPr>
        <a:xfrm>
          <a:off x="16588817" y="18486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0" name="正方形/長方形 839">
          <a:extLst>
            <a:ext uri="{FF2B5EF4-FFF2-40B4-BE49-F238E27FC236}">
              <a16:creationId xmlns:a16="http://schemas.microsoft.com/office/drawing/2014/main" id="{EF4FEA45-276F-4479-A8FB-7B62749452FA}"/>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1" name="正方形/長方形 840">
          <a:extLst>
            <a:ext uri="{FF2B5EF4-FFF2-40B4-BE49-F238E27FC236}">
              <a16:creationId xmlns:a16="http://schemas.microsoft.com/office/drawing/2014/main" id="{4C8D7DA4-1051-4968-884C-E3D207EFA099}"/>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2" name="テキスト ボックス 841">
          <a:extLst>
            <a:ext uri="{FF2B5EF4-FFF2-40B4-BE49-F238E27FC236}">
              <a16:creationId xmlns:a16="http://schemas.microsoft.com/office/drawing/2014/main" id="{387D5CA4-48D8-4AA4-9D50-8DECB8883C17}"/>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類似団体内平均値と比較して有形固定資産減価償却率が高くなっている施設は公民館であり、低くなっている施設は公営住宅である。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認定こども園・幼稚園・保育所の有形固定資産減価償却率については、令和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年度までは類似団体内平均値を上回っていたが、児童発達支援センターの新設移転を行ったことにより下回る結果となった。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公民館については、令和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年度策定の高石市公共施設個別施設計画に基づき、必要に応じて老朽化への対応を行っていく。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公営住宅については、必要に応じて老朽化への対応を行っていく。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26E4E20-0E03-42E4-B2BA-D7E73CBD8F47}"/>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A348CFE-6F9F-41D4-B97E-C224CE6E39E5}"/>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5A9F7BD-D8AD-49A1-888A-5BDBD666BC2E}"/>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E011F37-D508-4D2F-B255-B34134F84846}"/>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大阪府高石市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2739960-8A0B-49D1-93FA-C84380B00641}"/>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BBEF23F-6694-4836-A5B2-78408DF1FC6D}"/>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51D7200-53CF-4AA4-A124-385EEFC6C405}"/>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D411653-E31C-4136-8192-8A9C32A38476}"/>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FB59B15-6A50-4514-960D-1694DFFD9DEC}"/>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2C40D5F-CF67-49A8-8A8A-BE8AABB2D68C}"/>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55,968
55,192
11.30
27,275,370
26,547,916
607,646
14,711,157
30,548,458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A01E8F8-9A0F-461A-946C-F1939C3612AB}"/>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BE778B3-FA46-46F2-825F-EBDAA59888FF}"/>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1F5D601-2B26-47F2-BBCD-E67A74CE595B}"/>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65.6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5AF2C32-4702-46D3-ADA2-434A06D0498C}"/>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519E48F-C34F-4A77-9608-775C2181EDA3}"/>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D684A0B-6251-4358-905B-A1B6FBBBA637}"/>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F4F62DD-3EF7-4EF8-80CD-61706EF2657E}"/>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758E851-1BAD-4C9F-9CEC-9A2951B9C134}"/>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73421FC-3558-41B5-9205-C1340595DF50}"/>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151199E-1EBA-40B8-B781-F79E4F0DAEC3}"/>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E040EC1-83EF-4A25-BF2E-9DCBBA4B4E70}"/>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C841286-A023-4A08-AFEF-F2AFC723926C}"/>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24D729E-05CF-45F1-A2BD-CF5B486DD45F}"/>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41D4FE3-735D-4670-BE10-F3E91A22DD54}"/>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02D1EE5-DA64-4C51-A10D-4703AEAB10ED}"/>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059CBC0-A233-4739-B8C0-8504877ACC36}"/>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C54D5E7-93CD-4C3A-89C7-4F9438D028D7}"/>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E18731F-9973-4E93-B0A3-E7D395E0168E}"/>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61A2690-6E18-4180-B750-8FEF061F2500}"/>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4CF46C2-4367-4720-88B3-682AED9A2F60}"/>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5419A0D-849C-4829-831F-C79CA41E0733}"/>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9AF5A53-D748-4802-BB43-47275C131D91}"/>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5489012-29A8-47DA-933D-A9628807CD27}"/>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53D0BC3-EF27-4A72-A45D-78895A3CAEDB}"/>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012E90C-8F8A-4172-A8A6-2B38440FA17D}"/>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97E2F9C-2D10-4CC5-83F2-B933DF7B837E}"/>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9C2265B-9562-4048-B27B-A4B09017A264}"/>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0871242-5B77-4B9A-8D1E-5BA4DF78C70C}"/>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1AC6AB4-8939-49FA-8A53-A40354A5CB83}"/>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A27F2F5-4692-4879-A874-E1ED06F37810}"/>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59EC91C-A6DE-4A99-9B31-DD25FC3E1B07}"/>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B0AB888-A58A-4097-ABA8-74E96B36729F}"/>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B3907D88-2664-48B1-90B9-C1E66BBC804C}"/>
            </a:ext>
          </a:extLst>
        </xdr:cNvPr>
        <xdr:cNvCxnSpPr/>
      </xdr:nvCxnSpPr>
      <xdr:spPr>
        <a:xfrm>
          <a:off x="6858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1AE1BB2-284E-4126-8C73-3E23D7967787}"/>
            </a:ext>
          </a:extLst>
        </xdr:cNvPr>
        <xdr:cNvSpPr txBox="1"/>
      </xdr:nvSpPr>
      <xdr:spPr>
        <a:xfrm>
          <a:off x="273866"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90C699B2-3AFB-4DC8-AA4A-77252CD3A7F4}"/>
            </a:ext>
          </a:extLst>
        </xdr:cNvPr>
        <xdr:cNvCxnSpPr/>
      </xdr:nvCxnSpPr>
      <xdr:spPr>
        <a:xfrm>
          <a:off x="6858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B3366DD6-73FA-4EE3-8D4C-75D2487B453F}"/>
            </a:ext>
          </a:extLst>
        </xdr:cNvPr>
        <xdr:cNvSpPr txBox="1"/>
      </xdr:nvSpPr>
      <xdr:spPr>
        <a:xfrm>
          <a:off x="34370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88FBCCC2-1D62-4BE3-AB3D-5D9473EA5E33}"/>
            </a:ext>
          </a:extLst>
        </xdr:cNvPr>
        <xdr:cNvCxnSpPr/>
      </xdr:nvCxnSpPr>
      <xdr:spPr>
        <a:xfrm>
          <a:off x="6858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630D253A-A2D3-4BD8-A318-6BEC8B0AC00D}"/>
            </a:ext>
          </a:extLst>
        </xdr:cNvPr>
        <xdr:cNvSpPr txBox="1"/>
      </xdr:nvSpPr>
      <xdr:spPr>
        <a:xfrm>
          <a:off x="34370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27646BB3-7826-4849-A426-A29E88ECA05B}"/>
            </a:ext>
          </a:extLst>
        </xdr:cNvPr>
        <xdr:cNvCxnSpPr/>
      </xdr:nvCxnSpPr>
      <xdr:spPr>
        <a:xfrm>
          <a:off x="6858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A4CCD407-1CF1-4058-88F1-8011D55CAE1E}"/>
            </a:ext>
          </a:extLst>
        </xdr:cNvPr>
        <xdr:cNvSpPr txBox="1"/>
      </xdr:nvSpPr>
      <xdr:spPr>
        <a:xfrm>
          <a:off x="34370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801910A1-9051-4E2A-8A0F-F86F9F80AE33}"/>
            </a:ext>
          </a:extLst>
        </xdr:cNvPr>
        <xdr:cNvCxnSpPr/>
      </xdr:nvCxnSpPr>
      <xdr:spPr>
        <a:xfrm>
          <a:off x="6858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A22BF656-2F19-4F00-86A6-5A80B57017A3}"/>
            </a:ext>
          </a:extLst>
        </xdr:cNvPr>
        <xdr:cNvSpPr txBox="1"/>
      </xdr:nvSpPr>
      <xdr:spPr>
        <a:xfrm>
          <a:off x="34370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8DFD0304-6F7C-4C3D-9AF2-E51AEFB76C47}"/>
            </a:ext>
          </a:extLst>
        </xdr:cNvPr>
        <xdr:cNvCxnSpPr/>
      </xdr:nvCxnSpPr>
      <xdr:spPr>
        <a:xfrm>
          <a:off x="6858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1701249B-049A-4A82-A8E7-B479B9ACD493}"/>
            </a:ext>
          </a:extLst>
        </xdr:cNvPr>
        <xdr:cNvSpPr txBox="1"/>
      </xdr:nvSpPr>
      <xdr:spPr>
        <a:xfrm>
          <a:off x="38686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1C358DAC-C29B-4DBC-943A-92C007228DE4}"/>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D736A984-C3A2-4C7E-B0AE-F728B7B1B963}"/>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a:extLst>
            <a:ext uri="{FF2B5EF4-FFF2-40B4-BE49-F238E27FC236}">
              <a16:creationId xmlns:a16="http://schemas.microsoft.com/office/drawing/2014/main" id="{1ACA283D-A5B0-486A-B6B4-96F911940104}"/>
            </a:ext>
          </a:extLst>
        </xdr:cNvPr>
        <xdr:cNvCxnSpPr/>
      </xdr:nvCxnSpPr>
      <xdr:spPr>
        <a:xfrm flipV="1">
          <a:off x="4173855" y="5884817"/>
          <a:ext cx="0" cy="1399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a:extLst>
            <a:ext uri="{FF2B5EF4-FFF2-40B4-BE49-F238E27FC236}">
              <a16:creationId xmlns:a16="http://schemas.microsoft.com/office/drawing/2014/main" id="{01446964-BF54-4250-8B54-EF9305F1E80D}"/>
            </a:ext>
          </a:extLst>
        </xdr:cNvPr>
        <xdr:cNvSpPr txBox="1"/>
      </xdr:nvSpPr>
      <xdr:spPr>
        <a:xfrm>
          <a:off x="4212590" y="7287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a:extLst>
            <a:ext uri="{FF2B5EF4-FFF2-40B4-BE49-F238E27FC236}">
              <a16:creationId xmlns:a16="http://schemas.microsoft.com/office/drawing/2014/main" id="{0567181D-A84A-4EF9-AD77-5C12911ED44F}"/>
            </a:ext>
          </a:extLst>
        </xdr:cNvPr>
        <xdr:cNvCxnSpPr/>
      </xdr:nvCxnSpPr>
      <xdr:spPr>
        <a:xfrm>
          <a:off x="4112260" y="72839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a:extLst>
            <a:ext uri="{FF2B5EF4-FFF2-40B4-BE49-F238E27FC236}">
              <a16:creationId xmlns:a16="http://schemas.microsoft.com/office/drawing/2014/main" id="{066020E3-E8E7-4270-80D4-8BCBEB133E63}"/>
            </a:ext>
          </a:extLst>
        </xdr:cNvPr>
        <xdr:cNvSpPr txBox="1"/>
      </xdr:nvSpPr>
      <xdr:spPr>
        <a:xfrm>
          <a:off x="4212590" y="56600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a:extLst>
            <a:ext uri="{FF2B5EF4-FFF2-40B4-BE49-F238E27FC236}">
              <a16:creationId xmlns:a16="http://schemas.microsoft.com/office/drawing/2014/main" id="{36CADB07-7B3E-4FD8-BFD2-C32E4B4D48BD}"/>
            </a:ext>
          </a:extLst>
        </xdr:cNvPr>
        <xdr:cNvCxnSpPr/>
      </xdr:nvCxnSpPr>
      <xdr:spPr>
        <a:xfrm>
          <a:off x="4112260" y="58848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123026</xdr:rowOff>
    </xdr:from>
    <xdr:ext cx="405111" cy="259045"/>
    <xdr:sp macro="" textlink="">
      <xdr:nvSpPr>
        <xdr:cNvPr id="63" name="【図書館】&#10;有形固定資産減価償却率平均値テキスト">
          <a:extLst>
            <a:ext uri="{FF2B5EF4-FFF2-40B4-BE49-F238E27FC236}">
              <a16:creationId xmlns:a16="http://schemas.microsoft.com/office/drawing/2014/main" id="{058BEDF0-C11A-42E2-8546-15652C0B1181}"/>
            </a:ext>
          </a:extLst>
        </xdr:cNvPr>
        <xdr:cNvSpPr txBox="1"/>
      </xdr:nvSpPr>
      <xdr:spPr>
        <a:xfrm>
          <a:off x="4212590" y="64685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a:extLst>
            <a:ext uri="{FF2B5EF4-FFF2-40B4-BE49-F238E27FC236}">
              <a16:creationId xmlns:a16="http://schemas.microsoft.com/office/drawing/2014/main" id="{B4FF8548-5333-4350-9B4C-7705039C67BA}"/>
            </a:ext>
          </a:extLst>
        </xdr:cNvPr>
        <xdr:cNvSpPr/>
      </xdr:nvSpPr>
      <xdr:spPr>
        <a:xfrm>
          <a:off x="4131310" y="648634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a:extLst>
            <a:ext uri="{FF2B5EF4-FFF2-40B4-BE49-F238E27FC236}">
              <a16:creationId xmlns:a16="http://schemas.microsoft.com/office/drawing/2014/main" id="{36C0BECC-5B2C-469C-9CCB-E25C66BBA9F4}"/>
            </a:ext>
          </a:extLst>
        </xdr:cNvPr>
        <xdr:cNvSpPr/>
      </xdr:nvSpPr>
      <xdr:spPr>
        <a:xfrm>
          <a:off x="3388360" y="6478996"/>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a:extLst>
            <a:ext uri="{FF2B5EF4-FFF2-40B4-BE49-F238E27FC236}">
              <a16:creationId xmlns:a16="http://schemas.microsoft.com/office/drawing/2014/main" id="{23E22590-A472-4A15-AD17-AD53967287EC}"/>
            </a:ext>
          </a:extLst>
        </xdr:cNvPr>
        <xdr:cNvSpPr/>
      </xdr:nvSpPr>
      <xdr:spPr>
        <a:xfrm>
          <a:off x="2571750" y="6439807"/>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a:extLst>
            <a:ext uri="{FF2B5EF4-FFF2-40B4-BE49-F238E27FC236}">
              <a16:creationId xmlns:a16="http://schemas.microsoft.com/office/drawing/2014/main" id="{ED9575BD-E93A-4788-A5AF-565DA0523459}"/>
            </a:ext>
          </a:extLst>
        </xdr:cNvPr>
        <xdr:cNvSpPr/>
      </xdr:nvSpPr>
      <xdr:spPr>
        <a:xfrm>
          <a:off x="1774190" y="6416403"/>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54792</xdr:rowOff>
    </xdr:from>
    <xdr:to>
      <xdr:col>6</xdr:col>
      <xdr:colOff>38100</xdr:colOff>
      <xdr:row>37</xdr:row>
      <xdr:rowOff>156392</xdr:rowOff>
    </xdr:to>
    <xdr:sp macro="" textlink="">
      <xdr:nvSpPr>
        <xdr:cNvPr id="68" name="フローチャート: 判断 67">
          <a:extLst>
            <a:ext uri="{FF2B5EF4-FFF2-40B4-BE49-F238E27FC236}">
              <a16:creationId xmlns:a16="http://schemas.microsoft.com/office/drawing/2014/main" id="{ECAC4733-5437-40DE-8678-A70C7F92417A}"/>
            </a:ext>
          </a:extLst>
        </xdr:cNvPr>
        <xdr:cNvSpPr/>
      </xdr:nvSpPr>
      <xdr:spPr>
        <a:xfrm>
          <a:off x="988060" y="6402252"/>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DA0A947-B6DB-4166-A383-38C76A7A4772}"/>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A983A05-42A3-4D05-9916-18B964873A79}"/>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A5D1790-C648-49F0-B130-22D9E03203BE}"/>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6AB312B6-7983-433D-8911-BBD2867C467E}"/>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A48C4815-E3DB-4105-B414-5596B68DA019}"/>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169092</xdr:rowOff>
    </xdr:from>
    <xdr:to>
      <xdr:col>24</xdr:col>
      <xdr:colOff>114300</xdr:colOff>
      <xdr:row>37</xdr:row>
      <xdr:rowOff>99242</xdr:rowOff>
    </xdr:to>
    <xdr:sp macro="" textlink="">
      <xdr:nvSpPr>
        <xdr:cNvPr id="74" name="楕円 73">
          <a:extLst>
            <a:ext uri="{FF2B5EF4-FFF2-40B4-BE49-F238E27FC236}">
              <a16:creationId xmlns:a16="http://schemas.microsoft.com/office/drawing/2014/main" id="{E2C3FA5A-A530-48C9-A564-2F5FEFEA406D}"/>
            </a:ext>
          </a:extLst>
        </xdr:cNvPr>
        <xdr:cNvSpPr/>
      </xdr:nvSpPr>
      <xdr:spPr>
        <a:xfrm>
          <a:off x="4131310" y="6345102"/>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20519</xdr:rowOff>
    </xdr:from>
    <xdr:ext cx="405111" cy="259045"/>
    <xdr:sp macro="" textlink="">
      <xdr:nvSpPr>
        <xdr:cNvPr id="75" name="【図書館】&#10;有形固定資産減価償却率該当値テキスト">
          <a:extLst>
            <a:ext uri="{FF2B5EF4-FFF2-40B4-BE49-F238E27FC236}">
              <a16:creationId xmlns:a16="http://schemas.microsoft.com/office/drawing/2014/main" id="{9909E180-2550-4AF8-9333-E60C3C348074}"/>
            </a:ext>
          </a:extLst>
        </xdr:cNvPr>
        <xdr:cNvSpPr txBox="1"/>
      </xdr:nvSpPr>
      <xdr:spPr>
        <a:xfrm>
          <a:off x="4212590" y="6188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136434</xdr:rowOff>
    </xdr:from>
    <xdr:to>
      <xdr:col>20</xdr:col>
      <xdr:colOff>38100</xdr:colOff>
      <xdr:row>37</xdr:row>
      <xdr:rowOff>66584</xdr:rowOff>
    </xdr:to>
    <xdr:sp macro="" textlink="">
      <xdr:nvSpPr>
        <xdr:cNvPr id="76" name="楕円 75">
          <a:extLst>
            <a:ext uri="{FF2B5EF4-FFF2-40B4-BE49-F238E27FC236}">
              <a16:creationId xmlns:a16="http://schemas.microsoft.com/office/drawing/2014/main" id="{07E3870A-FB5C-4FE4-B36C-552CB5EF0634}"/>
            </a:ext>
          </a:extLst>
        </xdr:cNvPr>
        <xdr:cNvSpPr/>
      </xdr:nvSpPr>
      <xdr:spPr>
        <a:xfrm>
          <a:off x="3388360" y="630482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15784</xdr:rowOff>
    </xdr:from>
    <xdr:to>
      <xdr:col>24</xdr:col>
      <xdr:colOff>63500</xdr:colOff>
      <xdr:row>37</xdr:row>
      <xdr:rowOff>48442</xdr:rowOff>
    </xdr:to>
    <xdr:cxnSp macro="">
      <xdr:nvCxnSpPr>
        <xdr:cNvPr id="77" name="直線コネクタ 76">
          <a:extLst>
            <a:ext uri="{FF2B5EF4-FFF2-40B4-BE49-F238E27FC236}">
              <a16:creationId xmlns:a16="http://schemas.microsoft.com/office/drawing/2014/main" id="{3095F8A1-2CC7-45EE-95FF-2E29F92B3B99}"/>
            </a:ext>
          </a:extLst>
        </xdr:cNvPr>
        <xdr:cNvCxnSpPr/>
      </xdr:nvCxnSpPr>
      <xdr:spPr>
        <a:xfrm>
          <a:off x="3431540" y="6363244"/>
          <a:ext cx="742950" cy="30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103777</xdr:rowOff>
    </xdr:from>
    <xdr:to>
      <xdr:col>15</xdr:col>
      <xdr:colOff>101600</xdr:colOff>
      <xdr:row>37</xdr:row>
      <xdr:rowOff>33927</xdr:rowOff>
    </xdr:to>
    <xdr:sp macro="" textlink="">
      <xdr:nvSpPr>
        <xdr:cNvPr id="78" name="楕円 77">
          <a:extLst>
            <a:ext uri="{FF2B5EF4-FFF2-40B4-BE49-F238E27FC236}">
              <a16:creationId xmlns:a16="http://schemas.microsoft.com/office/drawing/2014/main" id="{CD8A1B1D-9C6E-47DB-AF57-D61511B78B45}"/>
            </a:ext>
          </a:extLst>
        </xdr:cNvPr>
        <xdr:cNvSpPr/>
      </xdr:nvSpPr>
      <xdr:spPr>
        <a:xfrm>
          <a:off x="2571750" y="6274072"/>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154577</xdr:rowOff>
    </xdr:from>
    <xdr:to>
      <xdr:col>19</xdr:col>
      <xdr:colOff>177800</xdr:colOff>
      <xdr:row>37</xdr:row>
      <xdr:rowOff>15784</xdr:rowOff>
    </xdr:to>
    <xdr:cxnSp macro="">
      <xdr:nvCxnSpPr>
        <xdr:cNvPr id="79" name="直線コネクタ 78">
          <a:extLst>
            <a:ext uri="{FF2B5EF4-FFF2-40B4-BE49-F238E27FC236}">
              <a16:creationId xmlns:a16="http://schemas.microsoft.com/office/drawing/2014/main" id="{3F435715-CF3F-4096-AE89-CF2D23734FF2}"/>
            </a:ext>
          </a:extLst>
        </xdr:cNvPr>
        <xdr:cNvCxnSpPr/>
      </xdr:nvCxnSpPr>
      <xdr:spPr>
        <a:xfrm>
          <a:off x="2626360" y="6326777"/>
          <a:ext cx="805180" cy="36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71120</xdr:rowOff>
    </xdr:from>
    <xdr:to>
      <xdr:col>10</xdr:col>
      <xdr:colOff>165100</xdr:colOff>
      <xdr:row>37</xdr:row>
      <xdr:rowOff>1270</xdr:rowOff>
    </xdr:to>
    <xdr:sp macro="" textlink="">
      <xdr:nvSpPr>
        <xdr:cNvPr id="80" name="楕円 79">
          <a:extLst>
            <a:ext uri="{FF2B5EF4-FFF2-40B4-BE49-F238E27FC236}">
              <a16:creationId xmlns:a16="http://schemas.microsoft.com/office/drawing/2014/main" id="{BF3B7539-9CA4-4582-B022-4CD48AD81831}"/>
            </a:ext>
          </a:extLst>
        </xdr:cNvPr>
        <xdr:cNvSpPr/>
      </xdr:nvSpPr>
      <xdr:spPr>
        <a:xfrm>
          <a:off x="1774190" y="624141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121920</xdr:rowOff>
    </xdr:from>
    <xdr:to>
      <xdr:col>15</xdr:col>
      <xdr:colOff>50800</xdr:colOff>
      <xdr:row>36</xdr:row>
      <xdr:rowOff>154577</xdr:rowOff>
    </xdr:to>
    <xdr:cxnSp macro="">
      <xdr:nvCxnSpPr>
        <xdr:cNvPr id="81" name="直線コネクタ 80">
          <a:extLst>
            <a:ext uri="{FF2B5EF4-FFF2-40B4-BE49-F238E27FC236}">
              <a16:creationId xmlns:a16="http://schemas.microsoft.com/office/drawing/2014/main" id="{53AF526F-9245-48DB-B97E-9F95D84AC211}"/>
            </a:ext>
          </a:extLst>
        </xdr:cNvPr>
        <xdr:cNvCxnSpPr/>
      </xdr:nvCxnSpPr>
      <xdr:spPr>
        <a:xfrm>
          <a:off x="1828800" y="6296025"/>
          <a:ext cx="797560" cy="3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38463</xdr:rowOff>
    </xdr:from>
    <xdr:to>
      <xdr:col>6</xdr:col>
      <xdr:colOff>38100</xdr:colOff>
      <xdr:row>36</xdr:row>
      <xdr:rowOff>140063</xdr:rowOff>
    </xdr:to>
    <xdr:sp macro="" textlink="">
      <xdr:nvSpPr>
        <xdr:cNvPr id="82" name="楕円 81">
          <a:extLst>
            <a:ext uri="{FF2B5EF4-FFF2-40B4-BE49-F238E27FC236}">
              <a16:creationId xmlns:a16="http://schemas.microsoft.com/office/drawing/2014/main" id="{67A920E5-DE79-4246-BA8C-F9C611854EF6}"/>
            </a:ext>
          </a:extLst>
        </xdr:cNvPr>
        <xdr:cNvSpPr/>
      </xdr:nvSpPr>
      <xdr:spPr>
        <a:xfrm>
          <a:off x="988060" y="621066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89263</xdr:rowOff>
    </xdr:from>
    <xdr:to>
      <xdr:col>10</xdr:col>
      <xdr:colOff>114300</xdr:colOff>
      <xdr:row>36</xdr:row>
      <xdr:rowOff>121920</xdr:rowOff>
    </xdr:to>
    <xdr:cxnSp macro="">
      <xdr:nvCxnSpPr>
        <xdr:cNvPr id="83" name="直線コネクタ 82">
          <a:extLst>
            <a:ext uri="{FF2B5EF4-FFF2-40B4-BE49-F238E27FC236}">
              <a16:creationId xmlns:a16="http://schemas.microsoft.com/office/drawing/2014/main" id="{29A08843-94B0-44ED-9BEF-03355C489192}"/>
            </a:ext>
          </a:extLst>
        </xdr:cNvPr>
        <xdr:cNvCxnSpPr/>
      </xdr:nvCxnSpPr>
      <xdr:spPr>
        <a:xfrm>
          <a:off x="1031240" y="6265273"/>
          <a:ext cx="797560" cy="3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52812</xdr:rowOff>
    </xdr:from>
    <xdr:ext cx="405111" cy="259045"/>
    <xdr:sp macro="" textlink="">
      <xdr:nvSpPr>
        <xdr:cNvPr id="84" name="n_1aveValue【図書館】&#10;有形固定資産減価償却率">
          <a:extLst>
            <a:ext uri="{FF2B5EF4-FFF2-40B4-BE49-F238E27FC236}">
              <a16:creationId xmlns:a16="http://schemas.microsoft.com/office/drawing/2014/main" id="{DDF1AF62-1045-45D3-BBE7-4F25EB3273AF}"/>
            </a:ext>
          </a:extLst>
        </xdr:cNvPr>
        <xdr:cNvSpPr txBox="1"/>
      </xdr:nvSpPr>
      <xdr:spPr>
        <a:xfrm>
          <a:off x="3239144" y="6571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13624</xdr:rowOff>
    </xdr:from>
    <xdr:ext cx="405111" cy="259045"/>
    <xdr:sp macro="" textlink="">
      <xdr:nvSpPr>
        <xdr:cNvPr id="85" name="n_2aveValue【図書館】&#10;有形固定資産減価償却率">
          <a:extLst>
            <a:ext uri="{FF2B5EF4-FFF2-40B4-BE49-F238E27FC236}">
              <a16:creationId xmlns:a16="http://schemas.microsoft.com/office/drawing/2014/main" id="{9F22DFF8-FE59-45FB-AD6E-D519FB503B57}"/>
            </a:ext>
          </a:extLst>
        </xdr:cNvPr>
        <xdr:cNvSpPr txBox="1"/>
      </xdr:nvSpPr>
      <xdr:spPr>
        <a:xfrm>
          <a:off x="2439044" y="6532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165480</xdr:rowOff>
    </xdr:from>
    <xdr:ext cx="405111" cy="259045"/>
    <xdr:sp macro="" textlink="">
      <xdr:nvSpPr>
        <xdr:cNvPr id="86" name="n_3aveValue【図書館】&#10;有形固定資産減価償却率">
          <a:extLst>
            <a:ext uri="{FF2B5EF4-FFF2-40B4-BE49-F238E27FC236}">
              <a16:creationId xmlns:a16="http://schemas.microsoft.com/office/drawing/2014/main" id="{556D418E-6636-49B9-BDB5-BD26159E630D}"/>
            </a:ext>
          </a:extLst>
        </xdr:cNvPr>
        <xdr:cNvSpPr txBox="1"/>
      </xdr:nvSpPr>
      <xdr:spPr>
        <a:xfrm>
          <a:off x="1641484" y="6512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147518</xdr:rowOff>
    </xdr:from>
    <xdr:ext cx="405111" cy="259045"/>
    <xdr:sp macro="" textlink="">
      <xdr:nvSpPr>
        <xdr:cNvPr id="87" name="n_4aveValue【図書館】&#10;有形固定資産減価償却率">
          <a:extLst>
            <a:ext uri="{FF2B5EF4-FFF2-40B4-BE49-F238E27FC236}">
              <a16:creationId xmlns:a16="http://schemas.microsoft.com/office/drawing/2014/main" id="{30BD0942-298F-4429-BB5E-76C1C2F2972D}"/>
            </a:ext>
          </a:extLst>
        </xdr:cNvPr>
        <xdr:cNvSpPr txBox="1"/>
      </xdr:nvSpPr>
      <xdr:spPr>
        <a:xfrm>
          <a:off x="855354" y="6489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83111</xdr:rowOff>
    </xdr:from>
    <xdr:ext cx="405111" cy="259045"/>
    <xdr:sp macro="" textlink="">
      <xdr:nvSpPr>
        <xdr:cNvPr id="88" name="n_1mainValue【図書館】&#10;有形固定資産減価償却率">
          <a:extLst>
            <a:ext uri="{FF2B5EF4-FFF2-40B4-BE49-F238E27FC236}">
              <a16:creationId xmlns:a16="http://schemas.microsoft.com/office/drawing/2014/main" id="{8639A701-A90F-4AC7-88BF-4F9E8CE1805F}"/>
            </a:ext>
          </a:extLst>
        </xdr:cNvPr>
        <xdr:cNvSpPr txBox="1"/>
      </xdr:nvSpPr>
      <xdr:spPr>
        <a:xfrm>
          <a:off x="3239144" y="6085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50454</xdr:rowOff>
    </xdr:from>
    <xdr:ext cx="405111" cy="259045"/>
    <xdr:sp macro="" textlink="">
      <xdr:nvSpPr>
        <xdr:cNvPr id="89" name="n_2mainValue【図書館】&#10;有形固定資産減価償却率">
          <a:extLst>
            <a:ext uri="{FF2B5EF4-FFF2-40B4-BE49-F238E27FC236}">
              <a16:creationId xmlns:a16="http://schemas.microsoft.com/office/drawing/2014/main" id="{704428AB-8046-4ED7-AA61-35E34B623505}"/>
            </a:ext>
          </a:extLst>
        </xdr:cNvPr>
        <xdr:cNvSpPr txBox="1"/>
      </xdr:nvSpPr>
      <xdr:spPr>
        <a:xfrm>
          <a:off x="2439044" y="6055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17797</xdr:rowOff>
    </xdr:from>
    <xdr:ext cx="405111" cy="259045"/>
    <xdr:sp macro="" textlink="">
      <xdr:nvSpPr>
        <xdr:cNvPr id="90" name="n_3mainValue【図書館】&#10;有形固定資産減価償却率">
          <a:extLst>
            <a:ext uri="{FF2B5EF4-FFF2-40B4-BE49-F238E27FC236}">
              <a16:creationId xmlns:a16="http://schemas.microsoft.com/office/drawing/2014/main" id="{4569875F-06EB-4B20-8543-76F64D985267}"/>
            </a:ext>
          </a:extLst>
        </xdr:cNvPr>
        <xdr:cNvSpPr txBox="1"/>
      </xdr:nvSpPr>
      <xdr:spPr>
        <a:xfrm>
          <a:off x="1641484" y="602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156590</xdr:rowOff>
    </xdr:from>
    <xdr:ext cx="405111" cy="259045"/>
    <xdr:sp macro="" textlink="">
      <xdr:nvSpPr>
        <xdr:cNvPr id="91" name="n_4mainValue【図書館】&#10;有形固定資産減価償却率">
          <a:extLst>
            <a:ext uri="{FF2B5EF4-FFF2-40B4-BE49-F238E27FC236}">
              <a16:creationId xmlns:a16="http://schemas.microsoft.com/office/drawing/2014/main" id="{331F56E7-0212-4EC3-8A51-83E1A66CA252}"/>
            </a:ext>
          </a:extLst>
        </xdr:cNvPr>
        <xdr:cNvSpPr txBox="1"/>
      </xdr:nvSpPr>
      <xdr:spPr>
        <a:xfrm>
          <a:off x="855354" y="5987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A61B19F7-597F-41C3-8765-44E0208B6ED8}"/>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9237F476-1FF8-4AC8-9520-273D70476D93}"/>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5A71EA4A-513D-40AE-9105-33ECD39B2F92}"/>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D209DCAE-6AB9-4808-B340-CC65570EF1DB}"/>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F29296B4-EED4-4298-B09A-AFFD42318CA6}"/>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AC66656-7D4C-4B58-8036-63C9EFE2E9C1}"/>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7C27D857-05B2-4DA9-B5F0-84108502D20B}"/>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FBF93FB5-506C-4B08-92AA-5FA6C769D8CD}"/>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91E33F4A-1CF1-4488-8FF0-7D0438C31925}"/>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1010401E-49A2-4EBE-989C-3142A92D5AB2}"/>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12FEB917-BE83-4575-A9F2-1B15369E424A}"/>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1470BE47-772A-4A60-86AE-6C653A616757}"/>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B2B7B31-1113-4FC7-BDC3-71770529C21D}"/>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AE6A86FA-BAD8-4927-B00A-0C6EC9A43268}"/>
            </a:ext>
          </a:extLst>
        </xdr:cNvPr>
        <xdr:cNvSpPr txBox="1"/>
      </xdr:nvSpPr>
      <xdr:spPr>
        <a:xfrm>
          <a:off x="5527221"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3B9EA9CE-F007-4D68-8CC0-2EC3414BF6A3}"/>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FE1D408D-803D-4E65-B2BE-86D496055C18}"/>
            </a:ext>
          </a:extLst>
        </xdr:cNvPr>
        <xdr:cNvSpPr txBox="1"/>
      </xdr:nvSpPr>
      <xdr:spPr>
        <a:xfrm>
          <a:off x="5527221"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FD94AA97-CB15-4ADE-8741-958E2EBADFF4}"/>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E28D591E-B077-419D-9738-167212D5C90C}"/>
            </a:ext>
          </a:extLst>
        </xdr:cNvPr>
        <xdr:cNvSpPr txBox="1"/>
      </xdr:nvSpPr>
      <xdr:spPr>
        <a:xfrm>
          <a:off x="5527221"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67D9A7FD-410B-497E-AEBC-28F9658ED46D}"/>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A572ACC3-CF21-48AB-91DF-0667A04AEFE7}"/>
            </a:ext>
          </a:extLst>
        </xdr:cNvPr>
        <xdr:cNvSpPr txBox="1"/>
      </xdr:nvSpPr>
      <xdr:spPr>
        <a:xfrm>
          <a:off x="5527221"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A416BEB8-786E-44FC-99DF-61BAB39EEE32}"/>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5039E2C2-1664-49A5-B4A0-2E8D9544B59D}"/>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C927C993-3533-41DB-AE85-9323DB586F46}"/>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9BBF4BF6-93B0-45CD-92C4-662CAC33DDDF}"/>
            </a:ext>
          </a:extLst>
        </xdr:cNvPr>
        <xdr:cNvCxnSpPr/>
      </xdr:nvCxnSpPr>
      <xdr:spPr>
        <a:xfrm flipV="1">
          <a:off x="9429115" y="567309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490DF0C9-ED0B-4EBC-BDC7-938F19713FB4}"/>
            </a:ext>
          </a:extLst>
        </xdr:cNvPr>
        <xdr:cNvSpPr txBox="1"/>
      </xdr:nvSpPr>
      <xdr:spPr>
        <a:xfrm>
          <a:off x="9467850" y="712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960AD6E5-DB9E-4805-94D0-9C6AEBCCBF69}"/>
            </a:ext>
          </a:extLst>
        </xdr:cNvPr>
        <xdr:cNvCxnSpPr/>
      </xdr:nvCxnSpPr>
      <xdr:spPr>
        <a:xfrm>
          <a:off x="9356090" y="71208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a:extLst>
            <a:ext uri="{FF2B5EF4-FFF2-40B4-BE49-F238E27FC236}">
              <a16:creationId xmlns:a16="http://schemas.microsoft.com/office/drawing/2014/main" id="{90A91A17-A2BC-4933-B54B-3C8CFD6430C2}"/>
            </a:ext>
          </a:extLst>
        </xdr:cNvPr>
        <xdr:cNvSpPr txBox="1"/>
      </xdr:nvSpPr>
      <xdr:spPr>
        <a:xfrm>
          <a:off x="9467850" y="5448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a:extLst>
            <a:ext uri="{FF2B5EF4-FFF2-40B4-BE49-F238E27FC236}">
              <a16:creationId xmlns:a16="http://schemas.microsoft.com/office/drawing/2014/main" id="{8D069D08-40AF-4470-B02C-C8522B8B7F70}"/>
            </a:ext>
          </a:extLst>
        </xdr:cNvPr>
        <xdr:cNvCxnSpPr/>
      </xdr:nvCxnSpPr>
      <xdr:spPr>
        <a:xfrm>
          <a:off x="9356090" y="56730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92727</xdr:rowOff>
    </xdr:from>
    <xdr:ext cx="469744" cy="259045"/>
    <xdr:sp macro="" textlink="">
      <xdr:nvSpPr>
        <xdr:cNvPr id="120" name="【図書館】&#10;一人当たり面積平均値テキスト">
          <a:extLst>
            <a:ext uri="{FF2B5EF4-FFF2-40B4-BE49-F238E27FC236}">
              <a16:creationId xmlns:a16="http://schemas.microsoft.com/office/drawing/2014/main" id="{BDCEE66C-4789-4434-A948-628F6A1B4F74}"/>
            </a:ext>
          </a:extLst>
        </xdr:cNvPr>
        <xdr:cNvSpPr txBox="1"/>
      </xdr:nvSpPr>
      <xdr:spPr>
        <a:xfrm>
          <a:off x="9467850" y="66116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1" name="フローチャート: 判断 120">
          <a:extLst>
            <a:ext uri="{FF2B5EF4-FFF2-40B4-BE49-F238E27FC236}">
              <a16:creationId xmlns:a16="http://schemas.microsoft.com/office/drawing/2014/main" id="{E572FC35-E6DB-4146-A292-09A1DB7AA3F7}"/>
            </a:ext>
          </a:extLst>
        </xdr:cNvPr>
        <xdr:cNvSpPr/>
      </xdr:nvSpPr>
      <xdr:spPr>
        <a:xfrm>
          <a:off x="9394190" y="6629400"/>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22" name="フローチャート: 判断 121">
          <a:extLst>
            <a:ext uri="{FF2B5EF4-FFF2-40B4-BE49-F238E27FC236}">
              <a16:creationId xmlns:a16="http://schemas.microsoft.com/office/drawing/2014/main" id="{68501EC5-1219-44B4-B8EB-703EC60E27FB}"/>
            </a:ext>
          </a:extLst>
        </xdr:cNvPr>
        <xdr:cNvSpPr/>
      </xdr:nvSpPr>
      <xdr:spPr>
        <a:xfrm>
          <a:off x="8632190" y="664591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4C2D21AB-69DD-4E62-BEC2-7E5D8D615539}"/>
            </a:ext>
          </a:extLst>
        </xdr:cNvPr>
        <xdr:cNvSpPr/>
      </xdr:nvSpPr>
      <xdr:spPr>
        <a:xfrm>
          <a:off x="7846060" y="66509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フローチャート: 判断 123">
          <a:extLst>
            <a:ext uri="{FF2B5EF4-FFF2-40B4-BE49-F238E27FC236}">
              <a16:creationId xmlns:a16="http://schemas.microsoft.com/office/drawing/2014/main" id="{6E8FD912-AC89-4036-9E75-37C653F07D8B}"/>
            </a:ext>
          </a:extLst>
        </xdr:cNvPr>
        <xdr:cNvSpPr/>
      </xdr:nvSpPr>
      <xdr:spPr>
        <a:xfrm>
          <a:off x="7029450" y="66509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152400</xdr:rowOff>
    </xdr:from>
    <xdr:to>
      <xdr:col>36</xdr:col>
      <xdr:colOff>165100</xdr:colOff>
      <xdr:row>39</xdr:row>
      <xdr:rowOff>82550</xdr:rowOff>
    </xdr:to>
    <xdr:sp macro="" textlink="">
      <xdr:nvSpPr>
        <xdr:cNvPr id="125" name="フローチャート: 判断 124">
          <a:extLst>
            <a:ext uri="{FF2B5EF4-FFF2-40B4-BE49-F238E27FC236}">
              <a16:creationId xmlns:a16="http://schemas.microsoft.com/office/drawing/2014/main" id="{98621505-2594-4199-BFD4-3A93BE425075}"/>
            </a:ext>
          </a:extLst>
        </xdr:cNvPr>
        <xdr:cNvSpPr/>
      </xdr:nvSpPr>
      <xdr:spPr>
        <a:xfrm>
          <a:off x="6231890" y="666750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FDC69E2-16A3-4635-86ED-09D23994704F}"/>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E16A3EB-F7B4-4393-B767-A87D25CB62EE}"/>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FF8527A-AB11-41B5-AF6A-79369E0D807C}"/>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6E4FF91D-B8D5-449C-8FD5-57D8531A12EC}"/>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C06D7994-D5AC-43A7-BCF5-5106DC1EFA98}"/>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0</xdr:rowOff>
    </xdr:from>
    <xdr:to>
      <xdr:col>55</xdr:col>
      <xdr:colOff>50800</xdr:colOff>
      <xdr:row>38</xdr:row>
      <xdr:rowOff>101600</xdr:rowOff>
    </xdr:to>
    <xdr:sp macro="" textlink="">
      <xdr:nvSpPr>
        <xdr:cNvPr id="131" name="楕円 130">
          <a:extLst>
            <a:ext uri="{FF2B5EF4-FFF2-40B4-BE49-F238E27FC236}">
              <a16:creationId xmlns:a16="http://schemas.microsoft.com/office/drawing/2014/main" id="{2011F4DE-763F-41FC-8E2B-F4F964509E41}"/>
            </a:ext>
          </a:extLst>
        </xdr:cNvPr>
        <xdr:cNvSpPr/>
      </xdr:nvSpPr>
      <xdr:spPr>
        <a:xfrm>
          <a:off x="9394190" y="6515100"/>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22877</xdr:rowOff>
    </xdr:from>
    <xdr:ext cx="469744" cy="259045"/>
    <xdr:sp macro="" textlink="">
      <xdr:nvSpPr>
        <xdr:cNvPr id="132" name="【図書館】&#10;一人当たり面積該当値テキスト">
          <a:extLst>
            <a:ext uri="{FF2B5EF4-FFF2-40B4-BE49-F238E27FC236}">
              <a16:creationId xmlns:a16="http://schemas.microsoft.com/office/drawing/2014/main" id="{A6B49F3A-4381-4996-B60A-340725C918B6}"/>
            </a:ext>
          </a:extLst>
        </xdr:cNvPr>
        <xdr:cNvSpPr txBox="1"/>
      </xdr:nvSpPr>
      <xdr:spPr>
        <a:xfrm>
          <a:off x="9467850" y="6362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0</xdr:rowOff>
    </xdr:from>
    <xdr:to>
      <xdr:col>50</xdr:col>
      <xdr:colOff>165100</xdr:colOff>
      <xdr:row>38</xdr:row>
      <xdr:rowOff>101600</xdr:rowOff>
    </xdr:to>
    <xdr:sp macro="" textlink="">
      <xdr:nvSpPr>
        <xdr:cNvPr id="133" name="楕円 132">
          <a:extLst>
            <a:ext uri="{FF2B5EF4-FFF2-40B4-BE49-F238E27FC236}">
              <a16:creationId xmlns:a16="http://schemas.microsoft.com/office/drawing/2014/main" id="{94D54C61-1D7E-4347-94D3-5EF230E7ABAB}"/>
            </a:ext>
          </a:extLst>
        </xdr:cNvPr>
        <xdr:cNvSpPr/>
      </xdr:nvSpPr>
      <xdr:spPr>
        <a:xfrm>
          <a:off x="8632190" y="651510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50800</xdr:rowOff>
    </xdr:from>
    <xdr:to>
      <xdr:col>55</xdr:col>
      <xdr:colOff>0</xdr:colOff>
      <xdr:row>38</xdr:row>
      <xdr:rowOff>50800</xdr:rowOff>
    </xdr:to>
    <xdr:cxnSp macro="">
      <xdr:nvCxnSpPr>
        <xdr:cNvPr id="134" name="直線コネクタ 133">
          <a:extLst>
            <a:ext uri="{FF2B5EF4-FFF2-40B4-BE49-F238E27FC236}">
              <a16:creationId xmlns:a16="http://schemas.microsoft.com/office/drawing/2014/main" id="{E55B04C5-0047-4F73-B5D3-3C1048CC04AF}"/>
            </a:ext>
          </a:extLst>
        </xdr:cNvPr>
        <xdr:cNvCxnSpPr/>
      </xdr:nvCxnSpPr>
      <xdr:spPr>
        <a:xfrm>
          <a:off x="8686800" y="656971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12700</xdr:rowOff>
    </xdr:from>
    <xdr:to>
      <xdr:col>46</xdr:col>
      <xdr:colOff>38100</xdr:colOff>
      <xdr:row>38</xdr:row>
      <xdr:rowOff>114300</xdr:rowOff>
    </xdr:to>
    <xdr:sp macro="" textlink="">
      <xdr:nvSpPr>
        <xdr:cNvPr id="135" name="楕円 134">
          <a:extLst>
            <a:ext uri="{FF2B5EF4-FFF2-40B4-BE49-F238E27FC236}">
              <a16:creationId xmlns:a16="http://schemas.microsoft.com/office/drawing/2014/main" id="{502C3D1F-E9E4-481E-A046-2FE7146912BB}"/>
            </a:ext>
          </a:extLst>
        </xdr:cNvPr>
        <xdr:cNvSpPr/>
      </xdr:nvSpPr>
      <xdr:spPr>
        <a:xfrm>
          <a:off x="7846060" y="65316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50800</xdr:rowOff>
    </xdr:from>
    <xdr:to>
      <xdr:col>50</xdr:col>
      <xdr:colOff>114300</xdr:colOff>
      <xdr:row>38</xdr:row>
      <xdr:rowOff>63500</xdr:rowOff>
    </xdr:to>
    <xdr:cxnSp macro="">
      <xdr:nvCxnSpPr>
        <xdr:cNvPr id="136" name="直線コネクタ 135">
          <a:extLst>
            <a:ext uri="{FF2B5EF4-FFF2-40B4-BE49-F238E27FC236}">
              <a16:creationId xmlns:a16="http://schemas.microsoft.com/office/drawing/2014/main" id="{F31A365A-8036-4071-9DE9-51131368E6C5}"/>
            </a:ext>
          </a:extLst>
        </xdr:cNvPr>
        <xdr:cNvCxnSpPr/>
      </xdr:nvCxnSpPr>
      <xdr:spPr>
        <a:xfrm flipV="1">
          <a:off x="7889240" y="6569710"/>
          <a:ext cx="79756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12700</xdr:rowOff>
    </xdr:from>
    <xdr:to>
      <xdr:col>41</xdr:col>
      <xdr:colOff>101600</xdr:colOff>
      <xdr:row>38</xdr:row>
      <xdr:rowOff>114300</xdr:rowOff>
    </xdr:to>
    <xdr:sp macro="" textlink="">
      <xdr:nvSpPr>
        <xdr:cNvPr id="137" name="楕円 136">
          <a:extLst>
            <a:ext uri="{FF2B5EF4-FFF2-40B4-BE49-F238E27FC236}">
              <a16:creationId xmlns:a16="http://schemas.microsoft.com/office/drawing/2014/main" id="{BE2A71EF-E4DD-47ED-BB56-09776419013F}"/>
            </a:ext>
          </a:extLst>
        </xdr:cNvPr>
        <xdr:cNvSpPr/>
      </xdr:nvSpPr>
      <xdr:spPr>
        <a:xfrm>
          <a:off x="7029450" y="653161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63500</xdr:rowOff>
    </xdr:from>
    <xdr:to>
      <xdr:col>45</xdr:col>
      <xdr:colOff>177800</xdr:colOff>
      <xdr:row>38</xdr:row>
      <xdr:rowOff>63500</xdr:rowOff>
    </xdr:to>
    <xdr:cxnSp macro="">
      <xdr:nvCxnSpPr>
        <xdr:cNvPr id="138" name="直線コネクタ 137">
          <a:extLst>
            <a:ext uri="{FF2B5EF4-FFF2-40B4-BE49-F238E27FC236}">
              <a16:creationId xmlns:a16="http://schemas.microsoft.com/office/drawing/2014/main" id="{3EDF68BF-3467-4AD3-9E99-9257DBD2E906}"/>
            </a:ext>
          </a:extLst>
        </xdr:cNvPr>
        <xdr:cNvCxnSpPr/>
      </xdr:nvCxnSpPr>
      <xdr:spPr>
        <a:xfrm>
          <a:off x="7084060" y="657479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12700</xdr:rowOff>
    </xdr:from>
    <xdr:to>
      <xdr:col>36</xdr:col>
      <xdr:colOff>165100</xdr:colOff>
      <xdr:row>38</xdr:row>
      <xdr:rowOff>114300</xdr:rowOff>
    </xdr:to>
    <xdr:sp macro="" textlink="">
      <xdr:nvSpPr>
        <xdr:cNvPr id="139" name="楕円 138">
          <a:extLst>
            <a:ext uri="{FF2B5EF4-FFF2-40B4-BE49-F238E27FC236}">
              <a16:creationId xmlns:a16="http://schemas.microsoft.com/office/drawing/2014/main" id="{AE9360E7-73FF-4DAB-A57C-559AC2436BBC}"/>
            </a:ext>
          </a:extLst>
        </xdr:cNvPr>
        <xdr:cNvSpPr/>
      </xdr:nvSpPr>
      <xdr:spPr>
        <a:xfrm>
          <a:off x="6231890" y="653161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63500</xdr:rowOff>
    </xdr:from>
    <xdr:to>
      <xdr:col>41</xdr:col>
      <xdr:colOff>50800</xdr:colOff>
      <xdr:row>38</xdr:row>
      <xdr:rowOff>63500</xdr:rowOff>
    </xdr:to>
    <xdr:cxnSp macro="">
      <xdr:nvCxnSpPr>
        <xdr:cNvPr id="140" name="直線コネクタ 139">
          <a:extLst>
            <a:ext uri="{FF2B5EF4-FFF2-40B4-BE49-F238E27FC236}">
              <a16:creationId xmlns:a16="http://schemas.microsoft.com/office/drawing/2014/main" id="{D26C5ACB-D1D5-4BE2-BB53-FD860D8AA841}"/>
            </a:ext>
          </a:extLst>
        </xdr:cNvPr>
        <xdr:cNvCxnSpPr/>
      </xdr:nvCxnSpPr>
      <xdr:spPr>
        <a:xfrm>
          <a:off x="6286500" y="65747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48277</xdr:rowOff>
    </xdr:from>
    <xdr:ext cx="469744" cy="259045"/>
    <xdr:sp macro="" textlink="">
      <xdr:nvSpPr>
        <xdr:cNvPr id="141" name="n_1aveValue【図書館】&#10;一人当たり面積">
          <a:extLst>
            <a:ext uri="{FF2B5EF4-FFF2-40B4-BE49-F238E27FC236}">
              <a16:creationId xmlns:a16="http://schemas.microsoft.com/office/drawing/2014/main" id="{2F39AB73-1A9A-457D-8CC2-4C563FCCA9A7}"/>
            </a:ext>
          </a:extLst>
        </xdr:cNvPr>
        <xdr:cNvSpPr txBox="1"/>
      </xdr:nvSpPr>
      <xdr:spPr>
        <a:xfrm>
          <a:off x="8454467" y="6736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60977</xdr:rowOff>
    </xdr:from>
    <xdr:ext cx="469744" cy="259045"/>
    <xdr:sp macro="" textlink="">
      <xdr:nvSpPr>
        <xdr:cNvPr id="142" name="n_2aveValue【図書館】&#10;一人当たり面積">
          <a:extLst>
            <a:ext uri="{FF2B5EF4-FFF2-40B4-BE49-F238E27FC236}">
              <a16:creationId xmlns:a16="http://schemas.microsoft.com/office/drawing/2014/main" id="{00BC1556-C982-4786-AA04-B26EF9CB095B}"/>
            </a:ext>
          </a:extLst>
        </xdr:cNvPr>
        <xdr:cNvSpPr txBox="1"/>
      </xdr:nvSpPr>
      <xdr:spPr>
        <a:xfrm>
          <a:off x="7673417" y="674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60977</xdr:rowOff>
    </xdr:from>
    <xdr:ext cx="469744" cy="259045"/>
    <xdr:sp macro="" textlink="">
      <xdr:nvSpPr>
        <xdr:cNvPr id="143" name="n_3aveValue【図書館】&#10;一人当たり面積">
          <a:extLst>
            <a:ext uri="{FF2B5EF4-FFF2-40B4-BE49-F238E27FC236}">
              <a16:creationId xmlns:a16="http://schemas.microsoft.com/office/drawing/2014/main" id="{B1F49746-76EC-4792-85D2-1EA4DFE3AA42}"/>
            </a:ext>
          </a:extLst>
        </xdr:cNvPr>
        <xdr:cNvSpPr txBox="1"/>
      </xdr:nvSpPr>
      <xdr:spPr>
        <a:xfrm>
          <a:off x="6866332" y="674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73677</xdr:rowOff>
    </xdr:from>
    <xdr:ext cx="469744" cy="259045"/>
    <xdr:sp macro="" textlink="">
      <xdr:nvSpPr>
        <xdr:cNvPr id="144" name="n_4aveValue【図書館】&#10;一人当たり面積">
          <a:extLst>
            <a:ext uri="{FF2B5EF4-FFF2-40B4-BE49-F238E27FC236}">
              <a16:creationId xmlns:a16="http://schemas.microsoft.com/office/drawing/2014/main" id="{D8122366-01BE-4BE5-AA55-C0D939A49DD1}"/>
            </a:ext>
          </a:extLst>
        </xdr:cNvPr>
        <xdr:cNvSpPr txBox="1"/>
      </xdr:nvSpPr>
      <xdr:spPr>
        <a:xfrm>
          <a:off x="6068772" y="676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118127</xdr:rowOff>
    </xdr:from>
    <xdr:ext cx="469744" cy="259045"/>
    <xdr:sp macro="" textlink="">
      <xdr:nvSpPr>
        <xdr:cNvPr id="145" name="n_1mainValue【図書館】&#10;一人当たり面積">
          <a:extLst>
            <a:ext uri="{FF2B5EF4-FFF2-40B4-BE49-F238E27FC236}">
              <a16:creationId xmlns:a16="http://schemas.microsoft.com/office/drawing/2014/main" id="{FFD508F7-58DA-4645-99F9-D2E4BB0AFA98}"/>
            </a:ext>
          </a:extLst>
        </xdr:cNvPr>
        <xdr:cNvSpPr txBox="1"/>
      </xdr:nvSpPr>
      <xdr:spPr>
        <a:xfrm>
          <a:off x="8454467" y="6292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130827</xdr:rowOff>
    </xdr:from>
    <xdr:ext cx="469744" cy="259045"/>
    <xdr:sp macro="" textlink="">
      <xdr:nvSpPr>
        <xdr:cNvPr id="146" name="n_2mainValue【図書館】&#10;一人当たり面積">
          <a:extLst>
            <a:ext uri="{FF2B5EF4-FFF2-40B4-BE49-F238E27FC236}">
              <a16:creationId xmlns:a16="http://schemas.microsoft.com/office/drawing/2014/main" id="{009CAA2D-426A-40FC-B05E-830E57B5EBCB}"/>
            </a:ext>
          </a:extLst>
        </xdr:cNvPr>
        <xdr:cNvSpPr txBox="1"/>
      </xdr:nvSpPr>
      <xdr:spPr>
        <a:xfrm>
          <a:off x="7673417" y="6306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130827</xdr:rowOff>
    </xdr:from>
    <xdr:ext cx="469744" cy="259045"/>
    <xdr:sp macro="" textlink="">
      <xdr:nvSpPr>
        <xdr:cNvPr id="147" name="n_3mainValue【図書館】&#10;一人当たり面積">
          <a:extLst>
            <a:ext uri="{FF2B5EF4-FFF2-40B4-BE49-F238E27FC236}">
              <a16:creationId xmlns:a16="http://schemas.microsoft.com/office/drawing/2014/main" id="{93BC9241-4B8F-4B85-9720-7A0753EAF1DD}"/>
            </a:ext>
          </a:extLst>
        </xdr:cNvPr>
        <xdr:cNvSpPr txBox="1"/>
      </xdr:nvSpPr>
      <xdr:spPr>
        <a:xfrm>
          <a:off x="6866332" y="6306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130827</xdr:rowOff>
    </xdr:from>
    <xdr:ext cx="469744" cy="259045"/>
    <xdr:sp macro="" textlink="">
      <xdr:nvSpPr>
        <xdr:cNvPr id="148" name="n_4mainValue【図書館】&#10;一人当たり面積">
          <a:extLst>
            <a:ext uri="{FF2B5EF4-FFF2-40B4-BE49-F238E27FC236}">
              <a16:creationId xmlns:a16="http://schemas.microsoft.com/office/drawing/2014/main" id="{28BAFC20-C1BC-4FB3-8847-8483B9FA7A3C}"/>
            </a:ext>
          </a:extLst>
        </xdr:cNvPr>
        <xdr:cNvSpPr txBox="1"/>
      </xdr:nvSpPr>
      <xdr:spPr>
        <a:xfrm>
          <a:off x="6068772" y="6306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8735C999-2BC2-4E27-BBCC-6794DE2FC67E}"/>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8697778D-B19E-45D0-862F-10D540B4F0B5}"/>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2786B8F9-A53B-4E4F-ACDE-BBB7E69F620D}"/>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63196C61-84EF-478E-98B3-C9D9958BDFCD}"/>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BA97374F-FE09-4A30-A111-C44A105F7670}"/>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4D1F96A7-5D41-40B4-A074-BE0072729617}"/>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5B106260-DDBB-4A73-843B-9688A109D4C9}"/>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8F432E6A-0B86-454F-8E3F-AF58C194FABB}"/>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D31D3432-6BEE-474E-9E14-0A8BC80F6728}"/>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E2B9BEDF-5A49-4D54-A652-5774F5AA6EC9}"/>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146543C8-9E2C-434B-9F2B-8584DB068289}"/>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493C3F79-B404-41CE-A5A2-3B48D9A79818}"/>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BCACE5F7-28B9-4A25-B642-E725065B24EC}"/>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64E7BB8F-C9FE-4CA0-8EF9-7412FA3BF94E}"/>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E8839506-225C-425F-AC8E-A315C60588C0}"/>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72996EB9-5809-430E-90CD-EA8326210B3B}"/>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E86C7582-4110-421E-A532-36A9F326619A}"/>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95D8E5C3-139E-4062-838D-785B895FA420}"/>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5294DE20-932D-4C03-9484-5E29804E5606}"/>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9F723281-E9A0-470A-80BD-3B9206B81933}"/>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49526C72-4163-4104-8CE3-D5A3CAEC5861}"/>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D9CC43D7-5229-4E13-ADF4-96930721C5FD}"/>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507BD3D0-C6B9-4550-A631-E7AF5AB41752}"/>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DC2801F7-7F81-458D-9E91-F9A5E3B514DF}"/>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F76A36A1-4104-4163-85EE-570A768113BB}"/>
            </a:ext>
          </a:extLst>
        </xdr:cNvPr>
        <xdr:cNvCxnSpPr/>
      </xdr:nvCxnSpPr>
      <xdr:spPr>
        <a:xfrm flipV="1">
          <a:off x="4173855" y="9717405"/>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D27D5686-B078-4B45-9107-EA3C9358D24B}"/>
            </a:ext>
          </a:extLst>
        </xdr:cNvPr>
        <xdr:cNvSpPr txBox="1"/>
      </xdr:nvSpPr>
      <xdr:spPr>
        <a:xfrm>
          <a:off x="4212590" y="1105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6960ACDC-E14C-4D5E-8520-52993DE12065}"/>
            </a:ext>
          </a:extLst>
        </xdr:cNvPr>
        <xdr:cNvCxnSpPr/>
      </xdr:nvCxnSpPr>
      <xdr:spPr>
        <a:xfrm>
          <a:off x="4112260" y="1104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CEEBBFEB-1AF6-45CF-97FC-8624BDBEEAB7}"/>
            </a:ext>
          </a:extLst>
        </xdr:cNvPr>
        <xdr:cNvSpPr txBox="1"/>
      </xdr:nvSpPr>
      <xdr:spPr>
        <a:xfrm>
          <a:off x="4212590" y="9488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a:extLst>
            <a:ext uri="{FF2B5EF4-FFF2-40B4-BE49-F238E27FC236}">
              <a16:creationId xmlns:a16="http://schemas.microsoft.com/office/drawing/2014/main" id="{C9E4AF1E-86D8-42C5-9495-38C2E760BEFA}"/>
            </a:ext>
          </a:extLst>
        </xdr:cNvPr>
        <xdr:cNvCxnSpPr/>
      </xdr:nvCxnSpPr>
      <xdr:spPr>
        <a:xfrm>
          <a:off x="4112260" y="97174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47642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9B6C7721-04C2-4328-8892-251749B65FE0}"/>
            </a:ext>
          </a:extLst>
        </xdr:cNvPr>
        <xdr:cNvSpPr txBox="1"/>
      </xdr:nvSpPr>
      <xdr:spPr>
        <a:xfrm>
          <a:off x="4212590" y="103365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9" name="フローチャート: 判断 178">
          <a:extLst>
            <a:ext uri="{FF2B5EF4-FFF2-40B4-BE49-F238E27FC236}">
              <a16:creationId xmlns:a16="http://schemas.microsoft.com/office/drawing/2014/main" id="{5F8FA766-F5CB-4177-A21B-B6E64DE0AF90}"/>
            </a:ext>
          </a:extLst>
        </xdr:cNvPr>
        <xdr:cNvSpPr/>
      </xdr:nvSpPr>
      <xdr:spPr>
        <a:xfrm>
          <a:off x="4131310" y="1035431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80" name="フローチャート: 判断 179">
          <a:extLst>
            <a:ext uri="{FF2B5EF4-FFF2-40B4-BE49-F238E27FC236}">
              <a16:creationId xmlns:a16="http://schemas.microsoft.com/office/drawing/2014/main" id="{C45849B8-00DF-4EE5-9029-8CA9212204CD}"/>
            </a:ext>
          </a:extLst>
        </xdr:cNvPr>
        <xdr:cNvSpPr/>
      </xdr:nvSpPr>
      <xdr:spPr>
        <a:xfrm>
          <a:off x="3388360" y="103333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81" name="フローチャート: 判断 180">
          <a:extLst>
            <a:ext uri="{FF2B5EF4-FFF2-40B4-BE49-F238E27FC236}">
              <a16:creationId xmlns:a16="http://schemas.microsoft.com/office/drawing/2014/main" id="{A5C61077-7D63-4CC4-9B47-3F7A992C6751}"/>
            </a:ext>
          </a:extLst>
        </xdr:cNvPr>
        <xdr:cNvSpPr/>
      </xdr:nvSpPr>
      <xdr:spPr>
        <a:xfrm>
          <a:off x="2571750" y="1030478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82" name="フローチャート: 判断 181">
          <a:extLst>
            <a:ext uri="{FF2B5EF4-FFF2-40B4-BE49-F238E27FC236}">
              <a16:creationId xmlns:a16="http://schemas.microsoft.com/office/drawing/2014/main" id="{563E5A49-AFD6-4385-A54E-881C947C3E46}"/>
            </a:ext>
          </a:extLst>
        </xdr:cNvPr>
        <xdr:cNvSpPr/>
      </xdr:nvSpPr>
      <xdr:spPr>
        <a:xfrm>
          <a:off x="1774190" y="1028954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4445</xdr:rowOff>
    </xdr:from>
    <xdr:to>
      <xdr:col>6</xdr:col>
      <xdr:colOff>38100</xdr:colOff>
      <xdr:row>60</xdr:row>
      <xdr:rowOff>106045</xdr:rowOff>
    </xdr:to>
    <xdr:sp macro="" textlink="">
      <xdr:nvSpPr>
        <xdr:cNvPr id="183" name="フローチャート: 判断 182">
          <a:extLst>
            <a:ext uri="{FF2B5EF4-FFF2-40B4-BE49-F238E27FC236}">
              <a16:creationId xmlns:a16="http://schemas.microsoft.com/office/drawing/2014/main" id="{7E0F7972-CD5C-421F-A572-CD2C5C8FFA57}"/>
            </a:ext>
          </a:extLst>
        </xdr:cNvPr>
        <xdr:cNvSpPr/>
      </xdr:nvSpPr>
      <xdr:spPr>
        <a:xfrm>
          <a:off x="988060" y="102933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FC9A4A1-916B-4605-A316-CEEFC0B446F3}"/>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3C1EB92-CBE2-4074-BB19-F4B59885AE44}"/>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A00F071-4E5F-4268-AAED-ABA8C917A93C}"/>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7B98D1EA-3D76-483C-A89A-4DF9685A41EC}"/>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9168E41A-4A59-47B7-84FC-3FA22A285230}"/>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31115</xdr:rowOff>
    </xdr:from>
    <xdr:to>
      <xdr:col>24</xdr:col>
      <xdr:colOff>114300</xdr:colOff>
      <xdr:row>57</xdr:row>
      <xdr:rowOff>132715</xdr:rowOff>
    </xdr:to>
    <xdr:sp macro="" textlink="">
      <xdr:nvSpPr>
        <xdr:cNvPr id="189" name="楕円 188">
          <a:extLst>
            <a:ext uri="{FF2B5EF4-FFF2-40B4-BE49-F238E27FC236}">
              <a16:creationId xmlns:a16="http://schemas.microsoft.com/office/drawing/2014/main" id="{20EBBB26-033E-4F1D-BE5A-39097ABF454B}"/>
            </a:ext>
          </a:extLst>
        </xdr:cNvPr>
        <xdr:cNvSpPr/>
      </xdr:nvSpPr>
      <xdr:spPr>
        <a:xfrm>
          <a:off x="4131310" y="980186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53992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B7D19A82-A1D4-4774-9ACF-027A71D93A20}"/>
            </a:ext>
          </a:extLst>
        </xdr:cNvPr>
        <xdr:cNvSpPr txBox="1"/>
      </xdr:nvSpPr>
      <xdr:spPr>
        <a:xfrm>
          <a:off x="4212590" y="9659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139700</xdr:rowOff>
    </xdr:from>
    <xdr:to>
      <xdr:col>20</xdr:col>
      <xdr:colOff>38100</xdr:colOff>
      <xdr:row>57</xdr:row>
      <xdr:rowOff>69850</xdr:rowOff>
    </xdr:to>
    <xdr:sp macro="" textlink="">
      <xdr:nvSpPr>
        <xdr:cNvPr id="191" name="楕円 190">
          <a:extLst>
            <a:ext uri="{FF2B5EF4-FFF2-40B4-BE49-F238E27FC236}">
              <a16:creationId xmlns:a16="http://schemas.microsoft.com/office/drawing/2014/main" id="{BB668AD5-2F00-4E06-B1CE-0C8F73DAF836}"/>
            </a:ext>
          </a:extLst>
        </xdr:cNvPr>
        <xdr:cNvSpPr/>
      </xdr:nvSpPr>
      <xdr:spPr>
        <a:xfrm>
          <a:off x="3388360" y="97370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19050</xdr:rowOff>
    </xdr:from>
    <xdr:to>
      <xdr:col>24</xdr:col>
      <xdr:colOff>63500</xdr:colOff>
      <xdr:row>57</xdr:row>
      <xdr:rowOff>81915</xdr:rowOff>
    </xdr:to>
    <xdr:cxnSp macro="">
      <xdr:nvCxnSpPr>
        <xdr:cNvPr id="192" name="直線コネクタ 191">
          <a:extLst>
            <a:ext uri="{FF2B5EF4-FFF2-40B4-BE49-F238E27FC236}">
              <a16:creationId xmlns:a16="http://schemas.microsoft.com/office/drawing/2014/main" id="{44EABDCA-B92E-4614-B767-519CA5C2B916}"/>
            </a:ext>
          </a:extLst>
        </xdr:cNvPr>
        <xdr:cNvCxnSpPr/>
      </xdr:nvCxnSpPr>
      <xdr:spPr>
        <a:xfrm>
          <a:off x="3431540" y="9787890"/>
          <a:ext cx="74295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76835</xdr:rowOff>
    </xdr:from>
    <xdr:to>
      <xdr:col>15</xdr:col>
      <xdr:colOff>101600</xdr:colOff>
      <xdr:row>57</xdr:row>
      <xdr:rowOff>6985</xdr:rowOff>
    </xdr:to>
    <xdr:sp macro="" textlink="">
      <xdr:nvSpPr>
        <xdr:cNvPr id="193" name="楕円 192">
          <a:extLst>
            <a:ext uri="{FF2B5EF4-FFF2-40B4-BE49-F238E27FC236}">
              <a16:creationId xmlns:a16="http://schemas.microsoft.com/office/drawing/2014/main" id="{15C78896-7E4B-48E2-B487-B078A45834F3}"/>
            </a:ext>
          </a:extLst>
        </xdr:cNvPr>
        <xdr:cNvSpPr/>
      </xdr:nvSpPr>
      <xdr:spPr>
        <a:xfrm>
          <a:off x="2571750" y="967803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127635</xdr:rowOff>
    </xdr:from>
    <xdr:to>
      <xdr:col>19</xdr:col>
      <xdr:colOff>177800</xdr:colOff>
      <xdr:row>57</xdr:row>
      <xdr:rowOff>19050</xdr:rowOff>
    </xdr:to>
    <xdr:cxnSp macro="">
      <xdr:nvCxnSpPr>
        <xdr:cNvPr id="194" name="直線コネクタ 193">
          <a:extLst>
            <a:ext uri="{FF2B5EF4-FFF2-40B4-BE49-F238E27FC236}">
              <a16:creationId xmlns:a16="http://schemas.microsoft.com/office/drawing/2014/main" id="{49A0E626-8D59-41A6-BB81-D116BD43E400}"/>
            </a:ext>
          </a:extLst>
        </xdr:cNvPr>
        <xdr:cNvCxnSpPr/>
      </xdr:nvCxnSpPr>
      <xdr:spPr>
        <a:xfrm>
          <a:off x="2626360" y="9732645"/>
          <a:ext cx="80518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13970</xdr:rowOff>
    </xdr:from>
    <xdr:to>
      <xdr:col>10</xdr:col>
      <xdr:colOff>165100</xdr:colOff>
      <xdr:row>56</xdr:row>
      <xdr:rowOff>115570</xdr:rowOff>
    </xdr:to>
    <xdr:sp macro="" textlink="">
      <xdr:nvSpPr>
        <xdr:cNvPr id="195" name="楕円 194">
          <a:extLst>
            <a:ext uri="{FF2B5EF4-FFF2-40B4-BE49-F238E27FC236}">
              <a16:creationId xmlns:a16="http://schemas.microsoft.com/office/drawing/2014/main" id="{7A0FC822-6228-4FA2-B840-ABB549A635C1}"/>
            </a:ext>
          </a:extLst>
        </xdr:cNvPr>
        <xdr:cNvSpPr/>
      </xdr:nvSpPr>
      <xdr:spPr>
        <a:xfrm>
          <a:off x="1774190" y="961898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64770</xdr:rowOff>
    </xdr:from>
    <xdr:to>
      <xdr:col>15</xdr:col>
      <xdr:colOff>50800</xdr:colOff>
      <xdr:row>56</xdr:row>
      <xdr:rowOff>127635</xdr:rowOff>
    </xdr:to>
    <xdr:cxnSp macro="">
      <xdr:nvCxnSpPr>
        <xdr:cNvPr id="196" name="直線コネクタ 195">
          <a:extLst>
            <a:ext uri="{FF2B5EF4-FFF2-40B4-BE49-F238E27FC236}">
              <a16:creationId xmlns:a16="http://schemas.microsoft.com/office/drawing/2014/main" id="{9B710083-5F05-4981-8F45-F8EC899AF437}"/>
            </a:ext>
          </a:extLst>
        </xdr:cNvPr>
        <xdr:cNvCxnSpPr/>
      </xdr:nvCxnSpPr>
      <xdr:spPr>
        <a:xfrm>
          <a:off x="1828800" y="9664065"/>
          <a:ext cx="79756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55</xdr:row>
      <xdr:rowOff>122555</xdr:rowOff>
    </xdr:from>
    <xdr:to>
      <xdr:col>6</xdr:col>
      <xdr:colOff>38100</xdr:colOff>
      <xdr:row>56</xdr:row>
      <xdr:rowOff>52705</xdr:rowOff>
    </xdr:to>
    <xdr:sp macro="" textlink="">
      <xdr:nvSpPr>
        <xdr:cNvPr id="197" name="楕円 196">
          <a:extLst>
            <a:ext uri="{FF2B5EF4-FFF2-40B4-BE49-F238E27FC236}">
              <a16:creationId xmlns:a16="http://schemas.microsoft.com/office/drawing/2014/main" id="{3DAB5161-DEC0-4965-8678-AF17BF5589F0}"/>
            </a:ext>
          </a:extLst>
        </xdr:cNvPr>
        <xdr:cNvSpPr/>
      </xdr:nvSpPr>
      <xdr:spPr>
        <a:xfrm>
          <a:off x="988060" y="955421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1905</xdr:rowOff>
    </xdr:from>
    <xdr:to>
      <xdr:col>10</xdr:col>
      <xdr:colOff>114300</xdr:colOff>
      <xdr:row>56</xdr:row>
      <xdr:rowOff>64770</xdr:rowOff>
    </xdr:to>
    <xdr:cxnSp macro="">
      <xdr:nvCxnSpPr>
        <xdr:cNvPr id="198" name="直線コネクタ 197">
          <a:extLst>
            <a:ext uri="{FF2B5EF4-FFF2-40B4-BE49-F238E27FC236}">
              <a16:creationId xmlns:a16="http://schemas.microsoft.com/office/drawing/2014/main" id="{686F2A96-0B32-48A8-84B9-4BED5EAE4BAA}"/>
            </a:ext>
          </a:extLst>
        </xdr:cNvPr>
        <xdr:cNvCxnSpPr/>
      </xdr:nvCxnSpPr>
      <xdr:spPr>
        <a:xfrm>
          <a:off x="1031240" y="9603105"/>
          <a:ext cx="79756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137177</xdr:rowOff>
    </xdr:from>
    <xdr:ext cx="405111" cy="259045"/>
    <xdr:sp macro="" textlink="">
      <xdr:nvSpPr>
        <xdr:cNvPr id="199" name="n_1aveValue【体育館・プール】&#10;有形固定資産減価償却率">
          <a:extLst>
            <a:ext uri="{FF2B5EF4-FFF2-40B4-BE49-F238E27FC236}">
              <a16:creationId xmlns:a16="http://schemas.microsoft.com/office/drawing/2014/main" id="{1675699E-7A85-424A-ADA0-80F326CDE738}"/>
            </a:ext>
          </a:extLst>
        </xdr:cNvPr>
        <xdr:cNvSpPr txBox="1"/>
      </xdr:nvSpPr>
      <xdr:spPr>
        <a:xfrm>
          <a:off x="3239144" y="1042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114317</xdr:rowOff>
    </xdr:from>
    <xdr:ext cx="405111" cy="259045"/>
    <xdr:sp macro="" textlink="">
      <xdr:nvSpPr>
        <xdr:cNvPr id="200" name="n_2aveValue【体育館・プール】&#10;有形固定資産減価償却率">
          <a:extLst>
            <a:ext uri="{FF2B5EF4-FFF2-40B4-BE49-F238E27FC236}">
              <a16:creationId xmlns:a16="http://schemas.microsoft.com/office/drawing/2014/main" id="{F38C8A91-ECF6-4B97-BF63-2FF386AC2FB7}"/>
            </a:ext>
          </a:extLst>
        </xdr:cNvPr>
        <xdr:cNvSpPr txBox="1"/>
      </xdr:nvSpPr>
      <xdr:spPr>
        <a:xfrm>
          <a:off x="2439044" y="1040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91457</xdr:rowOff>
    </xdr:from>
    <xdr:ext cx="405111" cy="259045"/>
    <xdr:sp macro="" textlink="">
      <xdr:nvSpPr>
        <xdr:cNvPr id="201" name="n_3aveValue【体育館・プール】&#10;有形固定資産減価償却率">
          <a:extLst>
            <a:ext uri="{FF2B5EF4-FFF2-40B4-BE49-F238E27FC236}">
              <a16:creationId xmlns:a16="http://schemas.microsoft.com/office/drawing/2014/main" id="{F1E49F18-649B-4BEA-9643-FF40BC79696B}"/>
            </a:ext>
          </a:extLst>
        </xdr:cNvPr>
        <xdr:cNvSpPr txBox="1"/>
      </xdr:nvSpPr>
      <xdr:spPr>
        <a:xfrm>
          <a:off x="1641484" y="1038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97172</xdr:rowOff>
    </xdr:from>
    <xdr:ext cx="405111" cy="259045"/>
    <xdr:sp macro="" textlink="">
      <xdr:nvSpPr>
        <xdr:cNvPr id="202" name="n_4aveValue【体育館・プール】&#10;有形固定資産減価償却率">
          <a:extLst>
            <a:ext uri="{FF2B5EF4-FFF2-40B4-BE49-F238E27FC236}">
              <a16:creationId xmlns:a16="http://schemas.microsoft.com/office/drawing/2014/main" id="{A8369CEA-8A53-443F-A3EB-B43470A8F2F8}"/>
            </a:ext>
          </a:extLst>
        </xdr:cNvPr>
        <xdr:cNvSpPr txBox="1"/>
      </xdr:nvSpPr>
      <xdr:spPr>
        <a:xfrm>
          <a:off x="855354" y="1038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86377</xdr:rowOff>
    </xdr:from>
    <xdr:ext cx="405111" cy="259045"/>
    <xdr:sp macro="" textlink="">
      <xdr:nvSpPr>
        <xdr:cNvPr id="203" name="n_1mainValue【体育館・プール】&#10;有形固定資産減価償却率">
          <a:extLst>
            <a:ext uri="{FF2B5EF4-FFF2-40B4-BE49-F238E27FC236}">
              <a16:creationId xmlns:a16="http://schemas.microsoft.com/office/drawing/2014/main" id="{F4539EA9-B5AE-4567-8C75-AEA008464F86}"/>
            </a:ext>
          </a:extLst>
        </xdr:cNvPr>
        <xdr:cNvSpPr txBox="1"/>
      </xdr:nvSpPr>
      <xdr:spPr>
        <a:xfrm>
          <a:off x="3239144" y="951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23512</xdr:rowOff>
    </xdr:from>
    <xdr:ext cx="405111" cy="259045"/>
    <xdr:sp macro="" textlink="">
      <xdr:nvSpPr>
        <xdr:cNvPr id="204" name="n_2mainValue【体育館・プール】&#10;有形固定資産減価償却率">
          <a:extLst>
            <a:ext uri="{FF2B5EF4-FFF2-40B4-BE49-F238E27FC236}">
              <a16:creationId xmlns:a16="http://schemas.microsoft.com/office/drawing/2014/main" id="{C47EF929-9FA8-4299-A58D-AF9BA477DAF3}"/>
            </a:ext>
          </a:extLst>
        </xdr:cNvPr>
        <xdr:cNvSpPr txBox="1"/>
      </xdr:nvSpPr>
      <xdr:spPr>
        <a:xfrm>
          <a:off x="2439044" y="9449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54</xdr:row>
      <xdr:rowOff>132097</xdr:rowOff>
    </xdr:from>
    <xdr:ext cx="405111" cy="259045"/>
    <xdr:sp macro="" textlink="">
      <xdr:nvSpPr>
        <xdr:cNvPr id="205" name="n_3mainValue【体育館・プール】&#10;有形固定資産減価償却率">
          <a:extLst>
            <a:ext uri="{FF2B5EF4-FFF2-40B4-BE49-F238E27FC236}">
              <a16:creationId xmlns:a16="http://schemas.microsoft.com/office/drawing/2014/main" id="{C51D996E-A837-4993-A61B-16B648AC5958}"/>
            </a:ext>
          </a:extLst>
        </xdr:cNvPr>
        <xdr:cNvSpPr txBox="1"/>
      </xdr:nvSpPr>
      <xdr:spPr>
        <a:xfrm>
          <a:off x="1641484" y="939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54</xdr:row>
      <xdr:rowOff>69232</xdr:rowOff>
    </xdr:from>
    <xdr:ext cx="405111" cy="259045"/>
    <xdr:sp macro="" textlink="">
      <xdr:nvSpPr>
        <xdr:cNvPr id="206" name="n_4mainValue【体育館・プール】&#10;有形固定資産減価償却率">
          <a:extLst>
            <a:ext uri="{FF2B5EF4-FFF2-40B4-BE49-F238E27FC236}">
              <a16:creationId xmlns:a16="http://schemas.microsoft.com/office/drawing/2014/main" id="{4937A3F6-62FB-4016-AB87-E44F4027AECE}"/>
            </a:ext>
          </a:extLst>
        </xdr:cNvPr>
        <xdr:cNvSpPr txBox="1"/>
      </xdr:nvSpPr>
      <xdr:spPr>
        <a:xfrm>
          <a:off x="855354" y="932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F6FE01E9-B2ED-451F-8C73-CB2F2B784C52}"/>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7FB6DC96-40C9-4376-8D6A-EAFDB0130FA7}"/>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D7188E7D-6723-49ED-896D-68AB924FB7A3}"/>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868FE704-F3AC-4673-BA28-02A29D56A637}"/>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7102B55A-2B9F-47E9-87A1-CE22B3A9825A}"/>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6CE0285F-6B9C-470F-92D7-D45F1D2FFDDF}"/>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5925CB60-5D3C-41F0-A640-2A07F2772F75}"/>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B7A879F-57DB-4BDF-83C8-894C82CC1F83}"/>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56C0635B-0D32-453A-8F34-142FD5176AD2}"/>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CDE09542-F3B3-42EC-ABED-6D3CED996202}"/>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18538819-B49C-4425-A991-B4CB59A2BA25}"/>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D9FD6078-DC9D-4CDD-BFD3-421FABDF77A7}"/>
            </a:ext>
          </a:extLst>
        </xdr:cNvPr>
        <xdr:cNvSpPr txBox="1"/>
      </xdr:nvSpPr>
      <xdr:spPr>
        <a:xfrm>
          <a:off x="552722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13433C25-71D7-46F1-922D-C98514DC1DFC}"/>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A036AD63-251F-4417-B992-3AE4DF0D2DD8}"/>
            </a:ext>
          </a:extLst>
        </xdr:cNvPr>
        <xdr:cNvSpPr txBox="1"/>
      </xdr:nvSpPr>
      <xdr:spPr>
        <a:xfrm>
          <a:off x="5527221"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45FFE74F-803D-4D8F-A53F-9E183ECA6CFC}"/>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DC452E54-24DC-4076-84BC-0B30991D295D}"/>
            </a:ext>
          </a:extLst>
        </xdr:cNvPr>
        <xdr:cNvSpPr txBox="1"/>
      </xdr:nvSpPr>
      <xdr:spPr>
        <a:xfrm>
          <a:off x="5527221"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1E497B5D-4B34-4E52-A823-705E70ED6608}"/>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D24A560D-15A8-4147-AA5B-D2EB4F340C32}"/>
            </a:ext>
          </a:extLst>
        </xdr:cNvPr>
        <xdr:cNvSpPr txBox="1"/>
      </xdr:nvSpPr>
      <xdr:spPr>
        <a:xfrm>
          <a:off x="5527221"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8AC3A619-5717-44F3-B4A6-B162FD7739C8}"/>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F1BF6F03-2565-4BB8-A3DD-0D74F9424FC9}"/>
            </a:ext>
          </a:extLst>
        </xdr:cNvPr>
        <xdr:cNvSpPr txBox="1"/>
      </xdr:nvSpPr>
      <xdr:spPr>
        <a:xfrm>
          <a:off x="5527221"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AE177693-48ED-488D-8EC9-ABD02074CF09}"/>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C8ABAE35-9526-4A23-8301-D1A1E87A4039}"/>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B6B00348-78F1-49BA-A82B-D8C679407572}"/>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a:extLst>
            <a:ext uri="{FF2B5EF4-FFF2-40B4-BE49-F238E27FC236}">
              <a16:creationId xmlns:a16="http://schemas.microsoft.com/office/drawing/2014/main" id="{7D0C1C56-A5F1-4941-8F47-E6163E858399}"/>
            </a:ext>
          </a:extLst>
        </xdr:cNvPr>
        <xdr:cNvCxnSpPr/>
      </xdr:nvCxnSpPr>
      <xdr:spPr>
        <a:xfrm flipV="1">
          <a:off x="9429115" y="9713595"/>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31" name="【体育館・プール】&#10;一人当たり面積最小値テキスト">
          <a:extLst>
            <a:ext uri="{FF2B5EF4-FFF2-40B4-BE49-F238E27FC236}">
              <a16:creationId xmlns:a16="http://schemas.microsoft.com/office/drawing/2014/main" id="{A254225A-A988-4AD2-B6A8-2DEFE92D7BD0}"/>
            </a:ext>
          </a:extLst>
        </xdr:cNvPr>
        <xdr:cNvSpPr txBox="1"/>
      </xdr:nvSpPr>
      <xdr:spPr>
        <a:xfrm>
          <a:off x="9467850" y="1102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a:extLst>
            <a:ext uri="{FF2B5EF4-FFF2-40B4-BE49-F238E27FC236}">
              <a16:creationId xmlns:a16="http://schemas.microsoft.com/office/drawing/2014/main" id="{21C85619-DD10-4854-B052-AA581986BF35}"/>
            </a:ext>
          </a:extLst>
        </xdr:cNvPr>
        <xdr:cNvCxnSpPr/>
      </xdr:nvCxnSpPr>
      <xdr:spPr>
        <a:xfrm>
          <a:off x="9356090" y="1102042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3" name="【体育館・プール】&#10;一人当たり面積最大値テキスト">
          <a:extLst>
            <a:ext uri="{FF2B5EF4-FFF2-40B4-BE49-F238E27FC236}">
              <a16:creationId xmlns:a16="http://schemas.microsoft.com/office/drawing/2014/main" id="{6EF7673F-07F1-449A-8879-9475FA0AAE15}"/>
            </a:ext>
          </a:extLst>
        </xdr:cNvPr>
        <xdr:cNvSpPr txBox="1"/>
      </xdr:nvSpPr>
      <xdr:spPr>
        <a:xfrm>
          <a:off x="9467850" y="9485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a:extLst>
            <a:ext uri="{FF2B5EF4-FFF2-40B4-BE49-F238E27FC236}">
              <a16:creationId xmlns:a16="http://schemas.microsoft.com/office/drawing/2014/main" id="{1D4239D3-8E2F-43D5-A37A-4944C7F59ABC}"/>
            </a:ext>
          </a:extLst>
        </xdr:cNvPr>
        <xdr:cNvCxnSpPr/>
      </xdr:nvCxnSpPr>
      <xdr:spPr>
        <a:xfrm>
          <a:off x="9356090" y="971359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107332</xdr:rowOff>
    </xdr:from>
    <xdr:ext cx="469744" cy="259045"/>
    <xdr:sp macro="" textlink="">
      <xdr:nvSpPr>
        <xdr:cNvPr id="235" name="【体育館・プール】&#10;一人当たり面積平均値テキスト">
          <a:extLst>
            <a:ext uri="{FF2B5EF4-FFF2-40B4-BE49-F238E27FC236}">
              <a16:creationId xmlns:a16="http://schemas.microsoft.com/office/drawing/2014/main" id="{A92CC848-85B7-470F-B109-B2828263A9D9}"/>
            </a:ext>
          </a:extLst>
        </xdr:cNvPr>
        <xdr:cNvSpPr txBox="1"/>
      </xdr:nvSpPr>
      <xdr:spPr>
        <a:xfrm>
          <a:off x="9467850" y="105638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36" name="フローチャート: 判断 235">
          <a:extLst>
            <a:ext uri="{FF2B5EF4-FFF2-40B4-BE49-F238E27FC236}">
              <a16:creationId xmlns:a16="http://schemas.microsoft.com/office/drawing/2014/main" id="{01586E5E-4A90-4ACE-BDE0-6575C955CEF4}"/>
            </a:ext>
          </a:extLst>
        </xdr:cNvPr>
        <xdr:cNvSpPr/>
      </xdr:nvSpPr>
      <xdr:spPr>
        <a:xfrm>
          <a:off x="9394190" y="10716260"/>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37" name="フローチャート: 判断 236">
          <a:extLst>
            <a:ext uri="{FF2B5EF4-FFF2-40B4-BE49-F238E27FC236}">
              <a16:creationId xmlns:a16="http://schemas.microsoft.com/office/drawing/2014/main" id="{48AE4638-CC5F-4ED4-9203-04264ACC97D1}"/>
            </a:ext>
          </a:extLst>
        </xdr:cNvPr>
        <xdr:cNvSpPr/>
      </xdr:nvSpPr>
      <xdr:spPr>
        <a:xfrm>
          <a:off x="8632190" y="1071816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38" name="フローチャート: 判断 237">
          <a:extLst>
            <a:ext uri="{FF2B5EF4-FFF2-40B4-BE49-F238E27FC236}">
              <a16:creationId xmlns:a16="http://schemas.microsoft.com/office/drawing/2014/main" id="{9E3A9B5F-0BFA-4260-B8EC-E0475A3E2E6A}"/>
            </a:ext>
          </a:extLst>
        </xdr:cNvPr>
        <xdr:cNvSpPr/>
      </xdr:nvSpPr>
      <xdr:spPr>
        <a:xfrm>
          <a:off x="7846060" y="1072388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9" name="フローチャート: 判断 238">
          <a:extLst>
            <a:ext uri="{FF2B5EF4-FFF2-40B4-BE49-F238E27FC236}">
              <a16:creationId xmlns:a16="http://schemas.microsoft.com/office/drawing/2014/main" id="{20961C86-F201-4ECD-8799-64F12E8388AA}"/>
            </a:ext>
          </a:extLst>
        </xdr:cNvPr>
        <xdr:cNvSpPr/>
      </xdr:nvSpPr>
      <xdr:spPr>
        <a:xfrm>
          <a:off x="7029450" y="107181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27305</xdr:rowOff>
    </xdr:from>
    <xdr:to>
      <xdr:col>36</xdr:col>
      <xdr:colOff>165100</xdr:colOff>
      <xdr:row>62</xdr:row>
      <xdr:rowOff>128905</xdr:rowOff>
    </xdr:to>
    <xdr:sp macro="" textlink="">
      <xdr:nvSpPr>
        <xdr:cNvPr id="240" name="フローチャート: 判断 239">
          <a:extLst>
            <a:ext uri="{FF2B5EF4-FFF2-40B4-BE49-F238E27FC236}">
              <a16:creationId xmlns:a16="http://schemas.microsoft.com/office/drawing/2014/main" id="{77C6BBF8-378D-4624-AE84-E066218F0F37}"/>
            </a:ext>
          </a:extLst>
        </xdr:cNvPr>
        <xdr:cNvSpPr/>
      </xdr:nvSpPr>
      <xdr:spPr>
        <a:xfrm>
          <a:off x="6231890" y="1065530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E4F736B-08E0-4F96-B227-A611CD792090}"/>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44043A88-04F1-4B83-97E4-4614D6627034}"/>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8CD2DCB7-590E-4E47-8B82-1988C2AA925F}"/>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AFB60194-B6FD-48D3-9C4B-23C8CA15C53B}"/>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85DEF7E0-17BA-4947-B076-AD8BE00394BD}"/>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46355</xdr:rowOff>
    </xdr:from>
    <xdr:to>
      <xdr:col>55</xdr:col>
      <xdr:colOff>50800</xdr:colOff>
      <xdr:row>63</xdr:row>
      <xdr:rowOff>147955</xdr:rowOff>
    </xdr:to>
    <xdr:sp macro="" textlink="">
      <xdr:nvSpPr>
        <xdr:cNvPr id="246" name="楕円 245">
          <a:extLst>
            <a:ext uri="{FF2B5EF4-FFF2-40B4-BE49-F238E27FC236}">
              <a16:creationId xmlns:a16="http://schemas.microsoft.com/office/drawing/2014/main" id="{D2B1686E-ED91-4F4F-8BBD-21F01A3E2D86}"/>
            </a:ext>
          </a:extLst>
        </xdr:cNvPr>
        <xdr:cNvSpPr/>
      </xdr:nvSpPr>
      <xdr:spPr>
        <a:xfrm>
          <a:off x="9394190" y="10849610"/>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132732</xdr:rowOff>
    </xdr:from>
    <xdr:ext cx="469744" cy="259045"/>
    <xdr:sp macro="" textlink="">
      <xdr:nvSpPr>
        <xdr:cNvPr id="247" name="【体育館・プール】&#10;一人当たり面積該当値テキスト">
          <a:extLst>
            <a:ext uri="{FF2B5EF4-FFF2-40B4-BE49-F238E27FC236}">
              <a16:creationId xmlns:a16="http://schemas.microsoft.com/office/drawing/2014/main" id="{251E26CE-78AB-47B2-9000-A48B8852D01B}"/>
            </a:ext>
          </a:extLst>
        </xdr:cNvPr>
        <xdr:cNvSpPr txBox="1"/>
      </xdr:nvSpPr>
      <xdr:spPr>
        <a:xfrm>
          <a:off x="9467850" y="10766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48260</xdr:rowOff>
    </xdr:from>
    <xdr:to>
      <xdr:col>50</xdr:col>
      <xdr:colOff>165100</xdr:colOff>
      <xdr:row>63</xdr:row>
      <xdr:rowOff>149860</xdr:rowOff>
    </xdr:to>
    <xdr:sp macro="" textlink="">
      <xdr:nvSpPr>
        <xdr:cNvPr id="248" name="楕円 247">
          <a:extLst>
            <a:ext uri="{FF2B5EF4-FFF2-40B4-BE49-F238E27FC236}">
              <a16:creationId xmlns:a16="http://schemas.microsoft.com/office/drawing/2014/main" id="{11249B5A-D849-4B95-96B8-5EBC2A740841}"/>
            </a:ext>
          </a:extLst>
        </xdr:cNvPr>
        <xdr:cNvSpPr/>
      </xdr:nvSpPr>
      <xdr:spPr>
        <a:xfrm>
          <a:off x="8632190" y="10851515"/>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97155</xdr:rowOff>
    </xdr:from>
    <xdr:to>
      <xdr:col>55</xdr:col>
      <xdr:colOff>0</xdr:colOff>
      <xdr:row>63</xdr:row>
      <xdr:rowOff>99060</xdr:rowOff>
    </xdr:to>
    <xdr:cxnSp macro="">
      <xdr:nvCxnSpPr>
        <xdr:cNvPr id="249" name="直線コネクタ 248">
          <a:extLst>
            <a:ext uri="{FF2B5EF4-FFF2-40B4-BE49-F238E27FC236}">
              <a16:creationId xmlns:a16="http://schemas.microsoft.com/office/drawing/2014/main" id="{02A43837-3EA0-49A9-82A7-73C7E007795B}"/>
            </a:ext>
          </a:extLst>
        </xdr:cNvPr>
        <xdr:cNvCxnSpPr/>
      </xdr:nvCxnSpPr>
      <xdr:spPr>
        <a:xfrm flipV="1">
          <a:off x="8686800" y="10894695"/>
          <a:ext cx="74295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50165</xdr:rowOff>
    </xdr:from>
    <xdr:to>
      <xdr:col>46</xdr:col>
      <xdr:colOff>38100</xdr:colOff>
      <xdr:row>63</xdr:row>
      <xdr:rowOff>151765</xdr:rowOff>
    </xdr:to>
    <xdr:sp macro="" textlink="">
      <xdr:nvSpPr>
        <xdr:cNvPr id="250" name="楕円 249">
          <a:extLst>
            <a:ext uri="{FF2B5EF4-FFF2-40B4-BE49-F238E27FC236}">
              <a16:creationId xmlns:a16="http://schemas.microsoft.com/office/drawing/2014/main" id="{50922C51-9558-4F8A-BA0D-DA9033EA3981}"/>
            </a:ext>
          </a:extLst>
        </xdr:cNvPr>
        <xdr:cNvSpPr/>
      </xdr:nvSpPr>
      <xdr:spPr>
        <a:xfrm>
          <a:off x="7846060" y="108553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99060</xdr:rowOff>
    </xdr:from>
    <xdr:to>
      <xdr:col>50</xdr:col>
      <xdr:colOff>114300</xdr:colOff>
      <xdr:row>63</xdr:row>
      <xdr:rowOff>100965</xdr:rowOff>
    </xdr:to>
    <xdr:cxnSp macro="">
      <xdr:nvCxnSpPr>
        <xdr:cNvPr id="251" name="直線コネクタ 250">
          <a:extLst>
            <a:ext uri="{FF2B5EF4-FFF2-40B4-BE49-F238E27FC236}">
              <a16:creationId xmlns:a16="http://schemas.microsoft.com/office/drawing/2014/main" id="{F155C93F-CC6B-49BC-8936-AD104A7068B7}"/>
            </a:ext>
          </a:extLst>
        </xdr:cNvPr>
        <xdr:cNvCxnSpPr/>
      </xdr:nvCxnSpPr>
      <xdr:spPr>
        <a:xfrm flipV="1">
          <a:off x="7889240" y="10896600"/>
          <a:ext cx="79756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50165</xdr:rowOff>
    </xdr:from>
    <xdr:to>
      <xdr:col>41</xdr:col>
      <xdr:colOff>101600</xdr:colOff>
      <xdr:row>63</xdr:row>
      <xdr:rowOff>151765</xdr:rowOff>
    </xdr:to>
    <xdr:sp macro="" textlink="">
      <xdr:nvSpPr>
        <xdr:cNvPr id="252" name="楕円 251">
          <a:extLst>
            <a:ext uri="{FF2B5EF4-FFF2-40B4-BE49-F238E27FC236}">
              <a16:creationId xmlns:a16="http://schemas.microsoft.com/office/drawing/2014/main" id="{CA417534-6B78-4332-849C-C6488063ADC9}"/>
            </a:ext>
          </a:extLst>
        </xdr:cNvPr>
        <xdr:cNvSpPr/>
      </xdr:nvSpPr>
      <xdr:spPr>
        <a:xfrm>
          <a:off x="7029450" y="1085532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100965</xdr:rowOff>
    </xdr:from>
    <xdr:to>
      <xdr:col>45</xdr:col>
      <xdr:colOff>177800</xdr:colOff>
      <xdr:row>63</xdr:row>
      <xdr:rowOff>100965</xdr:rowOff>
    </xdr:to>
    <xdr:cxnSp macro="">
      <xdr:nvCxnSpPr>
        <xdr:cNvPr id="253" name="直線コネクタ 252">
          <a:extLst>
            <a:ext uri="{FF2B5EF4-FFF2-40B4-BE49-F238E27FC236}">
              <a16:creationId xmlns:a16="http://schemas.microsoft.com/office/drawing/2014/main" id="{632C2038-EDC8-49CE-B95C-E6E4C7981CC3}"/>
            </a:ext>
          </a:extLst>
        </xdr:cNvPr>
        <xdr:cNvCxnSpPr/>
      </xdr:nvCxnSpPr>
      <xdr:spPr>
        <a:xfrm>
          <a:off x="7084060" y="1089850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50165</xdr:rowOff>
    </xdr:from>
    <xdr:to>
      <xdr:col>36</xdr:col>
      <xdr:colOff>165100</xdr:colOff>
      <xdr:row>63</xdr:row>
      <xdr:rowOff>151765</xdr:rowOff>
    </xdr:to>
    <xdr:sp macro="" textlink="">
      <xdr:nvSpPr>
        <xdr:cNvPr id="254" name="楕円 253">
          <a:extLst>
            <a:ext uri="{FF2B5EF4-FFF2-40B4-BE49-F238E27FC236}">
              <a16:creationId xmlns:a16="http://schemas.microsoft.com/office/drawing/2014/main" id="{23F626B1-EAAE-4FA9-ABA3-E4DE60EE0220}"/>
            </a:ext>
          </a:extLst>
        </xdr:cNvPr>
        <xdr:cNvSpPr/>
      </xdr:nvSpPr>
      <xdr:spPr>
        <a:xfrm>
          <a:off x="6231890" y="1085532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100965</xdr:rowOff>
    </xdr:from>
    <xdr:to>
      <xdr:col>41</xdr:col>
      <xdr:colOff>50800</xdr:colOff>
      <xdr:row>63</xdr:row>
      <xdr:rowOff>100965</xdr:rowOff>
    </xdr:to>
    <xdr:cxnSp macro="">
      <xdr:nvCxnSpPr>
        <xdr:cNvPr id="255" name="直線コネクタ 254">
          <a:extLst>
            <a:ext uri="{FF2B5EF4-FFF2-40B4-BE49-F238E27FC236}">
              <a16:creationId xmlns:a16="http://schemas.microsoft.com/office/drawing/2014/main" id="{BC1CD2D2-F9F1-45C6-BB42-D4174FEB2F72}"/>
            </a:ext>
          </a:extLst>
        </xdr:cNvPr>
        <xdr:cNvCxnSpPr/>
      </xdr:nvCxnSpPr>
      <xdr:spPr>
        <a:xfrm>
          <a:off x="6286500" y="1089850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33037</xdr:rowOff>
    </xdr:from>
    <xdr:ext cx="469744" cy="259045"/>
    <xdr:sp macro="" textlink="">
      <xdr:nvSpPr>
        <xdr:cNvPr id="256" name="n_1aveValue【体育館・プール】&#10;一人当たり面積">
          <a:extLst>
            <a:ext uri="{FF2B5EF4-FFF2-40B4-BE49-F238E27FC236}">
              <a16:creationId xmlns:a16="http://schemas.microsoft.com/office/drawing/2014/main" id="{B9D07640-5629-42CD-BDC6-7D5CACA6F6DC}"/>
            </a:ext>
          </a:extLst>
        </xdr:cNvPr>
        <xdr:cNvSpPr txBox="1"/>
      </xdr:nvSpPr>
      <xdr:spPr>
        <a:xfrm>
          <a:off x="8454467" y="10489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36847</xdr:rowOff>
    </xdr:from>
    <xdr:ext cx="469744" cy="259045"/>
    <xdr:sp macro="" textlink="">
      <xdr:nvSpPr>
        <xdr:cNvPr id="257" name="n_2aveValue【体育館・プール】&#10;一人当たり面積">
          <a:extLst>
            <a:ext uri="{FF2B5EF4-FFF2-40B4-BE49-F238E27FC236}">
              <a16:creationId xmlns:a16="http://schemas.microsoft.com/office/drawing/2014/main" id="{78AB4E50-AF56-44E2-9CAB-810462CFDD2B}"/>
            </a:ext>
          </a:extLst>
        </xdr:cNvPr>
        <xdr:cNvSpPr txBox="1"/>
      </xdr:nvSpPr>
      <xdr:spPr>
        <a:xfrm>
          <a:off x="7673417" y="1049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33037</xdr:rowOff>
    </xdr:from>
    <xdr:ext cx="469744" cy="259045"/>
    <xdr:sp macro="" textlink="">
      <xdr:nvSpPr>
        <xdr:cNvPr id="258" name="n_3aveValue【体育館・プール】&#10;一人当たり面積">
          <a:extLst>
            <a:ext uri="{FF2B5EF4-FFF2-40B4-BE49-F238E27FC236}">
              <a16:creationId xmlns:a16="http://schemas.microsoft.com/office/drawing/2014/main" id="{522A16EE-90CE-4D12-917D-FFF9AF65FD94}"/>
            </a:ext>
          </a:extLst>
        </xdr:cNvPr>
        <xdr:cNvSpPr txBox="1"/>
      </xdr:nvSpPr>
      <xdr:spPr>
        <a:xfrm>
          <a:off x="6866332" y="10489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145432</xdr:rowOff>
    </xdr:from>
    <xdr:ext cx="469744" cy="259045"/>
    <xdr:sp macro="" textlink="">
      <xdr:nvSpPr>
        <xdr:cNvPr id="259" name="n_4aveValue【体育館・プール】&#10;一人当たり面積">
          <a:extLst>
            <a:ext uri="{FF2B5EF4-FFF2-40B4-BE49-F238E27FC236}">
              <a16:creationId xmlns:a16="http://schemas.microsoft.com/office/drawing/2014/main" id="{EC75FC3A-D004-4A97-9B09-78810DBC1204}"/>
            </a:ext>
          </a:extLst>
        </xdr:cNvPr>
        <xdr:cNvSpPr txBox="1"/>
      </xdr:nvSpPr>
      <xdr:spPr>
        <a:xfrm>
          <a:off x="6068772" y="1043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140987</xdr:rowOff>
    </xdr:from>
    <xdr:ext cx="469744" cy="259045"/>
    <xdr:sp macro="" textlink="">
      <xdr:nvSpPr>
        <xdr:cNvPr id="260" name="n_1mainValue【体育館・プール】&#10;一人当たり面積">
          <a:extLst>
            <a:ext uri="{FF2B5EF4-FFF2-40B4-BE49-F238E27FC236}">
              <a16:creationId xmlns:a16="http://schemas.microsoft.com/office/drawing/2014/main" id="{1116DE4C-95E7-434C-B18E-8198DB486B55}"/>
            </a:ext>
          </a:extLst>
        </xdr:cNvPr>
        <xdr:cNvSpPr txBox="1"/>
      </xdr:nvSpPr>
      <xdr:spPr>
        <a:xfrm>
          <a:off x="8454467" y="10940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142892</xdr:rowOff>
    </xdr:from>
    <xdr:ext cx="469744" cy="259045"/>
    <xdr:sp macro="" textlink="">
      <xdr:nvSpPr>
        <xdr:cNvPr id="261" name="n_2mainValue【体育館・プール】&#10;一人当たり面積">
          <a:extLst>
            <a:ext uri="{FF2B5EF4-FFF2-40B4-BE49-F238E27FC236}">
              <a16:creationId xmlns:a16="http://schemas.microsoft.com/office/drawing/2014/main" id="{EEC6AE35-89FC-4429-B82C-8E241C9C2AF0}"/>
            </a:ext>
          </a:extLst>
        </xdr:cNvPr>
        <xdr:cNvSpPr txBox="1"/>
      </xdr:nvSpPr>
      <xdr:spPr>
        <a:xfrm>
          <a:off x="7673417" y="10942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142892</xdr:rowOff>
    </xdr:from>
    <xdr:ext cx="469744" cy="259045"/>
    <xdr:sp macro="" textlink="">
      <xdr:nvSpPr>
        <xdr:cNvPr id="262" name="n_3mainValue【体育館・プール】&#10;一人当たり面積">
          <a:extLst>
            <a:ext uri="{FF2B5EF4-FFF2-40B4-BE49-F238E27FC236}">
              <a16:creationId xmlns:a16="http://schemas.microsoft.com/office/drawing/2014/main" id="{9C726A6A-E703-46C5-BD11-60642C6A6766}"/>
            </a:ext>
          </a:extLst>
        </xdr:cNvPr>
        <xdr:cNvSpPr txBox="1"/>
      </xdr:nvSpPr>
      <xdr:spPr>
        <a:xfrm>
          <a:off x="6866332" y="10942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142892</xdr:rowOff>
    </xdr:from>
    <xdr:ext cx="469744" cy="259045"/>
    <xdr:sp macro="" textlink="">
      <xdr:nvSpPr>
        <xdr:cNvPr id="263" name="n_4mainValue【体育館・プール】&#10;一人当たり面積">
          <a:extLst>
            <a:ext uri="{FF2B5EF4-FFF2-40B4-BE49-F238E27FC236}">
              <a16:creationId xmlns:a16="http://schemas.microsoft.com/office/drawing/2014/main" id="{BF19EC53-397A-42B9-9594-EF733A7ED58B}"/>
            </a:ext>
          </a:extLst>
        </xdr:cNvPr>
        <xdr:cNvSpPr txBox="1"/>
      </xdr:nvSpPr>
      <xdr:spPr>
        <a:xfrm>
          <a:off x="6068772" y="10942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BD9BFD22-A8D4-464E-BA35-CCB8A6CB58C4}"/>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2D03E653-4EF3-4A18-953D-D7FD4F77FA9A}"/>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AEF42761-5AAA-42A6-980D-A000B0C284BD}"/>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EC7EF13D-DAF9-4060-8001-67D77F011FC4}"/>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8FCC6DE5-D655-47BD-9049-CD9BFF374EF0}"/>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B1C1A748-D6A7-41F1-B338-CEEF89A48164}"/>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84AADCB8-18E1-40E4-8275-50350E02187F}"/>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C1630EB1-5CA8-4ED3-8B21-23A0622D51E9}"/>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D762F76A-E3C1-4667-B9F3-2A22E5B296A8}"/>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D390D7F1-4D72-4AA9-BAD0-3A34D7D38196}"/>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48C98D5B-DA35-47E3-AC1E-80ECEFDABAD7}"/>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B4900981-56BA-4249-90E6-BD6A5592B04F}"/>
            </a:ext>
          </a:extLst>
        </xdr:cNvPr>
        <xdr:cNvCxnSpPr/>
      </xdr:nvCxnSpPr>
      <xdr:spPr>
        <a:xfrm>
          <a:off x="6858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F31439CD-5B98-49A6-9B12-8D69FA237502}"/>
            </a:ext>
          </a:extLst>
        </xdr:cNvPr>
        <xdr:cNvSpPr txBox="1"/>
      </xdr:nvSpPr>
      <xdr:spPr>
        <a:xfrm>
          <a:off x="273866"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6C3F61BE-21EC-416A-AFD9-452FA0031A22}"/>
            </a:ext>
          </a:extLst>
        </xdr:cNvPr>
        <xdr:cNvCxnSpPr/>
      </xdr:nvCxnSpPr>
      <xdr:spPr>
        <a:xfrm>
          <a:off x="6858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501A97D8-81F4-4A51-ACB1-9152CD6A53F5}"/>
            </a:ext>
          </a:extLst>
        </xdr:cNvPr>
        <xdr:cNvSpPr txBox="1"/>
      </xdr:nvSpPr>
      <xdr:spPr>
        <a:xfrm>
          <a:off x="34370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B947946E-267D-4343-A644-F0579176F62A}"/>
            </a:ext>
          </a:extLst>
        </xdr:cNvPr>
        <xdr:cNvCxnSpPr/>
      </xdr:nvCxnSpPr>
      <xdr:spPr>
        <a:xfrm>
          <a:off x="6858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AAA57FB9-DEED-464A-9F26-2CF1C6D39C9F}"/>
            </a:ext>
          </a:extLst>
        </xdr:cNvPr>
        <xdr:cNvSpPr txBox="1"/>
      </xdr:nvSpPr>
      <xdr:spPr>
        <a:xfrm>
          <a:off x="34370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770F387D-E9F5-4C63-A7DB-33067875CF8E}"/>
            </a:ext>
          </a:extLst>
        </xdr:cNvPr>
        <xdr:cNvCxnSpPr/>
      </xdr:nvCxnSpPr>
      <xdr:spPr>
        <a:xfrm>
          <a:off x="6858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738979BC-5AFE-4E3A-BE1A-349D3EF4ED2D}"/>
            </a:ext>
          </a:extLst>
        </xdr:cNvPr>
        <xdr:cNvSpPr txBox="1"/>
      </xdr:nvSpPr>
      <xdr:spPr>
        <a:xfrm>
          <a:off x="34370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D362786A-5201-44B3-8BC1-00726C38C4D4}"/>
            </a:ext>
          </a:extLst>
        </xdr:cNvPr>
        <xdr:cNvCxnSpPr/>
      </xdr:nvCxnSpPr>
      <xdr:spPr>
        <a:xfrm>
          <a:off x="6858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EF0CEED4-8D71-466C-93BD-D7B41AEC8719}"/>
            </a:ext>
          </a:extLst>
        </xdr:cNvPr>
        <xdr:cNvSpPr txBox="1"/>
      </xdr:nvSpPr>
      <xdr:spPr>
        <a:xfrm>
          <a:off x="34370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1E7B1A27-F601-41CA-9C46-243D3FDF87D9}"/>
            </a:ext>
          </a:extLst>
        </xdr:cNvPr>
        <xdr:cNvCxnSpPr/>
      </xdr:nvCxnSpPr>
      <xdr:spPr>
        <a:xfrm>
          <a:off x="6858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9ED78756-A89C-46DC-A452-843B52AEB05B}"/>
            </a:ext>
          </a:extLst>
        </xdr:cNvPr>
        <xdr:cNvSpPr txBox="1"/>
      </xdr:nvSpPr>
      <xdr:spPr>
        <a:xfrm>
          <a:off x="38686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BDA8779-3B91-43E8-B2B1-777BB4AC514D}"/>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8F0FA9AE-497A-4E72-889E-6C990DE1EFBF}"/>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59327</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8BE42975-14B1-41AC-84A4-A42B0206CC88}"/>
            </a:ext>
          </a:extLst>
        </xdr:cNvPr>
        <xdr:cNvCxnSpPr/>
      </xdr:nvCxnSpPr>
      <xdr:spPr>
        <a:xfrm flipV="1">
          <a:off x="4173855" y="13428617"/>
          <a:ext cx="0" cy="1488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8414F65F-DE09-4871-8A96-6C70C6E00AB7}"/>
            </a:ext>
          </a:extLst>
        </xdr:cNvPr>
        <xdr:cNvSpPr txBox="1"/>
      </xdr:nvSpPr>
      <xdr:spPr>
        <a:xfrm>
          <a:off x="421259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25C0CBFE-A0C2-42F9-9866-2370D19C6B0D}"/>
            </a:ext>
          </a:extLst>
        </xdr:cNvPr>
        <xdr:cNvCxnSpPr/>
      </xdr:nvCxnSpPr>
      <xdr:spPr>
        <a:xfrm>
          <a:off x="4112260" y="14917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6004</xdr:rowOff>
    </xdr:from>
    <xdr:ext cx="340478" cy="259045"/>
    <xdr:sp macro="" textlink="">
      <xdr:nvSpPr>
        <xdr:cNvPr id="292" name="【福祉施設】&#10;有形固定資産減価償却率最大値テキスト">
          <a:extLst>
            <a:ext uri="{FF2B5EF4-FFF2-40B4-BE49-F238E27FC236}">
              <a16:creationId xmlns:a16="http://schemas.microsoft.com/office/drawing/2014/main" id="{F04A3823-D229-4A5F-8260-CAD677D28383}"/>
            </a:ext>
          </a:extLst>
        </xdr:cNvPr>
        <xdr:cNvSpPr txBox="1"/>
      </xdr:nvSpPr>
      <xdr:spPr>
        <a:xfrm>
          <a:off x="4212590" y="1320955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59327</xdr:rowOff>
    </xdr:from>
    <xdr:to>
      <xdr:col>24</xdr:col>
      <xdr:colOff>152400</xdr:colOff>
      <xdr:row>78</xdr:row>
      <xdr:rowOff>59327</xdr:rowOff>
    </xdr:to>
    <xdr:cxnSp macro="">
      <xdr:nvCxnSpPr>
        <xdr:cNvPr id="293" name="直線コネクタ 292">
          <a:extLst>
            <a:ext uri="{FF2B5EF4-FFF2-40B4-BE49-F238E27FC236}">
              <a16:creationId xmlns:a16="http://schemas.microsoft.com/office/drawing/2014/main" id="{0C004390-BA9A-483A-9DDA-CBBFC1C33F00}"/>
            </a:ext>
          </a:extLst>
        </xdr:cNvPr>
        <xdr:cNvCxnSpPr/>
      </xdr:nvCxnSpPr>
      <xdr:spPr>
        <a:xfrm>
          <a:off x="4112260" y="134286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73858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0E638AAB-2FDA-495E-8ADD-42DA36A8CDBC}"/>
            </a:ext>
          </a:extLst>
        </xdr:cNvPr>
        <xdr:cNvSpPr txBox="1"/>
      </xdr:nvSpPr>
      <xdr:spPr>
        <a:xfrm>
          <a:off x="4212590" y="14132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50981</xdr:rowOff>
    </xdr:from>
    <xdr:to>
      <xdr:col>24</xdr:col>
      <xdr:colOff>114300</xdr:colOff>
      <xdr:row>83</xdr:row>
      <xdr:rowOff>152581</xdr:rowOff>
    </xdr:to>
    <xdr:sp macro="" textlink="">
      <xdr:nvSpPr>
        <xdr:cNvPr id="295" name="フローチャート: 判断 294">
          <a:extLst>
            <a:ext uri="{FF2B5EF4-FFF2-40B4-BE49-F238E27FC236}">
              <a16:creationId xmlns:a16="http://schemas.microsoft.com/office/drawing/2014/main" id="{623EE6D6-C223-410D-ADEE-4607DB1F3FBF}"/>
            </a:ext>
          </a:extLst>
        </xdr:cNvPr>
        <xdr:cNvSpPr/>
      </xdr:nvSpPr>
      <xdr:spPr>
        <a:xfrm>
          <a:off x="4131310" y="14285141"/>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42818</xdr:rowOff>
    </xdr:from>
    <xdr:to>
      <xdr:col>20</xdr:col>
      <xdr:colOff>38100</xdr:colOff>
      <xdr:row>83</xdr:row>
      <xdr:rowOff>144418</xdr:rowOff>
    </xdr:to>
    <xdr:sp macro="" textlink="">
      <xdr:nvSpPr>
        <xdr:cNvPr id="296" name="フローチャート: 判断 295">
          <a:extLst>
            <a:ext uri="{FF2B5EF4-FFF2-40B4-BE49-F238E27FC236}">
              <a16:creationId xmlns:a16="http://schemas.microsoft.com/office/drawing/2014/main" id="{1EA58ACC-D854-4903-B113-4A4B1EFBE087}"/>
            </a:ext>
          </a:extLst>
        </xdr:cNvPr>
        <xdr:cNvSpPr/>
      </xdr:nvSpPr>
      <xdr:spPr>
        <a:xfrm>
          <a:off x="3388360" y="1427507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28121</xdr:rowOff>
    </xdr:from>
    <xdr:to>
      <xdr:col>15</xdr:col>
      <xdr:colOff>101600</xdr:colOff>
      <xdr:row>83</xdr:row>
      <xdr:rowOff>129721</xdr:rowOff>
    </xdr:to>
    <xdr:sp macro="" textlink="">
      <xdr:nvSpPr>
        <xdr:cNvPr id="297" name="フローチャート: 判断 296">
          <a:extLst>
            <a:ext uri="{FF2B5EF4-FFF2-40B4-BE49-F238E27FC236}">
              <a16:creationId xmlns:a16="http://schemas.microsoft.com/office/drawing/2014/main" id="{1E141516-BF35-45CC-A6F0-F395E4B08DCE}"/>
            </a:ext>
          </a:extLst>
        </xdr:cNvPr>
        <xdr:cNvSpPr/>
      </xdr:nvSpPr>
      <xdr:spPr>
        <a:xfrm>
          <a:off x="2571750" y="1425656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168548</xdr:rowOff>
    </xdr:from>
    <xdr:to>
      <xdr:col>10</xdr:col>
      <xdr:colOff>165100</xdr:colOff>
      <xdr:row>83</xdr:row>
      <xdr:rowOff>98698</xdr:rowOff>
    </xdr:to>
    <xdr:sp macro="" textlink="">
      <xdr:nvSpPr>
        <xdr:cNvPr id="298" name="フローチャート: 判断 297">
          <a:extLst>
            <a:ext uri="{FF2B5EF4-FFF2-40B4-BE49-F238E27FC236}">
              <a16:creationId xmlns:a16="http://schemas.microsoft.com/office/drawing/2014/main" id="{EDEF7BA6-98C4-4C65-BC7E-669ECCF6BDCB}"/>
            </a:ext>
          </a:extLst>
        </xdr:cNvPr>
        <xdr:cNvSpPr/>
      </xdr:nvSpPr>
      <xdr:spPr>
        <a:xfrm>
          <a:off x="1774190" y="14231258"/>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155484</xdr:rowOff>
    </xdr:from>
    <xdr:to>
      <xdr:col>6</xdr:col>
      <xdr:colOff>38100</xdr:colOff>
      <xdr:row>83</xdr:row>
      <xdr:rowOff>85634</xdr:rowOff>
    </xdr:to>
    <xdr:sp macro="" textlink="">
      <xdr:nvSpPr>
        <xdr:cNvPr id="299" name="フローチャート: 判断 298">
          <a:extLst>
            <a:ext uri="{FF2B5EF4-FFF2-40B4-BE49-F238E27FC236}">
              <a16:creationId xmlns:a16="http://schemas.microsoft.com/office/drawing/2014/main" id="{F572514A-898B-4D3C-B4EE-3D16BBF60C57}"/>
            </a:ext>
          </a:extLst>
        </xdr:cNvPr>
        <xdr:cNvSpPr/>
      </xdr:nvSpPr>
      <xdr:spPr>
        <a:xfrm>
          <a:off x="988060" y="1421438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52A3FD83-8A7E-4A43-B51C-3DC24B817397}"/>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78848C1E-0E18-4CFC-B28F-27A542FF0284}"/>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3444E23D-F599-4F9F-8399-A5143E0068F1}"/>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DF03C06D-E3C5-4A45-9FA3-6FF8B4BB6EF5}"/>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AA925BDE-4114-4D2F-A3AC-2093ECCD7BCE}"/>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80373</xdr:rowOff>
    </xdr:from>
    <xdr:to>
      <xdr:col>24</xdr:col>
      <xdr:colOff>114300</xdr:colOff>
      <xdr:row>84</xdr:row>
      <xdr:rowOff>10523</xdr:rowOff>
    </xdr:to>
    <xdr:sp macro="" textlink="">
      <xdr:nvSpPr>
        <xdr:cNvPr id="305" name="楕円 304">
          <a:extLst>
            <a:ext uri="{FF2B5EF4-FFF2-40B4-BE49-F238E27FC236}">
              <a16:creationId xmlns:a16="http://schemas.microsoft.com/office/drawing/2014/main" id="{32B5E449-9B58-4D03-917C-781EC4847D53}"/>
            </a:ext>
          </a:extLst>
        </xdr:cNvPr>
        <xdr:cNvSpPr/>
      </xdr:nvSpPr>
      <xdr:spPr>
        <a:xfrm>
          <a:off x="4131310" y="14312628"/>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58800</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D30A966A-8A6E-4FBD-9BB4-3AB4C7F86761}"/>
            </a:ext>
          </a:extLst>
        </xdr:cNvPr>
        <xdr:cNvSpPr txBox="1"/>
      </xdr:nvSpPr>
      <xdr:spPr>
        <a:xfrm>
          <a:off x="4212590" y="14285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78739</xdr:rowOff>
    </xdr:from>
    <xdr:to>
      <xdr:col>20</xdr:col>
      <xdr:colOff>38100</xdr:colOff>
      <xdr:row>84</xdr:row>
      <xdr:rowOff>8889</xdr:rowOff>
    </xdr:to>
    <xdr:sp macro="" textlink="">
      <xdr:nvSpPr>
        <xdr:cNvPr id="307" name="楕円 306">
          <a:extLst>
            <a:ext uri="{FF2B5EF4-FFF2-40B4-BE49-F238E27FC236}">
              <a16:creationId xmlns:a16="http://schemas.microsoft.com/office/drawing/2014/main" id="{58CE2B75-9F17-487C-B69C-BDEDD8FD8F54}"/>
            </a:ext>
          </a:extLst>
        </xdr:cNvPr>
        <xdr:cNvSpPr/>
      </xdr:nvSpPr>
      <xdr:spPr>
        <a:xfrm>
          <a:off x="3388360" y="1430908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129539</xdr:rowOff>
    </xdr:from>
    <xdr:to>
      <xdr:col>24</xdr:col>
      <xdr:colOff>63500</xdr:colOff>
      <xdr:row>83</xdr:row>
      <xdr:rowOff>131173</xdr:rowOff>
    </xdr:to>
    <xdr:cxnSp macro="">
      <xdr:nvCxnSpPr>
        <xdr:cNvPr id="308" name="直線コネクタ 307">
          <a:extLst>
            <a:ext uri="{FF2B5EF4-FFF2-40B4-BE49-F238E27FC236}">
              <a16:creationId xmlns:a16="http://schemas.microsoft.com/office/drawing/2014/main" id="{D5B92736-A5E1-4F35-8B32-E89BE95E3684}"/>
            </a:ext>
          </a:extLst>
        </xdr:cNvPr>
        <xdr:cNvCxnSpPr/>
      </xdr:nvCxnSpPr>
      <xdr:spPr>
        <a:xfrm>
          <a:off x="3431540" y="14363699"/>
          <a:ext cx="74295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46082</xdr:rowOff>
    </xdr:from>
    <xdr:to>
      <xdr:col>15</xdr:col>
      <xdr:colOff>101600</xdr:colOff>
      <xdr:row>84</xdr:row>
      <xdr:rowOff>147682</xdr:rowOff>
    </xdr:to>
    <xdr:sp macro="" textlink="">
      <xdr:nvSpPr>
        <xdr:cNvPr id="309" name="楕円 308">
          <a:extLst>
            <a:ext uri="{FF2B5EF4-FFF2-40B4-BE49-F238E27FC236}">
              <a16:creationId xmlns:a16="http://schemas.microsoft.com/office/drawing/2014/main" id="{50974ECD-DF4E-4D77-8512-5881ACE0AA23}"/>
            </a:ext>
          </a:extLst>
        </xdr:cNvPr>
        <xdr:cNvSpPr/>
      </xdr:nvSpPr>
      <xdr:spPr>
        <a:xfrm>
          <a:off x="2571750" y="1444978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129539</xdr:rowOff>
    </xdr:from>
    <xdr:to>
      <xdr:col>19</xdr:col>
      <xdr:colOff>177800</xdr:colOff>
      <xdr:row>84</xdr:row>
      <xdr:rowOff>96882</xdr:rowOff>
    </xdr:to>
    <xdr:cxnSp macro="">
      <xdr:nvCxnSpPr>
        <xdr:cNvPr id="310" name="直線コネクタ 309">
          <a:extLst>
            <a:ext uri="{FF2B5EF4-FFF2-40B4-BE49-F238E27FC236}">
              <a16:creationId xmlns:a16="http://schemas.microsoft.com/office/drawing/2014/main" id="{E10C6B17-6B75-4C96-A72E-0CC776EA943E}"/>
            </a:ext>
          </a:extLst>
        </xdr:cNvPr>
        <xdr:cNvCxnSpPr/>
      </xdr:nvCxnSpPr>
      <xdr:spPr>
        <a:xfrm flipV="1">
          <a:off x="2626360" y="14363699"/>
          <a:ext cx="805180" cy="131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11793</xdr:rowOff>
    </xdr:from>
    <xdr:to>
      <xdr:col>10</xdr:col>
      <xdr:colOff>165100</xdr:colOff>
      <xdr:row>84</xdr:row>
      <xdr:rowOff>113393</xdr:rowOff>
    </xdr:to>
    <xdr:sp macro="" textlink="">
      <xdr:nvSpPr>
        <xdr:cNvPr id="311" name="楕円 310">
          <a:extLst>
            <a:ext uri="{FF2B5EF4-FFF2-40B4-BE49-F238E27FC236}">
              <a16:creationId xmlns:a16="http://schemas.microsoft.com/office/drawing/2014/main" id="{34B140D3-9290-4927-86E3-6C68A5DB491B}"/>
            </a:ext>
          </a:extLst>
        </xdr:cNvPr>
        <xdr:cNvSpPr/>
      </xdr:nvSpPr>
      <xdr:spPr>
        <a:xfrm>
          <a:off x="1774190" y="14417403"/>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62593</xdr:rowOff>
    </xdr:from>
    <xdr:to>
      <xdr:col>15</xdr:col>
      <xdr:colOff>50800</xdr:colOff>
      <xdr:row>84</xdr:row>
      <xdr:rowOff>96882</xdr:rowOff>
    </xdr:to>
    <xdr:cxnSp macro="">
      <xdr:nvCxnSpPr>
        <xdr:cNvPr id="312" name="直線コネクタ 311">
          <a:extLst>
            <a:ext uri="{FF2B5EF4-FFF2-40B4-BE49-F238E27FC236}">
              <a16:creationId xmlns:a16="http://schemas.microsoft.com/office/drawing/2014/main" id="{89F5132E-0029-4D6A-AFB3-FE052FDCF3BD}"/>
            </a:ext>
          </a:extLst>
        </xdr:cNvPr>
        <xdr:cNvCxnSpPr/>
      </xdr:nvCxnSpPr>
      <xdr:spPr>
        <a:xfrm>
          <a:off x="1828800" y="14460583"/>
          <a:ext cx="79756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158750</xdr:rowOff>
    </xdr:from>
    <xdr:to>
      <xdr:col>6</xdr:col>
      <xdr:colOff>38100</xdr:colOff>
      <xdr:row>84</xdr:row>
      <xdr:rowOff>88900</xdr:rowOff>
    </xdr:to>
    <xdr:sp macro="" textlink="">
      <xdr:nvSpPr>
        <xdr:cNvPr id="313" name="楕円 312">
          <a:extLst>
            <a:ext uri="{FF2B5EF4-FFF2-40B4-BE49-F238E27FC236}">
              <a16:creationId xmlns:a16="http://schemas.microsoft.com/office/drawing/2014/main" id="{86F28D98-776B-4D8B-B430-5216D05C2FB1}"/>
            </a:ext>
          </a:extLst>
        </xdr:cNvPr>
        <xdr:cNvSpPr/>
      </xdr:nvSpPr>
      <xdr:spPr>
        <a:xfrm>
          <a:off x="988060" y="143910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38100</xdr:rowOff>
    </xdr:from>
    <xdr:to>
      <xdr:col>10</xdr:col>
      <xdr:colOff>114300</xdr:colOff>
      <xdr:row>84</xdr:row>
      <xdr:rowOff>62593</xdr:rowOff>
    </xdr:to>
    <xdr:cxnSp macro="">
      <xdr:nvCxnSpPr>
        <xdr:cNvPr id="314" name="直線コネクタ 313">
          <a:extLst>
            <a:ext uri="{FF2B5EF4-FFF2-40B4-BE49-F238E27FC236}">
              <a16:creationId xmlns:a16="http://schemas.microsoft.com/office/drawing/2014/main" id="{4D4C8EBB-9481-4CF7-9421-5B9CAE048490}"/>
            </a:ext>
          </a:extLst>
        </xdr:cNvPr>
        <xdr:cNvCxnSpPr/>
      </xdr:nvCxnSpPr>
      <xdr:spPr>
        <a:xfrm>
          <a:off x="1031240" y="14439900"/>
          <a:ext cx="79756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160945</xdr:rowOff>
    </xdr:from>
    <xdr:ext cx="405111" cy="259045"/>
    <xdr:sp macro="" textlink="">
      <xdr:nvSpPr>
        <xdr:cNvPr id="315" name="n_1aveValue【福祉施設】&#10;有形固定資産減価償却率">
          <a:extLst>
            <a:ext uri="{FF2B5EF4-FFF2-40B4-BE49-F238E27FC236}">
              <a16:creationId xmlns:a16="http://schemas.microsoft.com/office/drawing/2014/main" id="{D3AC3E2B-5EDC-48DC-9868-BFB3C4AEA006}"/>
            </a:ext>
          </a:extLst>
        </xdr:cNvPr>
        <xdr:cNvSpPr txBox="1"/>
      </xdr:nvSpPr>
      <xdr:spPr>
        <a:xfrm>
          <a:off x="3239144" y="14050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146248</xdr:rowOff>
    </xdr:from>
    <xdr:ext cx="405111" cy="259045"/>
    <xdr:sp macro="" textlink="">
      <xdr:nvSpPr>
        <xdr:cNvPr id="316" name="n_2aveValue【福祉施設】&#10;有形固定資産減価償却率">
          <a:extLst>
            <a:ext uri="{FF2B5EF4-FFF2-40B4-BE49-F238E27FC236}">
              <a16:creationId xmlns:a16="http://schemas.microsoft.com/office/drawing/2014/main" id="{2B32C89C-F3E9-4EBA-8E76-DFF74BBA2718}"/>
            </a:ext>
          </a:extLst>
        </xdr:cNvPr>
        <xdr:cNvSpPr txBox="1"/>
      </xdr:nvSpPr>
      <xdr:spPr>
        <a:xfrm>
          <a:off x="2439044" y="14031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115225</xdr:rowOff>
    </xdr:from>
    <xdr:ext cx="405111" cy="259045"/>
    <xdr:sp macro="" textlink="">
      <xdr:nvSpPr>
        <xdr:cNvPr id="317" name="n_3aveValue【福祉施設】&#10;有形固定資産減価償却率">
          <a:extLst>
            <a:ext uri="{FF2B5EF4-FFF2-40B4-BE49-F238E27FC236}">
              <a16:creationId xmlns:a16="http://schemas.microsoft.com/office/drawing/2014/main" id="{73157836-8C06-43F5-B027-9D931C1E7063}"/>
            </a:ext>
          </a:extLst>
        </xdr:cNvPr>
        <xdr:cNvSpPr txBox="1"/>
      </xdr:nvSpPr>
      <xdr:spPr>
        <a:xfrm>
          <a:off x="1641484" y="14002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102161</xdr:rowOff>
    </xdr:from>
    <xdr:ext cx="405111" cy="259045"/>
    <xdr:sp macro="" textlink="">
      <xdr:nvSpPr>
        <xdr:cNvPr id="318" name="n_4aveValue【福祉施設】&#10;有形固定資産減価償却率">
          <a:extLst>
            <a:ext uri="{FF2B5EF4-FFF2-40B4-BE49-F238E27FC236}">
              <a16:creationId xmlns:a16="http://schemas.microsoft.com/office/drawing/2014/main" id="{127723C5-6D43-40D3-AB87-245EACA2D7C6}"/>
            </a:ext>
          </a:extLst>
        </xdr:cNvPr>
        <xdr:cNvSpPr txBox="1"/>
      </xdr:nvSpPr>
      <xdr:spPr>
        <a:xfrm>
          <a:off x="855354" y="13985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16</xdr:rowOff>
    </xdr:from>
    <xdr:ext cx="405111" cy="259045"/>
    <xdr:sp macro="" textlink="">
      <xdr:nvSpPr>
        <xdr:cNvPr id="319" name="n_1mainValue【福祉施設】&#10;有形固定資産減価償却率">
          <a:extLst>
            <a:ext uri="{FF2B5EF4-FFF2-40B4-BE49-F238E27FC236}">
              <a16:creationId xmlns:a16="http://schemas.microsoft.com/office/drawing/2014/main" id="{3048002E-616E-4DC4-8C74-A3535380D958}"/>
            </a:ext>
          </a:extLst>
        </xdr:cNvPr>
        <xdr:cNvSpPr txBox="1"/>
      </xdr:nvSpPr>
      <xdr:spPr>
        <a:xfrm>
          <a:off x="3239144" y="1440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138809</xdr:rowOff>
    </xdr:from>
    <xdr:ext cx="405111" cy="259045"/>
    <xdr:sp macro="" textlink="">
      <xdr:nvSpPr>
        <xdr:cNvPr id="320" name="n_2mainValue【福祉施設】&#10;有形固定資産減価償却率">
          <a:extLst>
            <a:ext uri="{FF2B5EF4-FFF2-40B4-BE49-F238E27FC236}">
              <a16:creationId xmlns:a16="http://schemas.microsoft.com/office/drawing/2014/main" id="{615B790E-E76E-4723-B6FF-A490E49D7CF9}"/>
            </a:ext>
          </a:extLst>
        </xdr:cNvPr>
        <xdr:cNvSpPr txBox="1"/>
      </xdr:nvSpPr>
      <xdr:spPr>
        <a:xfrm>
          <a:off x="2439044" y="14536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104520</xdr:rowOff>
    </xdr:from>
    <xdr:ext cx="405111" cy="259045"/>
    <xdr:sp macro="" textlink="">
      <xdr:nvSpPr>
        <xdr:cNvPr id="321" name="n_3mainValue【福祉施設】&#10;有形固定資産減価償却率">
          <a:extLst>
            <a:ext uri="{FF2B5EF4-FFF2-40B4-BE49-F238E27FC236}">
              <a16:creationId xmlns:a16="http://schemas.microsoft.com/office/drawing/2014/main" id="{15965391-7C45-479B-A690-BA0580D24D7D}"/>
            </a:ext>
          </a:extLst>
        </xdr:cNvPr>
        <xdr:cNvSpPr txBox="1"/>
      </xdr:nvSpPr>
      <xdr:spPr>
        <a:xfrm>
          <a:off x="1641484" y="14504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80027</xdr:rowOff>
    </xdr:from>
    <xdr:ext cx="405111" cy="259045"/>
    <xdr:sp macro="" textlink="">
      <xdr:nvSpPr>
        <xdr:cNvPr id="322" name="n_4mainValue【福祉施設】&#10;有形固定資産減価償却率">
          <a:extLst>
            <a:ext uri="{FF2B5EF4-FFF2-40B4-BE49-F238E27FC236}">
              <a16:creationId xmlns:a16="http://schemas.microsoft.com/office/drawing/2014/main" id="{B6986A54-8870-44D8-915B-3DEF6AD3AD0E}"/>
            </a:ext>
          </a:extLst>
        </xdr:cNvPr>
        <xdr:cNvSpPr txBox="1"/>
      </xdr:nvSpPr>
      <xdr:spPr>
        <a:xfrm>
          <a:off x="855354" y="14483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4856A48C-0EA7-4A82-92A0-C590174C9F30}"/>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A4324C09-7745-45CA-85C3-C9A619A248C8}"/>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47623679-383E-4479-BF67-73A14228E2C9}"/>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075A5C4F-D658-4C81-8AFB-51E058FD1186}"/>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0E84108C-45D7-4497-9C66-F8DE27B295EC}"/>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CAEEAC3C-486E-4B1D-8E0F-980093564EF8}"/>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419AD212-6525-4433-9DB0-E9F4C38EEA54}"/>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B1C112E9-269B-4BD4-8689-7182A74DB478}"/>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66948C82-4C47-44C9-B2CB-03EECB2875F9}"/>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BE9CDDD3-5BAF-4C16-A82C-09808731185E}"/>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3" name="直線コネクタ 332">
          <a:extLst>
            <a:ext uri="{FF2B5EF4-FFF2-40B4-BE49-F238E27FC236}">
              <a16:creationId xmlns:a16="http://schemas.microsoft.com/office/drawing/2014/main" id="{DA26AB6B-F943-447F-951F-7D7228A41B56}"/>
            </a:ext>
          </a:extLst>
        </xdr:cNvPr>
        <xdr:cNvCxnSpPr/>
      </xdr:nvCxnSpPr>
      <xdr:spPr>
        <a:xfrm>
          <a:off x="5960110" y="146646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4" name="テキスト ボックス 333">
          <a:extLst>
            <a:ext uri="{FF2B5EF4-FFF2-40B4-BE49-F238E27FC236}">
              <a16:creationId xmlns:a16="http://schemas.microsoft.com/office/drawing/2014/main" id="{465481C2-9D8B-43B8-AD30-9A0046621C20}"/>
            </a:ext>
          </a:extLst>
        </xdr:cNvPr>
        <xdr:cNvSpPr txBox="1"/>
      </xdr:nvSpPr>
      <xdr:spPr>
        <a:xfrm>
          <a:off x="5527221" y="14528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FC02A4C8-23FA-4791-8F53-AEE9D4B85842}"/>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841F4E6F-C0E3-4923-ABA0-15534330D986}"/>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7" name="直線コネクタ 336">
          <a:extLst>
            <a:ext uri="{FF2B5EF4-FFF2-40B4-BE49-F238E27FC236}">
              <a16:creationId xmlns:a16="http://schemas.microsoft.com/office/drawing/2014/main" id="{967F6D72-E089-4292-81BD-A56E4F41DD73}"/>
            </a:ext>
          </a:extLst>
        </xdr:cNvPr>
        <xdr:cNvCxnSpPr/>
      </xdr:nvCxnSpPr>
      <xdr:spPr>
        <a:xfrm>
          <a:off x="5960110" y="1352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8" name="テキスト ボックス 337">
          <a:extLst>
            <a:ext uri="{FF2B5EF4-FFF2-40B4-BE49-F238E27FC236}">
              <a16:creationId xmlns:a16="http://schemas.microsoft.com/office/drawing/2014/main" id="{4DCA1EB6-E086-45BA-AD47-69D893C24CAC}"/>
            </a:ext>
          </a:extLst>
        </xdr:cNvPr>
        <xdr:cNvSpPr txBox="1"/>
      </xdr:nvSpPr>
      <xdr:spPr>
        <a:xfrm>
          <a:off x="5527221" y="13385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A84C3AF2-1746-4E0E-BFEA-FA6D9B04237B}"/>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AA0B72FE-FC3B-4503-ACA9-9C7B26CC1F1B}"/>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E7AF234F-8669-4077-A632-80DB68489096}"/>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60961</xdr:rowOff>
    </xdr:from>
    <xdr:to>
      <xdr:col>54</xdr:col>
      <xdr:colOff>189865</xdr:colOff>
      <xdr:row>85</xdr:row>
      <xdr:rowOff>78105</xdr:rowOff>
    </xdr:to>
    <xdr:cxnSp macro="">
      <xdr:nvCxnSpPr>
        <xdr:cNvPr id="342" name="直線コネクタ 341">
          <a:extLst>
            <a:ext uri="{FF2B5EF4-FFF2-40B4-BE49-F238E27FC236}">
              <a16:creationId xmlns:a16="http://schemas.microsoft.com/office/drawing/2014/main" id="{F9BD4449-7F11-40B4-AF47-AFE65AEEFECB}"/>
            </a:ext>
          </a:extLst>
        </xdr:cNvPr>
        <xdr:cNvCxnSpPr/>
      </xdr:nvCxnSpPr>
      <xdr:spPr>
        <a:xfrm flipV="1">
          <a:off x="9429115" y="13430251"/>
          <a:ext cx="0" cy="1221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81932</xdr:rowOff>
    </xdr:from>
    <xdr:ext cx="469744" cy="259045"/>
    <xdr:sp macro="" textlink="">
      <xdr:nvSpPr>
        <xdr:cNvPr id="343" name="【福祉施設】&#10;一人当たり面積最小値テキスト">
          <a:extLst>
            <a:ext uri="{FF2B5EF4-FFF2-40B4-BE49-F238E27FC236}">
              <a16:creationId xmlns:a16="http://schemas.microsoft.com/office/drawing/2014/main" id="{2AF545F6-997C-4C6E-968A-A1B38A496087}"/>
            </a:ext>
          </a:extLst>
        </xdr:cNvPr>
        <xdr:cNvSpPr txBox="1"/>
      </xdr:nvSpPr>
      <xdr:spPr>
        <a:xfrm>
          <a:off x="9467850" y="1465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78105</xdr:rowOff>
    </xdr:from>
    <xdr:to>
      <xdr:col>55</xdr:col>
      <xdr:colOff>88900</xdr:colOff>
      <xdr:row>85</xdr:row>
      <xdr:rowOff>78105</xdr:rowOff>
    </xdr:to>
    <xdr:cxnSp macro="">
      <xdr:nvCxnSpPr>
        <xdr:cNvPr id="344" name="直線コネクタ 343">
          <a:extLst>
            <a:ext uri="{FF2B5EF4-FFF2-40B4-BE49-F238E27FC236}">
              <a16:creationId xmlns:a16="http://schemas.microsoft.com/office/drawing/2014/main" id="{1C85B9D3-9794-44AD-BDC4-8B69D106AF12}"/>
            </a:ext>
          </a:extLst>
        </xdr:cNvPr>
        <xdr:cNvCxnSpPr/>
      </xdr:nvCxnSpPr>
      <xdr:spPr>
        <a:xfrm>
          <a:off x="9356090" y="1465135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7638</xdr:rowOff>
    </xdr:from>
    <xdr:ext cx="469744" cy="259045"/>
    <xdr:sp macro="" textlink="">
      <xdr:nvSpPr>
        <xdr:cNvPr id="345" name="【福祉施設】&#10;一人当たり面積最大値テキスト">
          <a:extLst>
            <a:ext uri="{FF2B5EF4-FFF2-40B4-BE49-F238E27FC236}">
              <a16:creationId xmlns:a16="http://schemas.microsoft.com/office/drawing/2014/main" id="{C32D8CE7-DFFB-4224-96DD-6F2E6D032B38}"/>
            </a:ext>
          </a:extLst>
        </xdr:cNvPr>
        <xdr:cNvSpPr txBox="1"/>
      </xdr:nvSpPr>
      <xdr:spPr>
        <a:xfrm>
          <a:off x="9467850" y="13211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60961</xdr:rowOff>
    </xdr:from>
    <xdr:to>
      <xdr:col>55</xdr:col>
      <xdr:colOff>88900</xdr:colOff>
      <xdr:row>78</xdr:row>
      <xdr:rowOff>60961</xdr:rowOff>
    </xdr:to>
    <xdr:cxnSp macro="">
      <xdr:nvCxnSpPr>
        <xdr:cNvPr id="346" name="直線コネクタ 345">
          <a:extLst>
            <a:ext uri="{FF2B5EF4-FFF2-40B4-BE49-F238E27FC236}">
              <a16:creationId xmlns:a16="http://schemas.microsoft.com/office/drawing/2014/main" id="{90F7CE0A-AA5F-44A7-8FC5-607FF88C77C7}"/>
            </a:ext>
          </a:extLst>
        </xdr:cNvPr>
        <xdr:cNvCxnSpPr/>
      </xdr:nvCxnSpPr>
      <xdr:spPr>
        <a:xfrm>
          <a:off x="9356090" y="1343025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165752</xdr:rowOff>
    </xdr:from>
    <xdr:ext cx="469744" cy="259045"/>
    <xdr:sp macro="" textlink="">
      <xdr:nvSpPr>
        <xdr:cNvPr id="347" name="【福祉施設】&#10;一人当たり面積平均値テキスト">
          <a:extLst>
            <a:ext uri="{FF2B5EF4-FFF2-40B4-BE49-F238E27FC236}">
              <a16:creationId xmlns:a16="http://schemas.microsoft.com/office/drawing/2014/main" id="{FBD21F4D-54CD-4BFB-BE9C-5F74A7EC54FA}"/>
            </a:ext>
          </a:extLst>
        </xdr:cNvPr>
        <xdr:cNvSpPr txBox="1"/>
      </xdr:nvSpPr>
      <xdr:spPr>
        <a:xfrm>
          <a:off x="9467850" y="142284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xdr:rowOff>
    </xdr:from>
    <xdr:to>
      <xdr:col>55</xdr:col>
      <xdr:colOff>50800</xdr:colOff>
      <xdr:row>83</xdr:row>
      <xdr:rowOff>117475</xdr:rowOff>
    </xdr:to>
    <xdr:sp macro="" textlink="">
      <xdr:nvSpPr>
        <xdr:cNvPr id="348" name="フローチャート: 判断 347">
          <a:extLst>
            <a:ext uri="{FF2B5EF4-FFF2-40B4-BE49-F238E27FC236}">
              <a16:creationId xmlns:a16="http://schemas.microsoft.com/office/drawing/2014/main" id="{E58EDEF8-E85D-4DF4-B228-C5CCB4F84520}"/>
            </a:ext>
          </a:extLst>
        </xdr:cNvPr>
        <xdr:cNvSpPr/>
      </xdr:nvSpPr>
      <xdr:spPr>
        <a:xfrm>
          <a:off x="9394190" y="14250035"/>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15875</xdr:rowOff>
    </xdr:from>
    <xdr:to>
      <xdr:col>50</xdr:col>
      <xdr:colOff>165100</xdr:colOff>
      <xdr:row>83</xdr:row>
      <xdr:rowOff>117475</xdr:rowOff>
    </xdr:to>
    <xdr:sp macro="" textlink="">
      <xdr:nvSpPr>
        <xdr:cNvPr id="349" name="フローチャート: 判断 348">
          <a:extLst>
            <a:ext uri="{FF2B5EF4-FFF2-40B4-BE49-F238E27FC236}">
              <a16:creationId xmlns:a16="http://schemas.microsoft.com/office/drawing/2014/main" id="{E8E73EAE-064D-4F9C-B021-12DA46B96B64}"/>
            </a:ext>
          </a:extLst>
        </xdr:cNvPr>
        <xdr:cNvSpPr/>
      </xdr:nvSpPr>
      <xdr:spPr>
        <a:xfrm>
          <a:off x="8632190" y="1425003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15875</xdr:rowOff>
    </xdr:from>
    <xdr:to>
      <xdr:col>46</xdr:col>
      <xdr:colOff>38100</xdr:colOff>
      <xdr:row>83</xdr:row>
      <xdr:rowOff>117475</xdr:rowOff>
    </xdr:to>
    <xdr:sp macro="" textlink="">
      <xdr:nvSpPr>
        <xdr:cNvPr id="350" name="フローチャート: 判断 349">
          <a:extLst>
            <a:ext uri="{FF2B5EF4-FFF2-40B4-BE49-F238E27FC236}">
              <a16:creationId xmlns:a16="http://schemas.microsoft.com/office/drawing/2014/main" id="{882CDB50-2C4B-48FE-956A-93E29B61506A}"/>
            </a:ext>
          </a:extLst>
        </xdr:cNvPr>
        <xdr:cNvSpPr/>
      </xdr:nvSpPr>
      <xdr:spPr>
        <a:xfrm>
          <a:off x="7846060" y="142500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xdr:rowOff>
    </xdr:from>
    <xdr:to>
      <xdr:col>41</xdr:col>
      <xdr:colOff>101600</xdr:colOff>
      <xdr:row>83</xdr:row>
      <xdr:rowOff>106045</xdr:rowOff>
    </xdr:to>
    <xdr:sp macro="" textlink="">
      <xdr:nvSpPr>
        <xdr:cNvPr id="351" name="フローチャート: 判断 350">
          <a:extLst>
            <a:ext uri="{FF2B5EF4-FFF2-40B4-BE49-F238E27FC236}">
              <a16:creationId xmlns:a16="http://schemas.microsoft.com/office/drawing/2014/main" id="{6DC7CF0C-3534-4004-826C-0CFF83A12C8D}"/>
            </a:ext>
          </a:extLst>
        </xdr:cNvPr>
        <xdr:cNvSpPr/>
      </xdr:nvSpPr>
      <xdr:spPr>
        <a:xfrm>
          <a:off x="7029450" y="1423670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44450</xdr:rowOff>
    </xdr:from>
    <xdr:to>
      <xdr:col>36</xdr:col>
      <xdr:colOff>165100</xdr:colOff>
      <xdr:row>83</xdr:row>
      <xdr:rowOff>146050</xdr:rowOff>
    </xdr:to>
    <xdr:sp macro="" textlink="">
      <xdr:nvSpPr>
        <xdr:cNvPr id="352" name="フローチャート: 判断 351">
          <a:extLst>
            <a:ext uri="{FF2B5EF4-FFF2-40B4-BE49-F238E27FC236}">
              <a16:creationId xmlns:a16="http://schemas.microsoft.com/office/drawing/2014/main" id="{8B66294E-4767-4484-85BF-F5135B62850A}"/>
            </a:ext>
          </a:extLst>
        </xdr:cNvPr>
        <xdr:cNvSpPr/>
      </xdr:nvSpPr>
      <xdr:spPr>
        <a:xfrm>
          <a:off x="6231890" y="1427670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4DF144C2-FB99-42C6-A0BB-508E8391AC76}"/>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F32A1B6B-832D-4F64-80DE-42522D28C568}"/>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DA82F110-4ECA-41D0-959F-8674AF295766}"/>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138A5017-68E7-4EDB-A333-9D5F109187BB}"/>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C16B35E7-C920-489D-AEB7-771398D8CF43}"/>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84455</xdr:rowOff>
    </xdr:from>
    <xdr:to>
      <xdr:col>55</xdr:col>
      <xdr:colOff>50800</xdr:colOff>
      <xdr:row>82</xdr:row>
      <xdr:rowOff>14605</xdr:rowOff>
    </xdr:to>
    <xdr:sp macro="" textlink="">
      <xdr:nvSpPr>
        <xdr:cNvPr id="358" name="楕円 357">
          <a:extLst>
            <a:ext uri="{FF2B5EF4-FFF2-40B4-BE49-F238E27FC236}">
              <a16:creationId xmlns:a16="http://schemas.microsoft.com/office/drawing/2014/main" id="{81A6ECFF-23D0-4FAC-938D-B106402684E0}"/>
            </a:ext>
          </a:extLst>
        </xdr:cNvPr>
        <xdr:cNvSpPr/>
      </xdr:nvSpPr>
      <xdr:spPr>
        <a:xfrm>
          <a:off x="9394190" y="13973810"/>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107332</xdr:rowOff>
    </xdr:from>
    <xdr:ext cx="469744" cy="259045"/>
    <xdr:sp macro="" textlink="">
      <xdr:nvSpPr>
        <xdr:cNvPr id="359" name="【福祉施設】&#10;一人当たり面積該当値テキスト">
          <a:extLst>
            <a:ext uri="{FF2B5EF4-FFF2-40B4-BE49-F238E27FC236}">
              <a16:creationId xmlns:a16="http://schemas.microsoft.com/office/drawing/2014/main" id="{9FD05CE1-8F00-4160-A5C6-E2DD9867A080}"/>
            </a:ext>
          </a:extLst>
        </xdr:cNvPr>
        <xdr:cNvSpPr txBox="1"/>
      </xdr:nvSpPr>
      <xdr:spPr>
        <a:xfrm>
          <a:off x="9467850" y="1382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80</xdr:row>
      <xdr:rowOff>124461</xdr:rowOff>
    </xdr:from>
    <xdr:to>
      <xdr:col>50</xdr:col>
      <xdr:colOff>165100</xdr:colOff>
      <xdr:row>81</xdr:row>
      <xdr:rowOff>54611</xdr:rowOff>
    </xdr:to>
    <xdr:sp macro="" textlink="">
      <xdr:nvSpPr>
        <xdr:cNvPr id="360" name="楕円 359">
          <a:extLst>
            <a:ext uri="{FF2B5EF4-FFF2-40B4-BE49-F238E27FC236}">
              <a16:creationId xmlns:a16="http://schemas.microsoft.com/office/drawing/2014/main" id="{ACB64240-CA74-481D-AED6-F0DE2CC6B253}"/>
            </a:ext>
          </a:extLst>
        </xdr:cNvPr>
        <xdr:cNvSpPr/>
      </xdr:nvSpPr>
      <xdr:spPr>
        <a:xfrm>
          <a:off x="8632190" y="1384236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3811</xdr:rowOff>
    </xdr:from>
    <xdr:to>
      <xdr:col>55</xdr:col>
      <xdr:colOff>0</xdr:colOff>
      <xdr:row>81</xdr:row>
      <xdr:rowOff>135255</xdr:rowOff>
    </xdr:to>
    <xdr:cxnSp macro="">
      <xdr:nvCxnSpPr>
        <xdr:cNvPr id="361" name="直線コネクタ 360">
          <a:extLst>
            <a:ext uri="{FF2B5EF4-FFF2-40B4-BE49-F238E27FC236}">
              <a16:creationId xmlns:a16="http://schemas.microsoft.com/office/drawing/2014/main" id="{F90E2293-AA3C-406A-A93A-5FB64DB0CDE6}"/>
            </a:ext>
          </a:extLst>
        </xdr:cNvPr>
        <xdr:cNvCxnSpPr/>
      </xdr:nvCxnSpPr>
      <xdr:spPr>
        <a:xfrm>
          <a:off x="8686800" y="13893166"/>
          <a:ext cx="742950" cy="125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80</xdr:row>
      <xdr:rowOff>164464</xdr:rowOff>
    </xdr:from>
    <xdr:to>
      <xdr:col>46</xdr:col>
      <xdr:colOff>38100</xdr:colOff>
      <xdr:row>81</xdr:row>
      <xdr:rowOff>94614</xdr:rowOff>
    </xdr:to>
    <xdr:sp macro="" textlink="">
      <xdr:nvSpPr>
        <xdr:cNvPr id="362" name="楕円 361">
          <a:extLst>
            <a:ext uri="{FF2B5EF4-FFF2-40B4-BE49-F238E27FC236}">
              <a16:creationId xmlns:a16="http://schemas.microsoft.com/office/drawing/2014/main" id="{820EAF44-BB16-49EA-86F6-153EB7392829}"/>
            </a:ext>
          </a:extLst>
        </xdr:cNvPr>
        <xdr:cNvSpPr/>
      </xdr:nvSpPr>
      <xdr:spPr>
        <a:xfrm>
          <a:off x="7846060" y="1388427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3811</xdr:rowOff>
    </xdr:from>
    <xdr:to>
      <xdr:col>50</xdr:col>
      <xdr:colOff>114300</xdr:colOff>
      <xdr:row>81</xdr:row>
      <xdr:rowOff>43814</xdr:rowOff>
    </xdr:to>
    <xdr:cxnSp macro="">
      <xdr:nvCxnSpPr>
        <xdr:cNvPr id="363" name="直線コネクタ 362">
          <a:extLst>
            <a:ext uri="{FF2B5EF4-FFF2-40B4-BE49-F238E27FC236}">
              <a16:creationId xmlns:a16="http://schemas.microsoft.com/office/drawing/2014/main" id="{15946A78-5174-4984-95A6-79051E718862}"/>
            </a:ext>
          </a:extLst>
        </xdr:cNvPr>
        <xdr:cNvCxnSpPr/>
      </xdr:nvCxnSpPr>
      <xdr:spPr>
        <a:xfrm flipV="1">
          <a:off x="7889240" y="13893166"/>
          <a:ext cx="79756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80</xdr:row>
      <xdr:rowOff>170180</xdr:rowOff>
    </xdr:from>
    <xdr:to>
      <xdr:col>41</xdr:col>
      <xdr:colOff>101600</xdr:colOff>
      <xdr:row>81</xdr:row>
      <xdr:rowOff>100330</xdr:rowOff>
    </xdr:to>
    <xdr:sp macro="" textlink="">
      <xdr:nvSpPr>
        <xdr:cNvPr id="364" name="楕円 363">
          <a:extLst>
            <a:ext uri="{FF2B5EF4-FFF2-40B4-BE49-F238E27FC236}">
              <a16:creationId xmlns:a16="http://schemas.microsoft.com/office/drawing/2014/main" id="{DEA7DD31-2973-4604-9726-1CF55A00A198}"/>
            </a:ext>
          </a:extLst>
        </xdr:cNvPr>
        <xdr:cNvSpPr/>
      </xdr:nvSpPr>
      <xdr:spPr>
        <a:xfrm>
          <a:off x="7029450" y="1388999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43814</xdr:rowOff>
    </xdr:from>
    <xdr:to>
      <xdr:col>45</xdr:col>
      <xdr:colOff>177800</xdr:colOff>
      <xdr:row>81</xdr:row>
      <xdr:rowOff>49530</xdr:rowOff>
    </xdr:to>
    <xdr:cxnSp macro="">
      <xdr:nvCxnSpPr>
        <xdr:cNvPr id="365" name="直線コネクタ 364">
          <a:extLst>
            <a:ext uri="{FF2B5EF4-FFF2-40B4-BE49-F238E27FC236}">
              <a16:creationId xmlns:a16="http://schemas.microsoft.com/office/drawing/2014/main" id="{AAA685F0-710C-421F-9F22-715AA9DD36D5}"/>
            </a:ext>
          </a:extLst>
        </xdr:cNvPr>
        <xdr:cNvCxnSpPr/>
      </xdr:nvCxnSpPr>
      <xdr:spPr>
        <a:xfrm flipV="1">
          <a:off x="7084060" y="13933169"/>
          <a:ext cx="805180" cy="7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4445</xdr:rowOff>
    </xdr:from>
    <xdr:to>
      <xdr:col>36</xdr:col>
      <xdr:colOff>165100</xdr:colOff>
      <xdr:row>81</xdr:row>
      <xdr:rowOff>106045</xdr:rowOff>
    </xdr:to>
    <xdr:sp macro="" textlink="">
      <xdr:nvSpPr>
        <xdr:cNvPr id="366" name="楕円 365">
          <a:extLst>
            <a:ext uri="{FF2B5EF4-FFF2-40B4-BE49-F238E27FC236}">
              <a16:creationId xmlns:a16="http://schemas.microsoft.com/office/drawing/2014/main" id="{BA2EE06E-6ACF-4D68-BA92-83BDD9393D02}"/>
            </a:ext>
          </a:extLst>
        </xdr:cNvPr>
        <xdr:cNvSpPr/>
      </xdr:nvSpPr>
      <xdr:spPr>
        <a:xfrm>
          <a:off x="6231890" y="1389380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49530</xdr:rowOff>
    </xdr:from>
    <xdr:to>
      <xdr:col>41</xdr:col>
      <xdr:colOff>50800</xdr:colOff>
      <xdr:row>81</xdr:row>
      <xdr:rowOff>55245</xdr:rowOff>
    </xdr:to>
    <xdr:cxnSp macro="">
      <xdr:nvCxnSpPr>
        <xdr:cNvPr id="367" name="直線コネクタ 366">
          <a:extLst>
            <a:ext uri="{FF2B5EF4-FFF2-40B4-BE49-F238E27FC236}">
              <a16:creationId xmlns:a16="http://schemas.microsoft.com/office/drawing/2014/main" id="{752042C4-98C2-47B4-98C6-15089D487605}"/>
            </a:ext>
          </a:extLst>
        </xdr:cNvPr>
        <xdr:cNvCxnSpPr/>
      </xdr:nvCxnSpPr>
      <xdr:spPr>
        <a:xfrm flipV="1">
          <a:off x="6286500" y="13940790"/>
          <a:ext cx="79756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108602</xdr:rowOff>
    </xdr:from>
    <xdr:ext cx="469744" cy="259045"/>
    <xdr:sp macro="" textlink="">
      <xdr:nvSpPr>
        <xdr:cNvPr id="368" name="n_1aveValue【福祉施設】&#10;一人当たり面積">
          <a:extLst>
            <a:ext uri="{FF2B5EF4-FFF2-40B4-BE49-F238E27FC236}">
              <a16:creationId xmlns:a16="http://schemas.microsoft.com/office/drawing/2014/main" id="{4926D947-8761-498B-B1AC-986E9239E7C4}"/>
            </a:ext>
          </a:extLst>
        </xdr:cNvPr>
        <xdr:cNvSpPr txBox="1"/>
      </xdr:nvSpPr>
      <xdr:spPr>
        <a:xfrm>
          <a:off x="8454467" y="1433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108602</xdr:rowOff>
    </xdr:from>
    <xdr:ext cx="469744" cy="259045"/>
    <xdr:sp macro="" textlink="">
      <xdr:nvSpPr>
        <xdr:cNvPr id="369" name="n_2aveValue【福祉施設】&#10;一人当たり面積">
          <a:extLst>
            <a:ext uri="{FF2B5EF4-FFF2-40B4-BE49-F238E27FC236}">
              <a16:creationId xmlns:a16="http://schemas.microsoft.com/office/drawing/2014/main" id="{5FB9DD80-5DC5-4E33-A2AA-052CD25E0234}"/>
            </a:ext>
          </a:extLst>
        </xdr:cNvPr>
        <xdr:cNvSpPr txBox="1"/>
      </xdr:nvSpPr>
      <xdr:spPr>
        <a:xfrm>
          <a:off x="7673417" y="1433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97172</xdr:rowOff>
    </xdr:from>
    <xdr:ext cx="469744" cy="259045"/>
    <xdr:sp macro="" textlink="">
      <xdr:nvSpPr>
        <xdr:cNvPr id="370" name="n_3aveValue【福祉施設】&#10;一人当たり面積">
          <a:extLst>
            <a:ext uri="{FF2B5EF4-FFF2-40B4-BE49-F238E27FC236}">
              <a16:creationId xmlns:a16="http://schemas.microsoft.com/office/drawing/2014/main" id="{520D26C1-0774-438E-B991-F3B56EF51C66}"/>
            </a:ext>
          </a:extLst>
        </xdr:cNvPr>
        <xdr:cNvSpPr txBox="1"/>
      </xdr:nvSpPr>
      <xdr:spPr>
        <a:xfrm>
          <a:off x="6866332" y="1432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137177</xdr:rowOff>
    </xdr:from>
    <xdr:ext cx="469744" cy="259045"/>
    <xdr:sp macro="" textlink="">
      <xdr:nvSpPr>
        <xdr:cNvPr id="371" name="n_4aveValue【福祉施設】&#10;一人当たり面積">
          <a:extLst>
            <a:ext uri="{FF2B5EF4-FFF2-40B4-BE49-F238E27FC236}">
              <a16:creationId xmlns:a16="http://schemas.microsoft.com/office/drawing/2014/main" id="{DF2F2FB0-E091-427B-939A-5FB06A2F91B8}"/>
            </a:ext>
          </a:extLst>
        </xdr:cNvPr>
        <xdr:cNvSpPr txBox="1"/>
      </xdr:nvSpPr>
      <xdr:spPr>
        <a:xfrm>
          <a:off x="6068772" y="1436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79</xdr:row>
      <xdr:rowOff>71138</xdr:rowOff>
    </xdr:from>
    <xdr:ext cx="469744" cy="259045"/>
    <xdr:sp macro="" textlink="">
      <xdr:nvSpPr>
        <xdr:cNvPr id="372" name="n_1mainValue【福祉施設】&#10;一人当たり面積">
          <a:extLst>
            <a:ext uri="{FF2B5EF4-FFF2-40B4-BE49-F238E27FC236}">
              <a16:creationId xmlns:a16="http://schemas.microsoft.com/office/drawing/2014/main" id="{E7769A45-162E-4C3B-A8EB-0B266D67EFA9}"/>
            </a:ext>
          </a:extLst>
        </xdr:cNvPr>
        <xdr:cNvSpPr txBox="1"/>
      </xdr:nvSpPr>
      <xdr:spPr>
        <a:xfrm>
          <a:off x="8454467" y="1361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111141</xdr:rowOff>
    </xdr:from>
    <xdr:ext cx="469744" cy="259045"/>
    <xdr:sp macro="" textlink="">
      <xdr:nvSpPr>
        <xdr:cNvPr id="373" name="n_2mainValue【福祉施設】&#10;一人当たり面積">
          <a:extLst>
            <a:ext uri="{FF2B5EF4-FFF2-40B4-BE49-F238E27FC236}">
              <a16:creationId xmlns:a16="http://schemas.microsoft.com/office/drawing/2014/main" id="{C55A6A53-75F2-45AA-A63E-9876C3FDC0C8}"/>
            </a:ext>
          </a:extLst>
        </xdr:cNvPr>
        <xdr:cNvSpPr txBox="1"/>
      </xdr:nvSpPr>
      <xdr:spPr>
        <a:xfrm>
          <a:off x="7673417" y="13655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116857</xdr:rowOff>
    </xdr:from>
    <xdr:ext cx="469744" cy="259045"/>
    <xdr:sp macro="" textlink="">
      <xdr:nvSpPr>
        <xdr:cNvPr id="374" name="n_3mainValue【福祉施設】&#10;一人当たり面積">
          <a:extLst>
            <a:ext uri="{FF2B5EF4-FFF2-40B4-BE49-F238E27FC236}">
              <a16:creationId xmlns:a16="http://schemas.microsoft.com/office/drawing/2014/main" id="{A8A2BE51-1945-4E48-ADEA-754B79BA8CD2}"/>
            </a:ext>
          </a:extLst>
        </xdr:cNvPr>
        <xdr:cNvSpPr txBox="1"/>
      </xdr:nvSpPr>
      <xdr:spPr>
        <a:xfrm>
          <a:off x="6866332" y="1366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79</xdr:row>
      <xdr:rowOff>122572</xdr:rowOff>
    </xdr:from>
    <xdr:ext cx="469744" cy="259045"/>
    <xdr:sp macro="" textlink="">
      <xdr:nvSpPr>
        <xdr:cNvPr id="375" name="n_4mainValue【福祉施設】&#10;一人当たり面積">
          <a:extLst>
            <a:ext uri="{FF2B5EF4-FFF2-40B4-BE49-F238E27FC236}">
              <a16:creationId xmlns:a16="http://schemas.microsoft.com/office/drawing/2014/main" id="{C83020C0-E031-46FD-86C3-5439F0A0907D}"/>
            </a:ext>
          </a:extLst>
        </xdr:cNvPr>
        <xdr:cNvSpPr txBox="1"/>
      </xdr:nvSpPr>
      <xdr:spPr>
        <a:xfrm>
          <a:off x="6068772" y="13669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ECC125C0-224A-48E7-82DE-61D604166CE2}"/>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86910518-469C-4ED6-B021-0A04662D46BF}"/>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9BD39613-C36B-4F85-AF9E-0FA7F70A5F8D}"/>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7C51B288-C78E-4D9B-8A1C-A5FB153509E7}"/>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E953B888-CF10-43F8-BF38-BCDDFC5F5DB2}"/>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6402C7D4-5132-4876-9284-BFF53E28C4D9}"/>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1EE0CEBF-3E50-4DC5-9C01-9CCC4B2BCAEC}"/>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3C32A4B2-B61D-4736-BACC-41739A924EBB}"/>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3C92C963-FDA5-42FA-A663-6688E7A0CC92}"/>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7D7047F3-01F6-42E8-86CB-228289845783}"/>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01E7B237-2757-4ACB-B5E7-11D3A0BCD49E}"/>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005F6988-E855-443A-B182-DD53711D5190}"/>
            </a:ext>
          </a:extLst>
        </xdr:cNvPr>
        <xdr:cNvCxnSpPr/>
      </xdr:nvCxnSpPr>
      <xdr:spPr>
        <a:xfrm>
          <a:off x="6858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2EAE5CB8-9D4A-4C47-A8E7-95B2C22D6501}"/>
            </a:ext>
          </a:extLst>
        </xdr:cNvPr>
        <xdr:cNvSpPr txBox="1"/>
      </xdr:nvSpPr>
      <xdr:spPr>
        <a:xfrm>
          <a:off x="2738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C4F0756C-1B31-4A02-884B-FD8B06EBEAC6}"/>
            </a:ext>
          </a:extLst>
        </xdr:cNvPr>
        <xdr:cNvCxnSpPr/>
      </xdr:nvCxnSpPr>
      <xdr:spPr>
        <a:xfrm>
          <a:off x="6858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6AECCF9D-0592-4517-8C89-07D75F267A1E}"/>
            </a:ext>
          </a:extLst>
        </xdr:cNvPr>
        <xdr:cNvSpPr txBox="1"/>
      </xdr:nvSpPr>
      <xdr:spPr>
        <a:xfrm>
          <a:off x="34370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3A314F2D-7C19-4231-BFBF-D94659850379}"/>
            </a:ext>
          </a:extLst>
        </xdr:cNvPr>
        <xdr:cNvCxnSpPr/>
      </xdr:nvCxnSpPr>
      <xdr:spPr>
        <a:xfrm>
          <a:off x="6858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2A102400-4906-4B16-9919-9EABAD491E48}"/>
            </a:ext>
          </a:extLst>
        </xdr:cNvPr>
        <xdr:cNvSpPr txBox="1"/>
      </xdr:nvSpPr>
      <xdr:spPr>
        <a:xfrm>
          <a:off x="34370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4F3C0BF1-1E8D-46E8-932A-363809141D5D}"/>
            </a:ext>
          </a:extLst>
        </xdr:cNvPr>
        <xdr:cNvCxnSpPr/>
      </xdr:nvCxnSpPr>
      <xdr:spPr>
        <a:xfrm>
          <a:off x="6858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A7709724-7C07-428F-AFC0-344A54CD6C25}"/>
            </a:ext>
          </a:extLst>
        </xdr:cNvPr>
        <xdr:cNvSpPr txBox="1"/>
      </xdr:nvSpPr>
      <xdr:spPr>
        <a:xfrm>
          <a:off x="34370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981CE17C-DA3A-48B1-A692-04F6BF2446CF}"/>
            </a:ext>
          </a:extLst>
        </xdr:cNvPr>
        <xdr:cNvCxnSpPr/>
      </xdr:nvCxnSpPr>
      <xdr:spPr>
        <a:xfrm>
          <a:off x="6858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B3D3DD49-6AF3-40B9-9649-843CA2FF0279}"/>
            </a:ext>
          </a:extLst>
        </xdr:cNvPr>
        <xdr:cNvSpPr txBox="1"/>
      </xdr:nvSpPr>
      <xdr:spPr>
        <a:xfrm>
          <a:off x="34370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DB8A3A1A-2AB8-458D-B6F9-19A3612A8D80}"/>
            </a:ext>
          </a:extLst>
        </xdr:cNvPr>
        <xdr:cNvCxnSpPr/>
      </xdr:nvCxnSpPr>
      <xdr:spPr>
        <a:xfrm>
          <a:off x="6858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96A61F96-C8F3-463D-B9D0-11404E2C40C1}"/>
            </a:ext>
          </a:extLst>
        </xdr:cNvPr>
        <xdr:cNvSpPr txBox="1"/>
      </xdr:nvSpPr>
      <xdr:spPr>
        <a:xfrm>
          <a:off x="38686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341ABDFF-75B5-4D31-AA99-A0B962F0EE15}"/>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ACFD4A15-464A-49AD-AFEF-6405C2B15866}"/>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2B1DC641-4FC3-4920-A794-0695D7498D22}"/>
            </a:ext>
          </a:extLst>
        </xdr:cNvPr>
        <xdr:cNvCxnSpPr/>
      </xdr:nvCxnSpPr>
      <xdr:spPr>
        <a:xfrm flipV="1">
          <a:off x="4173855" y="17094110"/>
          <a:ext cx="0" cy="1629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0611C464-8F27-42F6-9632-5A8B387EF535}"/>
            </a:ext>
          </a:extLst>
        </xdr:cNvPr>
        <xdr:cNvSpPr txBox="1"/>
      </xdr:nvSpPr>
      <xdr:spPr>
        <a:xfrm>
          <a:off x="421259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38414168-FFA9-4A55-86C1-AF4BA61BE2DC}"/>
            </a:ext>
          </a:extLst>
        </xdr:cNvPr>
        <xdr:cNvCxnSpPr/>
      </xdr:nvCxnSpPr>
      <xdr:spPr>
        <a:xfrm>
          <a:off x="4112260" y="187234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D0ECC66D-DDF7-45A4-9E82-C823FC81C884}"/>
            </a:ext>
          </a:extLst>
        </xdr:cNvPr>
        <xdr:cNvSpPr txBox="1"/>
      </xdr:nvSpPr>
      <xdr:spPr>
        <a:xfrm>
          <a:off x="4212590" y="168655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405" name="直線コネクタ 404">
          <a:extLst>
            <a:ext uri="{FF2B5EF4-FFF2-40B4-BE49-F238E27FC236}">
              <a16:creationId xmlns:a16="http://schemas.microsoft.com/office/drawing/2014/main" id="{BEE1D404-3BF6-4424-94AC-D472AB93C96C}"/>
            </a:ext>
          </a:extLst>
        </xdr:cNvPr>
        <xdr:cNvCxnSpPr/>
      </xdr:nvCxnSpPr>
      <xdr:spPr>
        <a:xfrm>
          <a:off x="4112260" y="170941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31585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D2541152-457F-49AE-871A-A5F17C78E416}"/>
            </a:ext>
          </a:extLst>
        </xdr:cNvPr>
        <xdr:cNvSpPr txBox="1"/>
      </xdr:nvSpPr>
      <xdr:spPr>
        <a:xfrm>
          <a:off x="4212590" y="180319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407" name="フローチャート: 判断 406">
          <a:extLst>
            <a:ext uri="{FF2B5EF4-FFF2-40B4-BE49-F238E27FC236}">
              <a16:creationId xmlns:a16="http://schemas.microsoft.com/office/drawing/2014/main" id="{0746032F-D615-4991-A9DB-BCD7BD7DF497}"/>
            </a:ext>
          </a:extLst>
        </xdr:cNvPr>
        <xdr:cNvSpPr/>
      </xdr:nvSpPr>
      <xdr:spPr>
        <a:xfrm>
          <a:off x="4131310" y="1805921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40095</xdr:rowOff>
    </xdr:from>
    <xdr:to>
      <xdr:col>20</xdr:col>
      <xdr:colOff>38100</xdr:colOff>
      <xdr:row>105</xdr:row>
      <xdr:rowOff>141695</xdr:rowOff>
    </xdr:to>
    <xdr:sp macro="" textlink="">
      <xdr:nvSpPr>
        <xdr:cNvPr id="408" name="フローチャート: 判断 407">
          <a:extLst>
            <a:ext uri="{FF2B5EF4-FFF2-40B4-BE49-F238E27FC236}">
              <a16:creationId xmlns:a16="http://schemas.microsoft.com/office/drawing/2014/main" id="{8E1F08F9-3221-4500-8F10-F36837011E6B}"/>
            </a:ext>
          </a:extLst>
        </xdr:cNvPr>
        <xdr:cNvSpPr/>
      </xdr:nvSpPr>
      <xdr:spPr>
        <a:xfrm>
          <a:off x="3388360" y="1804234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17236</xdr:rowOff>
    </xdr:from>
    <xdr:to>
      <xdr:col>15</xdr:col>
      <xdr:colOff>101600</xdr:colOff>
      <xdr:row>105</xdr:row>
      <xdr:rowOff>118836</xdr:rowOff>
    </xdr:to>
    <xdr:sp macro="" textlink="">
      <xdr:nvSpPr>
        <xdr:cNvPr id="409" name="フローチャート: 判断 408">
          <a:extLst>
            <a:ext uri="{FF2B5EF4-FFF2-40B4-BE49-F238E27FC236}">
              <a16:creationId xmlns:a16="http://schemas.microsoft.com/office/drawing/2014/main" id="{1FA4212A-1FC2-449A-9135-8B60D78999CB}"/>
            </a:ext>
          </a:extLst>
        </xdr:cNvPr>
        <xdr:cNvSpPr/>
      </xdr:nvSpPr>
      <xdr:spPr>
        <a:xfrm>
          <a:off x="2571750" y="1802329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169092</xdr:rowOff>
    </xdr:from>
    <xdr:to>
      <xdr:col>10</xdr:col>
      <xdr:colOff>165100</xdr:colOff>
      <xdr:row>105</xdr:row>
      <xdr:rowOff>99242</xdr:rowOff>
    </xdr:to>
    <xdr:sp macro="" textlink="">
      <xdr:nvSpPr>
        <xdr:cNvPr id="410" name="フローチャート: 判断 409">
          <a:extLst>
            <a:ext uri="{FF2B5EF4-FFF2-40B4-BE49-F238E27FC236}">
              <a16:creationId xmlns:a16="http://schemas.microsoft.com/office/drawing/2014/main" id="{FB220466-D289-4ED9-935E-A9E29BCB6092}"/>
            </a:ext>
          </a:extLst>
        </xdr:cNvPr>
        <xdr:cNvSpPr/>
      </xdr:nvSpPr>
      <xdr:spPr>
        <a:xfrm>
          <a:off x="1774190" y="18003702"/>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151130</xdr:rowOff>
    </xdr:from>
    <xdr:to>
      <xdr:col>6</xdr:col>
      <xdr:colOff>38100</xdr:colOff>
      <xdr:row>105</xdr:row>
      <xdr:rowOff>81280</xdr:rowOff>
    </xdr:to>
    <xdr:sp macro="" textlink="">
      <xdr:nvSpPr>
        <xdr:cNvPr id="411" name="フローチャート: 判断 410">
          <a:extLst>
            <a:ext uri="{FF2B5EF4-FFF2-40B4-BE49-F238E27FC236}">
              <a16:creationId xmlns:a16="http://schemas.microsoft.com/office/drawing/2014/main" id="{C149EEEB-8698-4636-B596-E5FBADEFF330}"/>
            </a:ext>
          </a:extLst>
        </xdr:cNvPr>
        <xdr:cNvSpPr/>
      </xdr:nvSpPr>
      <xdr:spPr>
        <a:xfrm>
          <a:off x="988060" y="1798193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5172AF4B-4E3D-4AC5-8DF2-14B72B26FDB9}"/>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6C7B52D7-82C2-48F8-A908-19221AE5AA5A}"/>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4B9613EB-FEBE-46C5-9D2E-03B33819D46B}"/>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3C07D79F-0EBA-4FD0-8EB6-37F81854FBE5}"/>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E4BD386D-BDC9-4941-8658-6699FD4CA7EC}"/>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113574</xdr:rowOff>
    </xdr:from>
    <xdr:to>
      <xdr:col>24</xdr:col>
      <xdr:colOff>114300</xdr:colOff>
      <xdr:row>104</xdr:row>
      <xdr:rowOff>43724</xdr:rowOff>
    </xdr:to>
    <xdr:sp macro="" textlink="">
      <xdr:nvSpPr>
        <xdr:cNvPr id="417" name="楕円 416">
          <a:extLst>
            <a:ext uri="{FF2B5EF4-FFF2-40B4-BE49-F238E27FC236}">
              <a16:creationId xmlns:a16="http://schemas.microsoft.com/office/drawing/2014/main" id="{547273B9-18AD-43E9-8C85-1764BCA018BD}"/>
            </a:ext>
          </a:extLst>
        </xdr:cNvPr>
        <xdr:cNvSpPr/>
      </xdr:nvSpPr>
      <xdr:spPr>
        <a:xfrm>
          <a:off x="4131310" y="1777292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136451</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31D96E29-C426-44C1-AA68-52E64063E8A1}"/>
            </a:ext>
          </a:extLst>
        </xdr:cNvPr>
        <xdr:cNvSpPr txBox="1"/>
      </xdr:nvSpPr>
      <xdr:spPr>
        <a:xfrm>
          <a:off x="4212590" y="17620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79284</xdr:rowOff>
    </xdr:from>
    <xdr:to>
      <xdr:col>20</xdr:col>
      <xdr:colOff>38100</xdr:colOff>
      <xdr:row>104</xdr:row>
      <xdr:rowOff>9434</xdr:rowOff>
    </xdr:to>
    <xdr:sp macro="" textlink="">
      <xdr:nvSpPr>
        <xdr:cNvPr id="419" name="楕円 418">
          <a:extLst>
            <a:ext uri="{FF2B5EF4-FFF2-40B4-BE49-F238E27FC236}">
              <a16:creationId xmlns:a16="http://schemas.microsoft.com/office/drawing/2014/main" id="{959ABFFF-33B9-4D0F-8E67-D17EFF3E37BB}"/>
            </a:ext>
          </a:extLst>
        </xdr:cNvPr>
        <xdr:cNvSpPr/>
      </xdr:nvSpPr>
      <xdr:spPr>
        <a:xfrm>
          <a:off x="3388360" y="1773863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130084</xdr:rowOff>
    </xdr:from>
    <xdr:to>
      <xdr:col>24</xdr:col>
      <xdr:colOff>63500</xdr:colOff>
      <xdr:row>103</xdr:row>
      <xdr:rowOff>164374</xdr:rowOff>
    </xdr:to>
    <xdr:cxnSp macro="">
      <xdr:nvCxnSpPr>
        <xdr:cNvPr id="420" name="直線コネクタ 419">
          <a:extLst>
            <a:ext uri="{FF2B5EF4-FFF2-40B4-BE49-F238E27FC236}">
              <a16:creationId xmlns:a16="http://schemas.microsoft.com/office/drawing/2014/main" id="{1E97770B-B19A-44D0-84B9-2A31DA368658}"/>
            </a:ext>
          </a:extLst>
        </xdr:cNvPr>
        <xdr:cNvCxnSpPr/>
      </xdr:nvCxnSpPr>
      <xdr:spPr>
        <a:xfrm>
          <a:off x="3431540" y="17793244"/>
          <a:ext cx="74295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41729</xdr:rowOff>
    </xdr:from>
    <xdr:to>
      <xdr:col>15</xdr:col>
      <xdr:colOff>101600</xdr:colOff>
      <xdr:row>103</xdr:row>
      <xdr:rowOff>143329</xdr:rowOff>
    </xdr:to>
    <xdr:sp macro="" textlink="">
      <xdr:nvSpPr>
        <xdr:cNvPr id="421" name="楕円 420">
          <a:extLst>
            <a:ext uri="{FF2B5EF4-FFF2-40B4-BE49-F238E27FC236}">
              <a16:creationId xmlns:a16="http://schemas.microsoft.com/office/drawing/2014/main" id="{E8885E7B-3959-4758-A7D3-A419C7ADF205}"/>
            </a:ext>
          </a:extLst>
        </xdr:cNvPr>
        <xdr:cNvSpPr/>
      </xdr:nvSpPr>
      <xdr:spPr>
        <a:xfrm>
          <a:off x="2571750" y="17701079"/>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92529</xdr:rowOff>
    </xdr:from>
    <xdr:to>
      <xdr:col>19</xdr:col>
      <xdr:colOff>177800</xdr:colOff>
      <xdr:row>103</xdr:row>
      <xdr:rowOff>130084</xdr:rowOff>
    </xdr:to>
    <xdr:cxnSp macro="">
      <xdr:nvCxnSpPr>
        <xdr:cNvPr id="422" name="直線コネクタ 421">
          <a:extLst>
            <a:ext uri="{FF2B5EF4-FFF2-40B4-BE49-F238E27FC236}">
              <a16:creationId xmlns:a16="http://schemas.microsoft.com/office/drawing/2014/main" id="{5FA1AC4F-218C-49BC-9967-D52D41373949}"/>
            </a:ext>
          </a:extLst>
        </xdr:cNvPr>
        <xdr:cNvCxnSpPr/>
      </xdr:nvCxnSpPr>
      <xdr:spPr>
        <a:xfrm>
          <a:off x="2626360" y="17755689"/>
          <a:ext cx="80518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9071</xdr:rowOff>
    </xdr:from>
    <xdr:to>
      <xdr:col>10</xdr:col>
      <xdr:colOff>165100</xdr:colOff>
      <xdr:row>103</xdr:row>
      <xdr:rowOff>110671</xdr:rowOff>
    </xdr:to>
    <xdr:sp macro="" textlink="">
      <xdr:nvSpPr>
        <xdr:cNvPr id="423" name="楕円 422">
          <a:extLst>
            <a:ext uri="{FF2B5EF4-FFF2-40B4-BE49-F238E27FC236}">
              <a16:creationId xmlns:a16="http://schemas.microsoft.com/office/drawing/2014/main" id="{3E560FA2-87BD-4CC0-A4A4-9CBEA2280705}"/>
            </a:ext>
          </a:extLst>
        </xdr:cNvPr>
        <xdr:cNvSpPr/>
      </xdr:nvSpPr>
      <xdr:spPr>
        <a:xfrm>
          <a:off x="1774190" y="17670326"/>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59871</xdr:rowOff>
    </xdr:from>
    <xdr:to>
      <xdr:col>15</xdr:col>
      <xdr:colOff>50800</xdr:colOff>
      <xdr:row>103</xdr:row>
      <xdr:rowOff>92529</xdr:rowOff>
    </xdr:to>
    <xdr:cxnSp macro="">
      <xdr:nvCxnSpPr>
        <xdr:cNvPr id="424" name="直線コネクタ 423">
          <a:extLst>
            <a:ext uri="{FF2B5EF4-FFF2-40B4-BE49-F238E27FC236}">
              <a16:creationId xmlns:a16="http://schemas.microsoft.com/office/drawing/2014/main" id="{5EEC87A8-95B0-48E3-A1DA-01E4F1D3DEE9}"/>
            </a:ext>
          </a:extLst>
        </xdr:cNvPr>
        <xdr:cNvCxnSpPr/>
      </xdr:nvCxnSpPr>
      <xdr:spPr>
        <a:xfrm>
          <a:off x="1828800" y="17715411"/>
          <a:ext cx="797560" cy="40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147864</xdr:rowOff>
    </xdr:from>
    <xdr:to>
      <xdr:col>6</xdr:col>
      <xdr:colOff>38100</xdr:colOff>
      <xdr:row>103</xdr:row>
      <xdr:rowOff>78014</xdr:rowOff>
    </xdr:to>
    <xdr:sp macro="" textlink="">
      <xdr:nvSpPr>
        <xdr:cNvPr id="425" name="楕円 424">
          <a:extLst>
            <a:ext uri="{FF2B5EF4-FFF2-40B4-BE49-F238E27FC236}">
              <a16:creationId xmlns:a16="http://schemas.microsoft.com/office/drawing/2014/main" id="{248B25FA-9FE8-4E02-A82B-6D55C4983FBF}"/>
            </a:ext>
          </a:extLst>
        </xdr:cNvPr>
        <xdr:cNvSpPr/>
      </xdr:nvSpPr>
      <xdr:spPr>
        <a:xfrm>
          <a:off x="988060" y="1763385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27214</xdr:rowOff>
    </xdr:from>
    <xdr:to>
      <xdr:col>10</xdr:col>
      <xdr:colOff>114300</xdr:colOff>
      <xdr:row>103</xdr:row>
      <xdr:rowOff>59871</xdr:rowOff>
    </xdr:to>
    <xdr:cxnSp macro="">
      <xdr:nvCxnSpPr>
        <xdr:cNvPr id="426" name="直線コネクタ 425">
          <a:extLst>
            <a:ext uri="{FF2B5EF4-FFF2-40B4-BE49-F238E27FC236}">
              <a16:creationId xmlns:a16="http://schemas.microsoft.com/office/drawing/2014/main" id="{352292CA-02C2-48E2-BD7E-96906D3DE13F}"/>
            </a:ext>
          </a:extLst>
        </xdr:cNvPr>
        <xdr:cNvCxnSpPr/>
      </xdr:nvCxnSpPr>
      <xdr:spPr>
        <a:xfrm>
          <a:off x="1031240" y="17684659"/>
          <a:ext cx="797560" cy="3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132822</xdr:rowOff>
    </xdr:from>
    <xdr:ext cx="405111" cy="259045"/>
    <xdr:sp macro="" textlink="">
      <xdr:nvSpPr>
        <xdr:cNvPr id="427" name="n_1aveValue【市民会館】&#10;有形固定資産減価償却率">
          <a:extLst>
            <a:ext uri="{FF2B5EF4-FFF2-40B4-BE49-F238E27FC236}">
              <a16:creationId xmlns:a16="http://schemas.microsoft.com/office/drawing/2014/main" id="{5042F922-953F-40C4-B012-60BBC274BE57}"/>
            </a:ext>
          </a:extLst>
        </xdr:cNvPr>
        <xdr:cNvSpPr txBox="1"/>
      </xdr:nvSpPr>
      <xdr:spPr>
        <a:xfrm>
          <a:off x="3239144" y="18138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109963</xdr:rowOff>
    </xdr:from>
    <xdr:ext cx="405111" cy="259045"/>
    <xdr:sp macro="" textlink="">
      <xdr:nvSpPr>
        <xdr:cNvPr id="428" name="n_2aveValue【市民会館】&#10;有形固定資産減価償却率">
          <a:extLst>
            <a:ext uri="{FF2B5EF4-FFF2-40B4-BE49-F238E27FC236}">
              <a16:creationId xmlns:a16="http://schemas.microsoft.com/office/drawing/2014/main" id="{7B215CC8-64F0-4B69-AB5E-4B16794F9032}"/>
            </a:ext>
          </a:extLst>
        </xdr:cNvPr>
        <xdr:cNvSpPr txBox="1"/>
      </xdr:nvSpPr>
      <xdr:spPr>
        <a:xfrm>
          <a:off x="2439044" y="18110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90369</xdr:rowOff>
    </xdr:from>
    <xdr:ext cx="405111" cy="259045"/>
    <xdr:sp macro="" textlink="">
      <xdr:nvSpPr>
        <xdr:cNvPr id="429" name="n_3aveValue【市民会館】&#10;有形固定資産減価償却率">
          <a:extLst>
            <a:ext uri="{FF2B5EF4-FFF2-40B4-BE49-F238E27FC236}">
              <a16:creationId xmlns:a16="http://schemas.microsoft.com/office/drawing/2014/main" id="{032C74AE-4CD3-4565-A109-AD524A8DEC41}"/>
            </a:ext>
          </a:extLst>
        </xdr:cNvPr>
        <xdr:cNvSpPr txBox="1"/>
      </xdr:nvSpPr>
      <xdr:spPr>
        <a:xfrm>
          <a:off x="1641484" y="18096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72407</xdr:rowOff>
    </xdr:from>
    <xdr:ext cx="405111" cy="259045"/>
    <xdr:sp macro="" textlink="">
      <xdr:nvSpPr>
        <xdr:cNvPr id="430" name="n_4aveValue【市民会館】&#10;有形固定資産減価償却率">
          <a:extLst>
            <a:ext uri="{FF2B5EF4-FFF2-40B4-BE49-F238E27FC236}">
              <a16:creationId xmlns:a16="http://schemas.microsoft.com/office/drawing/2014/main" id="{7C8834A9-8D94-4290-AFCA-A937185BFEE6}"/>
            </a:ext>
          </a:extLst>
        </xdr:cNvPr>
        <xdr:cNvSpPr txBox="1"/>
      </xdr:nvSpPr>
      <xdr:spPr>
        <a:xfrm>
          <a:off x="855354" y="1807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25961</xdr:rowOff>
    </xdr:from>
    <xdr:ext cx="405111" cy="259045"/>
    <xdr:sp macro="" textlink="">
      <xdr:nvSpPr>
        <xdr:cNvPr id="431" name="n_1mainValue【市民会館】&#10;有形固定資産減価償却率">
          <a:extLst>
            <a:ext uri="{FF2B5EF4-FFF2-40B4-BE49-F238E27FC236}">
              <a16:creationId xmlns:a16="http://schemas.microsoft.com/office/drawing/2014/main" id="{3AB8683A-F799-42A4-B1F3-57BE79876BEE}"/>
            </a:ext>
          </a:extLst>
        </xdr:cNvPr>
        <xdr:cNvSpPr txBox="1"/>
      </xdr:nvSpPr>
      <xdr:spPr>
        <a:xfrm>
          <a:off x="3239144" y="17510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159856</xdr:rowOff>
    </xdr:from>
    <xdr:ext cx="405111" cy="259045"/>
    <xdr:sp macro="" textlink="">
      <xdr:nvSpPr>
        <xdr:cNvPr id="432" name="n_2mainValue【市民会館】&#10;有形固定資産減価償却率">
          <a:extLst>
            <a:ext uri="{FF2B5EF4-FFF2-40B4-BE49-F238E27FC236}">
              <a16:creationId xmlns:a16="http://schemas.microsoft.com/office/drawing/2014/main" id="{888A421D-DCD7-40FA-A4EC-913714DD2A53}"/>
            </a:ext>
          </a:extLst>
        </xdr:cNvPr>
        <xdr:cNvSpPr txBox="1"/>
      </xdr:nvSpPr>
      <xdr:spPr>
        <a:xfrm>
          <a:off x="2439044" y="17478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127198</xdr:rowOff>
    </xdr:from>
    <xdr:ext cx="405111" cy="259045"/>
    <xdr:sp macro="" textlink="">
      <xdr:nvSpPr>
        <xdr:cNvPr id="433" name="n_3mainValue【市民会館】&#10;有形固定資産減価償却率">
          <a:extLst>
            <a:ext uri="{FF2B5EF4-FFF2-40B4-BE49-F238E27FC236}">
              <a16:creationId xmlns:a16="http://schemas.microsoft.com/office/drawing/2014/main" id="{41650F12-97C8-4AB6-B2C9-7D8664731E2A}"/>
            </a:ext>
          </a:extLst>
        </xdr:cNvPr>
        <xdr:cNvSpPr txBox="1"/>
      </xdr:nvSpPr>
      <xdr:spPr>
        <a:xfrm>
          <a:off x="1641484" y="17447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94541</xdr:rowOff>
    </xdr:from>
    <xdr:ext cx="405111" cy="259045"/>
    <xdr:sp macro="" textlink="">
      <xdr:nvSpPr>
        <xdr:cNvPr id="434" name="n_4mainValue【市民会館】&#10;有形固定資産減価償却率">
          <a:extLst>
            <a:ext uri="{FF2B5EF4-FFF2-40B4-BE49-F238E27FC236}">
              <a16:creationId xmlns:a16="http://schemas.microsoft.com/office/drawing/2014/main" id="{30E9CA43-727E-42E5-A693-E4744E1CB55F}"/>
            </a:ext>
          </a:extLst>
        </xdr:cNvPr>
        <xdr:cNvSpPr txBox="1"/>
      </xdr:nvSpPr>
      <xdr:spPr>
        <a:xfrm>
          <a:off x="855354" y="17414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B1E3083B-9EC7-4DC5-87F1-76D010626AE3}"/>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845B44B3-C3A1-4E82-85DD-91131FDB6349}"/>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ABBFA412-AFE3-482A-9B97-324E47CB8D6D}"/>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9D6E45BA-A4F9-4053-BD6A-9AA906B11259}"/>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A14E5F9C-E16D-4CF3-AE46-25E51E3450B5}"/>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8F435876-7267-4836-95FE-310219244264}"/>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1D4954F1-717C-447C-B892-D885BB529E17}"/>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B4ABF270-3B0C-425E-B09D-396019C07590}"/>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E185B7BE-6EAA-4920-95E0-6F2369B73477}"/>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012672D0-51D1-4DAF-AA36-F271C5E3BABD}"/>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DC786581-9829-43B8-B514-AE9710EBD441}"/>
            </a:ext>
          </a:extLst>
        </xdr:cNvPr>
        <xdr:cNvCxnSpPr/>
      </xdr:nvCxnSpPr>
      <xdr:spPr>
        <a:xfrm>
          <a:off x="5960110" y="1859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6" name="テキスト ボックス 445">
          <a:extLst>
            <a:ext uri="{FF2B5EF4-FFF2-40B4-BE49-F238E27FC236}">
              <a16:creationId xmlns:a16="http://schemas.microsoft.com/office/drawing/2014/main" id="{B7E33DF0-61E6-419F-B1E6-6F80E40A9139}"/>
            </a:ext>
          </a:extLst>
        </xdr:cNvPr>
        <xdr:cNvSpPr txBox="1"/>
      </xdr:nvSpPr>
      <xdr:spPr>
        <a:xfrm>
          <a:off x="5527221"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F9AE1003-466B-410E-B625-5062ED95B4C1}"/>
            </a:ext>
          </a:extLst>
        </xdr:cNvPr>
        <xdr:cNvCxnSpPr/>
      </xdr:nvCxnSpPr>
      <xdr:spPr>
        <a:xfrm>
          <a:off x="5960110" y="1813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48" name="テキスト ボックス 447">
          <a:extLst>
            <a:ext uri="{FF2B5EF4-FFF2-40B4-BE49-F238E27FC236}">
              <a16:creationId xmlns:a16="http://schemas.microsoft.com/office/drawing/2014/main" id="{8436863B-D4E8-40E7-9AD2-80E6B5D3907B}"/>
            </a:ext>
          </a:extLst>
        </xdr:cNvPr>
        <xdr:cNvSpPr txBox="1"/>
      </xdr:nvSpPr>
      <xdr:spPr>
        <a:xfrm>
          <a:off x="5527221" y="1799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45BBF66E-05B6-401C-AF0B-0DC12DEE0A47}"/>
            </a:ext>
          </a:extLst>
        </xdr:cNvPr>
        <xdr:cNvCxnSpPr/>
      </xdr:nvCxnSpPr>
      <xdr:spPr>
        <a:xfrm>
          <a:off x="5960110" y="176745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0" name="テキスト ボックス 449">
          <a:extLst>
            <a:ext uri="{FF2B5EF4-FFF2-40B4-BE49-F238E27FC236}">
              <a16:creationId xmlns:a16="http://schemas.microsoft.com/office/drawing/2014/main" id="{B064746F-0026-4179-9BFE-527FDED81C71}"/>
            </a:ext>
          </a:extLst>
        </xdr:cNvPr>
        <xdr:cNvSpPr txBox="1"/>
      </xdr:nvSpPr>
      <xdr:spPr>
        <a:xfrm>
          <a:off x="5527221" y="1753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2D90B0FA-0AC8-4641-A6B8-BBF43508223D}"/>
            </a:ext>
          </a:extLst>
        </xdr:cNvPr>
        <xdr:cNvCxnSpPr/>
      </xdr:nvCxnSpPr>
      <xdr:spPr>
        <a:xfrm>
          <a:off x="5960110" y="1722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2" name="テキスト ボックス 451">
          <a:extLst>
            <a:ext uri="{FF2B5EF4-FFF2-40B4-BE49-F238E27FC236}">
              <a16:creationId xmlns:a16="http://schemas.microsoft.com/office/drawing/2014/main" id="{A98399BF-3B43-4565-B63B-664962503C7E}"/>
            </a:ext>
          </a:extLst>
        </xdr:cNvPr>
        <xdr:cNvSpPr txBox="1"/>
      </xdr:nvSpPr>
      <xdr:spPr>
        <a:xfrm>
          <a:off x="5527221" y="1707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E4D13E45-92C8-4F81-B191-081EB68257E5}"/>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a:extLst>
            <a:ext uri="{FF2B5EF4-FFF2-40B4-BE49-F238E27FC236}">
              <a16:creationId xmlns:a16="http://schemas.microsoft.com/office/drawing/2014/main" id="{0D67EC5E-E148-4350-AE10-EEE03915A086}"/>
            </a:ext>
          </a:extLst>
        </xdr:cNvPr>
        <xdr:cNvSpPr txBox="1"/>
      </xdr:nvSpPr>
      <xdr:spPr>
        <a:xfrm>
          <a:off x="552722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0BF4559D-3E93-4220-B74B-7D6C03FFE6FB}"/>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57913</xdr:rowOff>
    </xdr:from>
    <xdr:to>
      <xdr:col>54</xdr:col>
      <xdr:colOff>189865</xdr:colOff>
      <xdr:row>108</xdr:row>
      <xdr:rowOff>53339</xdr:rowOff>
    </xdr:to>
    <xdr:cxnSp macro="">
      <xdr:nvCxnSpPr>
        <xdr:cNvPr id="456" name="直線コネクタ 455">
          <a:extLst>
            <a:ext uri="{FF2B5EF4-FFF2-40B4-BE49-F238E27FC236}">
              <a16:creationId xmlns:a16="http://schemas.microsoft.com/office/drawing/2014/main" id="{E744EA7C-C6DF-46CB-98DE-24E695B05982}"/>
            </a:ext>
          </a:extLst>
        </xdr:cNvPr>
        <xdr:cNvCxnSpPr/>
      </xdr:nvCxnSpPr>
      <xdr:spPr>
        <a:xfrm flipV="1">
          <a:off x="9429115" y="17370553"/>
          <a:ext cx="0" cy="12031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57" name="【市民会館】&#10;一人当たり面積最小値テキスト">
          <a:extLst>
            <a:ext uri="{FF2B5EF4-FFF2-40B4-BE49-F238E27FC236}">
              <a16:creationId xmlns:a16="http://schemas.microsoft.com/office/drawing/2014/main" id="{EF724BD9-AAA0-4A3F-88C4-C1B72A7BACE0}"/>
            </a:ext>
          </a:extLst>
        </xdr:cNvPr>
        <xdr:cNvSpPr txBox="1"/>
      </xdr:nvSpPr>
      <xdr:spPr>
        <a:xfrm>
          <a:off x="9467850" y="18569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58" name="直線コネクタ 457">
          <a:extLst>
            <a:ext uri="{FF2B5EF4-FFF2-40B4-BE49-F238E27FC236}">
              <a16:creationId xmlns:a16="http://schemas.microsoft.com/office/drawing/2014/main" id="{A4503047-327B-4D7F-A090-A5DA7A2C17D3}"/>
            </a:ext>
          </a:extLst>
        </xdr:cNvPr>
        <xdr:cNvCxnSpPr/>
      </xdr:nvCxnSpPr>
      <xdr:spPr>
        <a:xfrm>
          <a:off x="9356090" y="1857374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4590</xdr:rowOff>
    </xdr:from>
    <xdr:ext cx="469744" cy="259045"/>
    <xdr:sp macro="" textlink="">
      <xdr:nvSpPr>
        <xdr:cNvPr id="459" name="【市民会館】&#10;一人当たり面積最大値テキスト">
          <a:extLst>
            <a:ext uri="{FF2B5EF4-FFF2-40B4-BE49-F238E27FC236}">
              <a16:creationId xmlns:a16="http://schemas.microsoft.com/office/drawing/2014/main" id="{99FF1A1E-E7AD-4D23-9300-C63DE9AB2929}"/>
            </a:ext>
          </a:extLst>
        </xdr:cNvPr>
        <xdr:cNvSpPr txBox="1"/>
      </xdr:nvSpPr>
      <xdr:spPr>
        <a:xfrm>
          <a:off x="9467850" y="17151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57913</xdr:rowOff>
    </xdr:from>
    <xdr:to>
      <xdr:col>55</xdr:col>
      <xdr:colOff>88900</xdr:colOff>
      <xdr:row>101</xdr:row>
      <xdr:rowOff>57913</xdr:rowOff>
    </xdr:to>
    <xdr:cxnSp macro="">
      <xdr:nvCxnSpPr>
        <xdr:cNvPr id="460" name="直線コネクタ 459">
          <a:extLst>
            <a:ext uri="{FF2B5EF4-FFF2-40B4-BE49-F238E27FC236}">
              <a16:creationId xmlns:a16="http://schemas.microsoft.com/office/drawing/2014/main" id="{015774D7-7F3C-4894-8600-C2F767CA580A}"/>
            </a:ext>
          </a:extLst>
        </xdr:cNvPr>
        <xdr:cNvCxnSpPr/>
      </xdr:nvCxnSpPr>
      <xdr:spPr>
        <a:xfrm>
          <a:off x="9356090" y="1737055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119142</xdr:rowOff>
    </xdr:from>
    <xdr:ext cx="469744" cy="259045"/>
    <xdr:sp macro="" textlink="">
      <xdr:nvSpPr>
        <xdr:cNvPr id="461" name="【市民会館】&#10;一人当たり面積平均値テキスト">
          <a:extLst>
            <a:ext uri="{FF2B5EF4-FFF2-40B4-BE49-F238E27FC236}">
              <a16:creationId xmlns:a16="http://schemas.microsoft.com/office/drawing/2014/main" id="{7F4123E1-3BB4-4DDA-84EE-C03DFC54BFAD}"/>
            </a:ext>
          </a:extLst>
        </xdr:cNvPr>
        <xdr:cNvSpPr txBox="1"/>
      </xdr:nvSpPr>
      <xdr:spPr>
        <a:xfrm>
          <a:off x="9467850" y="181232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96265</xdr:rowOff>
    </xdr:from>
    <xdr:to>
      <xdr:col>55</xdr:col>
      <xdr:colOff>50800</xdr:colOff>
      <xdr:row>107</xdr:row>
      <xdr:rowOff>26415</xdr:rowOff>
    </xdr:to>
    <xdr:sp macro="" textlink="">
      <xdr:nvSpPr>
        <xdr:cNvPr id="462" name="フローチャート: 判断 461">
          <a:extLst>
            <a:ext uri="{FF2B5EF4-FFF2-40B4-BE49-F238E27FC236}">
              <a16:creationId xmlns:a16="http://schemas.microsoft.com/office/drawing/2014/main" id="{74531835-C898-4148-9009-91BBBB7EE24D}"/>
            </a:ext>
          </a:extLst>
        </xdr:cNvPr>
        <xdr:cNvSpPr/>
      </xdr:nvSpPr>
      <xdr:spPr>
        <a:xfrm>
          <a:off x="9394190" y="18266155"/>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96265</xdr:rowOff>
    </xdr:from>
    <xdr:to>
      <xdr:col>50</xdr:col>
      <xdr:colOff>165100</xdr:colOff>
      <xdr:row>107</xdr:row>
      <xdr:rowOff>26415</xdr:rowOff>
    </xdr:to>
    <xdr:sp macro="" textlink="">
      <xdr:nvSpPr>
        <xdr:cNvPr id="463" name="フローチャート: 判断 462">
          <a:extLst>
            <a:ext uri="{FF2B5EF4-FFF2-40B4-BE49-F238E27FC236}">
              <a16:creationId xmlns:a16="http://schemas.microsoft.com/office/drawing/2014/main" id="{A0BA62D2-8C77-4F10-9832-C4102C4D2311}"/>
            </a:ext>
          </a:extLst>
        </xdr:cNvPr>
        <xdr:cNvSpPr/>
      </xdr:nvSpPr>
      <xdr:spPr>
        <a:xfrm>
          <a:off x="8632190" y="18266155"/>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100837</xdr:rowOff>
    </xdr:from>
    <xdr:to>
      <xdr:col>46</xdr:col>
      <xdr:colOff>38100</xdr:colOff>
      <xdr:row>107</xdr:row>
      <xdr:rowOff>30987</xdr:rowOff>
    </xdr:to>
    <xdr:sp macro="" textlink="">
      <xdr:nvSpPr>
        <xdr:cNvPr id="464" name="フローチャート: 判断 463">
          <a:extLst>
            <a:ext uri="{FF2B5EF4-FFF2-40B4-BE49-F238E27FC236}">
              <a16:creationId xmlns:a16="http://schemas.microsoft.com/office/drawing/2014/main" id="{34CDD520-E56A-41E4-B52A-D0A9C9CCF5C4}"/>
            </a:ext>
          </a:extLst>
        </xdr:cNvPr>
        <xdr:cNvSpPr/>
      </xdr:nvSpPr>
      <xdr:spPr>
        <a:xfrm>
          <a:off x="7846060" y="1827072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100837</xdr:rowOff>
    </xdr:from>
    <xdr:to>
      <xdr:col>41</xdr:col>
      <xdr:colOff>101600</xdr:colOff>
      <xdr:row>107</xdr:row>
      <xdr:rowOff>30987</xdr:rowOff>
    </xdr:to>
    <xdr:sp macro="" textlink="">
      <xdr:nvSpPr>
        <xdr:cNvPr id="465" name="フローチャート: 判断 464">
          <a:extLst>
            <a:ext uri="{FF2B5EF4-FFF2-40B4-BE49-F238E27FC236}">
              <a16:creationId xmlns:a16="http://schemas.microsoft.com/office/drawing/2014/main" id="{8081E1E7-906F-4F22-8798-A8222ED7531D}"/>
            </a:ext>
          </a:extLst>
        </xdr:cNvPr>
        <xdr:cNvSpPr/>
      </xdr:nvSpPr>
      <xdr:spPr>
        <a:xfrm>
          <a:off x="7029450" y="1827072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93980</xdr:rowOff>
    </xdr:from>
    <xdr:to>
      <xdr:col>36</xdr:col>
      <xdr:colOff>165100</xdr:colOff>
      <xdr:row>107</xdr:row>
      <xdr:rowOff>24130</xdr:rowOff>
    </xdr:to>
    <xdr:sp macro="" textlink="">
      <xdr:nvSpPr>
        <xdr:cNvPr id="466" name="フローチャート: 判断 465">
          <a:extLst>
            <a:ext uri="{FF2B5EF4-FFF2-40B4-BE49-F238E27FC236}">
              <a16:creationId xmlns:a16="http://schemas.microsoft.com/office/drawing/2014/main" id="{41889422-A4FF-4A92-93DA-ADE024F24830}"/>
            </a:ext>
          </a:extLst>
        </xdr:cNvPr>
        <xdr:cNvSpPr/>
      </xdr:nvSpPr>
      <xdr:spPr>
        <a:xfrm>
          <a:off x="6231890" y="1827149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EC021B40-95CD-4A15-BD98-0E6810D42BE8}"/>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78CD75C2-75B4-4B89-8615-BD427E588054}"/>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09E59351-F3C7-45C7-98D4-96757BC12183}"/>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329BBFD9-6939-47E3-B4A4-E5DDE7598C8C}"/>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C776459E-DFE7-4D74-94C2-1988AD7A8579}"/>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98552</xdr:rowOff>
    </xdr:from>
    <xdr:to>
      <xdr:col>55</xdr:col>
      <xdr:colOff>50800</xdr:colOff>
      <xdr:row>107</xdr:row>
      <xdr:rowOff>28702</xdr:rowOff>
    </xdr:to>
    <xdr:sp macro="" textlink="">
      <xdr:nvSpPr>
        <xdr:cNvPr id="472" name="楕円 471">
          <a:extLst>
            <a:ext uri="{FF2B5EF4-FFF2-40B4-BE49-F238E27FC236}">
              <a16:creationId xmlns:a16="http://schemas.microsoft.com/office/drawing/2014/main" id="{01543E3E-EC75-45CD-8E97-6FF9158384F4}"/>
            </a:ext>
          </a:extLst>
        </xdr:cNvPr>
        <xdr:cNvSpPr/>
      </xdr:nvSpPr>
      <xdr:spPr>
        <a:xfrm>
          <a:off x="9394190" y="18268442"/>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76979</xdr:rowOff>
    </xdr:from>
    <xdr:ext cx="469744" cy="259045"/>
    <xdr:sp macro="" textlink="">
      <xdr:nvSpPr>
        <xdr:cNvPr id="473" name="【市民会館】&#10;一人当たり面積該当値テキスト">
          <a:extLst>
            <a:ext uri="{FF2B5EF4-FFF2-40B4-BE49-F238E27FC236}">
              <a16:creationId xmlns:a16="http://schemas.microsoft.com/office/drawing/2014/main" id="{8F087FB1-7A41-418A-8458-7CCFFEC436FC}"/>
            </a:ext>
          </a:extLst>
        </xdr:cNvPr>
        <xdr:cNvSpPr txBox="1"/>
      </xdr:nvSpPr>
      <xdr:spPr>
        <a:xfrm>
          <a:off x="9467850" y="18250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100837</xdr:rowOff>
    </xdr:from>
    <xdr:to>
      <xdr:col>50</xdr:col>
      <xdr:colOff>165100</xdr:colOff>
      <xdr:row>107</xdr:row>
      <xdr:rowOff>30987</xdr:rowOff>
    </xdr:to>
    <xdr:sp macro="" textlink="">
      <xdr:nvSpPr>
        <xdr:cNvPr id="474" name="楕円 473">
          <a:extLst>
            <a:ext uri="{FF2B5EF4-FFF2-40B4-BE49-F238E27FC236}">
              <a16:creationId xmlns:a16="http://schemas.microsoft.com/office/drawing/2014/main" id="{FD6C1FC3-6B94-49AF-84F2-C1B133CC14F7}"/>
            </a:ext>
          </a:extLst>
        </xdr:cNvPr>
        <xdr:cNvSpPr/>
      </xdr:nvSpPr>
      <xdr:spPr>
        <a:xfrm>
          <a:off x="8632190" y="1827072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149352</xdr:rowOff>
    </xdr:from>
    <xdr:to>
      <xdr:col>55</xdr:col>
      <xdr:colOff>0</xdr:colOff>
      <xdr:row>106</xdr:row>
      <xdr:rowOff>151637</xdr:rowOff>
    </xdr:to>
    <xdr:cxnSp macro="">
      <xdr:nvCxnSpPr>
        <xdr:cNvPr id="475" name="直線コネクタ 474">
          <a:extLst>
            <a:ext uri="{FF2B5EF4-FFF2-40B4-BE49-F238E27FC236}">
              <a16:creationId xmlns:a16="http://schemas.microsoft.com/office/drawing/2014/main" id="{A012417A-784D-432C-B54B-8330B8D14543}"/>
            </a:ext>
          </a:extLst>
        </xdr:cNvPr>
        <xdr:cNvCxnSpPr/>
      </xdr:nvCxnSpPr>
      <xdr:spPr>
        <a:xfrm flipV="1">
          <a:off x="8686800" y="18323052"/>
          <a:ext cx="74295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103124</xdr:rowOff>
    </xdr:from>
    <xdr:to>
      <xdr:col>46</xdr:col>
      <xdr:colOff>38100</xdr:colOff>
      <xdr:row>107</xdr:row>
      <xdr:rowOff>33274</xdr:rowOff>
    </xdr:to>
    <xdr:sp macro="" textlink="">
      <xdr:nvSpPr>
        <xdr:cNvPr id="476" name="楕円 475">
          <a:extLst>
            <a:ext uri="{FF2B5EF4-FFF2-40B4-BE49-F238E27FC236}">
              <a16:creationId xmlns:a16="http://schemas.microsoft.com/office/drawing/2014/main" id="{AC39D194-E3D1-484A-AFAE-59E8DBF25475}"/>
            </a:ext>
          </a:extLst>
        </xdr:cNvPr>
        <xdr:cNvSpPr/>
      </xdr:nvSpPr>
      <xdr:spPr>
        <a:xfrm>
          <a:off x="7846060" y="1827491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151637</xdr:rowOff>
    </xdr:from>
    <xdr:to>
      <xdr:col>50</xdr:col>
      <xdr:colOff>114300</xdr:colOff>
      <xdr:row>106</xdr:row>
      <xdr:rowOff>153924</xdr:rowOff>
    </xdr:to>
    <xdr:cxnSp macro="">
      <xdr:nvCxnSpPr>
        <xdr:cNvPr id="477" name="直線コネクタ 476">
          <a:extLst>
            <a:ext uri="{FF2B5EF4-FFF2-40B4-BE49-F238E27FC236}">
              <a16:creationId xmlns:a16="http://schemas.microsoft.com/office/drawing/2014/main" id="{2F434615-C831-48B2-9B7E-EF23550C0CDF}"/>
            </a:ext>
          </a:extLst>
        </xdr:cNvPr>
        <xdr:cNvCxnSpPr/>
      </xdr:nvCxnSpPr>
      <xdr:spPr>
        <a:xfrm flipV="1">
          <a:off x="7889240" y="18325337"/>
          <a:ext cx="79756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103124</xdr:rowOff>
    </xdr:from>
    <xdr:to>
      <xdr:col>41</xdr:col>
      <xdr:colOff>101600</xdr:colOff>
      <xdr:row>107</xdr:row>
      <xdr:rowOff>33274</xdr:rowOff>
    </xdr:to>
    <xdr:sp macro="" textlink="">
      <xdr:nvSpPr>
        <xdr:cNvPr id="478" name="楕円 477">
          <a:extLst>
            <a:ext uri="{FF2B5EF4-FFF2-40B4-BE49-F238E27FC236}">
              <a16:creationId xmlns:a16="http://schemas.microsoft.com/office/drawing/2014/main" id="{F3064B5D-7E52-48B9-B3EC-43A343BF5FF3}"/>
            </a:ext>
          </a:extLst>
        </xdr:cNvPr>
        <xdr:cNvSpPr/>
      </xdr:nvSpPr>
      <xdr:spPr>
        <a:xfrm>
          <a:off x="7029450" y="18274919"/>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153924</xdr:rowOff>
    </xdr:from>
    <xdr:to>
      <xdr:col>45</xdr:col>
      <xdr:colOff>177800</xdr:colOff>
      <xdr:row>106</xdr:row>
      <xdr:rowOff>153924</xdr:rowOff>
    </xdr:to>
    <xdr:cxnSp macro="">
      <xdr:nvCxnSpPr>
        <xdr:cNvPr id="479" name="直線コネクタ 478">
          <a:extLst>
            <a:ext uri="{FF2B5EF4-FFF2-40B4-BE49-F238E27FC236}">
              <a16:creationId xmlns:a16="http://schemas.microsoft.com/office/drawing/2014/main" id="{511D535E-64DA-485C-ABDB-6E49EF44E5F1}"/>
            </a:ext>
          </a:extLst>
        </xdr:cNvPr>
        <xdr:cNvCxnSpPr/>
      </xdr:nvCxnSpPr>
      <xdr:spPr>
        <a:xfrm>
          <a:off x="7084060" y="18327624"/>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105411</xdr:rowOff>
    </xdr:from>
    <xdr:to>
      <xdr:col>36</xdr:col>
      <xdr:colOff>165100</xdr:colOff>
      <xdr:row>107</xdr:row>
      <xdr:rowOff>35561</xdr:rowOff>
    </xdr:to>
    <xdr:sp macro="" textlink="">
      <xdr:nvSpPr>
        <xdr:cNvPr id="480" name="楕円 479">
          <a:extLst>
            <a:ext uri="{FF2B5EF4-FFF2-40B4-BE49-F238E27FC236}">
              <a16:creationId xmlns:a16="http://schemas.microsoft.com/office/drawing/2014/main" id="{3ED56370-B84D-4089-ACCD-960914FCBA32}"/>
            </a:ext>
          </a:extLst>
        </xdr:cNvPr>
        <xdr:cNvSpPr/>
      </xdr:nvSpPr>
      <xdr:spPr>
        <a:xfrm>
          <a:off x="6231890" y="1827720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153924</xdr:rowOff>
    </xdr:from>
    <xdr:to>
      <xdr:col>41</xdr:col>
      <xdr:colOff>50800</xdr:colOff>
      <xdr:row>106</xdr:row>
      <xdr:rowOff>156211</xdr:rowOff>
    </xdr:to>
    <xdr:cxnSp macro="">
      <xdr:nvCxnSpPr>
        <xdr:cNvPr id="481" name="直線コネクタ 480">
          <a:extLst>
            <a:ext uri="{FF2B5EF4-FFF2-40B4-BE49-F238E27FC236}">
              <a16:creationId xmlns:a16="http://schemas.microsoft.com/office/drawing/2014/main" id="{5AABB1AE-F50C-45E6-BED1-0766A54074BA}"/>
            </a:ext>
          </a:extLst>
        </xdr:cNvPr>
        <xdr:cNvCxnSpPr/>
      </xdr:nvCxnSpPr>
      <xdr:spPr>
        <a:xfrm flipV="1">
          <a:off x="6286500" y="18327624"/>
          <a:ext cx="797560" cy="4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42942</xdr:rowOff>
    </xdr:from>
    <xdr:ext cx="469744" cy="259045"/>
    <xdr:sp macro="" textlink="">
      <xdr:nvSpPr>
        <xdr:cNvPr id="482" name="n_1aveValue【市民会館】&#10;一人当たり面積">
          <a:extLst>
            <a:ext uri="{FF2B5EF4-FFF2-40B4-BE49-F238E27FC236}">
              <a16:creationId xmlns:a16="http://schemas.microsoft.com/office/drawing/2014/main" id="{2640CB5C-10ED-4CB3-B7E0-02F16EF0D967}"/>
            </a:ext>
          </a:extLst>
        </xdr:cNvPr>
        <xdr:cNvSpPr txBox="1"/>
      </xdr:nvSpPr>
      <xdr:spPr>
        <a:xfrm>
          <a:off x="8454467" y="1804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47514</xdr:rowOff>
    </xdr:from>
    <xdr:ext cx="469744" cy="259045"/>
    <xdr:sp macro="" textlink="">
      <xdr:nvSpPr>
        <xdr:cNvPr id="483" name="n_2aveValue【市民会館】&#10;一人当たり面積">
          <a:extLst>
            <a:ext uri="{FF2B5EF4-FFF2-40B4-BE49-F238E27FC236}">
              <a16:creationId xmlns:a16="http://schemas.microsoft.com/office/drawing/2014/main" id="{94129283-27D3-4664-9782-1C151020A78B}"/>
            </a:ext>
          </a:extLst>
        </xdr:cNvPr>
        <xdr:cNvSpPr txBox="1"/>
      </xdr:nvSpPr>
      <xdr:spPr>
        <a:xfrm>
          <a:off x="7673417" y="18051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47514</xdr:rowOff>
    </xdr:from>
    <xdr:ext cx="469744" cy="259045"/>
    <xdr:sp macro="" textlink="">
      <xdr:nvSpPr>
        <xdr:cNvPr id="484" name="n_3aveValue【市民会館】&#10;一人当たり面積">
          <a:extLst>
            <a:ext uri="{FF2B5EF4-FFF2-40B4-BE49-F238E27FC236}">
              <a16:creationId xmlns:a16="http://schemas.microsoft.com/office/drawing/2014/main" id="{7C293277-B3EC-43A2-BF58-1A3107423D91}"/>
            </a:ext>
          </a:extLst>
        </xdr:cNvPr>
        <xdr:cNvSpPr txBox="1"/>
      </xdr:nvSpPr>
      <xdr:spPr>
        <a:xfrm>
          <a:off x="6866332" y="18051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40657</xdr:rowOff>
    </xdr:from>
    <xdr:ext cx="469744" cy="259045"/>
    <xdr:sp macro="" textlink="">
      <xdr:nvSpPr>
        <xdr:cNvPr id="485" name="n_4aveValue【市民会館】&#10;一人当たり面積">
          <a:extLst>
            <a:ext uri="{FF2B5EF4-FFF2-40B4-BE49-F238E27FC236}">
              <a16:creationId xmlns:a16="http://schemas.microsoft.com/office/drawing/2014/main" id="{1AA28B46-83BD-4EB9-8BA1-AC400773DF4E}"/>
            </a:ext>
          </a:extLst>
        </xdr:cNvPr>
        <xdr:cNvSpPr txBox="1"/>
      </xdr:nvSpPr>
      <xdr:spPr>
        <a:xfrm>
          <a:off x="6068772"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22114</xdr:rowOff>
    </xdr:from>
    <xdr:ext cx="469744" cy="259045"/>
    <xdr:sp macro="" textlink="">
      <xdr:nvSpPr>
        <xdr:cNvPr id="486" name="n_1mainValue【市民会館】&#10;一人当たり面積">
          <a:extLst>
            <a:ext uri="{FF2B5EF4-FFF2-40B4-BE49-F238E27FC236}">
              <a16:creationId xmlns:a16="http://schemas.microsoft.com/office/drawing/2014/main" id="{75AB7D48-20DC-4631-845F-48DAC03FF6BC}"/>
            </a:ext>
          </a:extLst>
        </xdr:cNvPr>
        <xdr:cNvSpPr txBox="1"/>
      </xdr:nvSpPr>
      <xdr:spPr>
        <a:xfrm>
          <a:off x="8454467" y="18363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24401</xdr:rowOff>
    </xdr:from>
    <xdr:ext cx="469744" cy="259045"/>
    <xdr:sp macro="" textlink="">
      <xdr:nvSpPr>
        <xdr:cNvPr id="487" name="n_2mainValue【市民会館】&#10;一人当たり面積">
          <a:extLst>
            <a:ext uri="{FF2B5EF4-FFF2-40B4-BE49-F238E27FC236}">
              <a16:creationId xmlns:a16="http://schemas.microsoft.com/office/drawing/2014/main" id="{9F3DD80B-ADC3-4E1A-BD43-1F4A3F433916}"/>
            </a:ext>
          </a:extLst>
        </xdr:cNvPr>
        <xdr:cNvSpPr txBox="1"/>
      </xdr:nvSpPr>
      <xdr:spPr>
        <a:xfrm>
          <a:off x="7673417" y="1836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24401</xdr:rowOff>
    </xdr:from>
    <xdr:ext cx="469744" cy="259045"/>
    <xdr:sp macro="" textlink="">
      <xdr:nvSpPr>
        <xdr:cNvPr id="488" name="n_3mainValue【市民会館】&#10;一人当たり面積">
          <a:extLst>
            <a:ext uri="{FF2B5EF4-FFF2-40B4-BE49-F238E27FC236}">
              <a16:creationId xmlns:a16="http://schemas.microsoft.com/office/drawing/2014/main" id="{E1E8DC14-451D-4256-822E-0F06C791C1AE}"/>
            </a:ext>
          </a:extLst>
        </xdr:cNvPr>
        <xdr:cNvSpPr txBox="1"/>
      </xdr:nvSpPr>
      <xdr:spPr>
        <a:xfrm>
          <a:off x="6866332" y="1836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26688</xdr:rowOff>
    </xdr:from>
    <xdr:ext cx="469744" cy="259045"/>
    <xdr:sp macro="" textlink="">
      <xdr:nvSpPr>
        <xdr:cNvPr id="489" name="n_4mainValue【市民会館】&#10;一人当たり面積">
          <a:extLst>
            <a:ext uri="{FF2B5EF4-FFF2-40B4-BE49-F238E27FC236}">
              <a16:creationId xmlns:a16="http://schemas.microsoft.com/office/drawing/2014/main" id="{07E2876C-772C-45D5-B6AC-E9AE233BE5F2}"/>
            </a:ext>
          </a:extLst>
        </xdr:cNvPr>
        <xdr:cNvSpPr txBox="1"/>
      </xdr:nvSpPr>
      <xdr:spPr>
        <a:xfrm>
          <a:off x="6068772" y="18369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85AED2C6-8368-46E9-9B8F-CE08BBE97B2B}"/>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EED98147-4E31-4047-B8C6-8187D62936B5}"/>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E7FD58B3-B7EC-4E08-A63C-65DC514EF572}"/>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CDF1F462-D811-48D6-A301-E04953A27FAF}"/>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A4ACD931-48EC-4C0D-98CE-A58DDB230B53}"/>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6AC13D08-65FD-4A50-BE5F-016DB09E8B37}"/>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FE7578A3-36C1-4E9B-AE6D-814C034EC96A}"/>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28B264E8-7241-4ADD-9D63-0F6B6086579D}"/>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4AD421F3-7328-4865-872A-52648B1A56A5}"/>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D2239672-0ECE-4DE4-AE6D-C68BC04D1A42}"/>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061AFE30-701D-4B45-868C-B1DE005251DB}"/>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75E84BD3-BE3C-4257-BCCB-45B4A50684E8}"/>
            </a:ext>
          </a:extLst>
        </xdr:cNvPr>
        <xdr:cNvCxnSpPr/>
      </xdr:nvCxnSpPr>
      <xdr:spPr>
        <a:xfrm>
          <a:off x="1120394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055BB160-24A4-42EA-966F-88313AD0577D}"/>
            </a:ext>
          </a:extLst>
        </xdr:cNvPr>
        <xdr:cNvSpPr txBox="1"/>
      </xdr:nvSpPr>
      <xdr:spPr>
        <a:xfrm>
          <a:off x="1080153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3747CEDE-A71E-44E7-8882-4556C56957B3}"/>
            </a:ext>
          </a:extLst>
        </xdr:cNvPr>
        <xdr:cNvCxnSpPr/>
      </xdr:nvCxnSpPr>
      <xdr:spPr>
        <a:xfrm>
          <a:off x="1120394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9626E235-E776-4960-AA21-19A8E7FD6364}"/>
            </a:ext>
          </a:extLst>
        </xdr:cNvPr>
        <xdr:cNvSpPr txBox="1"/>
      </xdr:nvSpPr>
      <xdr:spPr>
        <a:xfrm>
          <a:off x="1084279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31C1B727-FCA7-4EE7-A530-2277E1FA9C9A}"/>
            </a:ext>
          </a:extLst>
        </xdr:cNvPr>
        <xdr:cNvCxnSpPr/>
      </xdr:nvCxnSpPr>
      <xdr:spPr>
        <a:xfrm>
          <a:off x="1120394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26DE8F9A-15C4-4A00-B5A9-7352089166E3}"/>
            </a:ext>
          </a:extLst>
        </xdr:cNvPr>
        <xdr:cNvSpPr txBox="1"/>
      </xdr:nvSpPr>
      <xdr:spPr>
        <a:xfrm>
          <a:off x="1084279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7BE8A4B4-B02A-43B0-818E-C5888C24CBAF}"/>
            </a:ext>
          </a:extLst>
        </xdr:cNvPr>
        <xdr:cNvCxnSpPr/>
      </xdr:nvCxnSpPr>
      <xdr:spPr>
        <a:xfrm>
          <a:off x="1120394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EA3D6EF5-A3E4-4FAD-8632-7BB60EE0F2B7}"/>
            </a:ext>
          </a:extLst>
        </xdr:cNvPr>
        <xdr:cNvSpPr txBox="1"/>
      </xdr:nvSpPr>
      <xdr:spPr>
        <a:xfrm>
          <a:off x="1084279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7ACA3947-D2C9-4FD6-9CA3-AE73A8BF5351}"/>
            </a:ext>
          </a:extLst>
        </xdr:cNvPr>
        <xdr:cNvCxnSpPr/>
      </xdr:nvCxnSpPr>
      <xdr:spPr>
        <a:xfrm>
          <a:off x="1120394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4761DF7E-BE0D-4476-B1E7-03DB24C1A720}"/>
            </a:ext>
          </a:extLst>
        </xdr:cNvPr>
        <xdr:cNvSpPr txBox="1"/>
      </xdr:nvSpPr>
      <xdr:spPr>
        <a:xfrm>
          <a:off x="1084279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A1FBF53F-B887-4E20-97BA-E8AA800CBB6A}"/>
            </a:ext>
          </a:extLst>
        </xdr:cNvPr>
        <xdr:cNvCxnSpPr/>
      </xdr:nvCxnSpPr>
      <xdr:spPr>
        <a:xfrm>
          <a:off x="1120394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87DDC690-EA72-4732-B1F3-89195C3E200A}"/>
            </a:ext>
          </a:extLst>
        </xdr:cNvPr>
        <xdr:cNvSpPr txBox="1"/>
      </xdr:nvSpPr>
      <xdr:spPr>
        <a:xfrm>
          <a:off x="1090500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2B2A3488-2C2F-4773-8FE5-B86D2FA5C68D}"/>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97313432-706F-444E-8E45-E0062CC3950F}"/>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40277</xdr:rowOff>
    </xdr:to>
    <xdr:cxnSp macro="">
      <xdr:nvCxnSpPr>
        <xdr:cNvPr id="515" name="直線コネクタ 514">
          <a:extLst>
            <a:ext uri="{FF2B5EF4-FFF2-40B4-BE49-F238E27FC236}">
              <a16:creationId xmlns:a16="http://schemas.microsoft.com/office/drawing/2014/main" id="{BE8C223C-E014-4D44-ACC3-5FC4F936F3FC}"/>
            </a:ext>
          </a:extLst>
        </xdr:cNvPr>
        <xdr:cNvCxnSpPr/>
      </xdr:nvCxnSpPr>
      <xdr:spPr>
        <a:xfrm flipV="1">
          <a:off x="14703424" y="5732417"/>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AA3A9941-9366-41AD-BCC3-DD643F4470F8}"/>
            </a:ext>
          </a:extLst>
        </xdr:cNvPr>
        <xdr:cNvSpPr txBox="1"/>
      </xdr:nvSpPr>
      <xdr:spPr>
        <a:xfrm>
          <a:off x="14742160" y="7246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517" name="直線コネクタ 516">
          <a:extLst>
            <a:ext uri="{FF2B5EF4-FFF2-40B4-BE49-F238E27FC236}">
              <a16:creationId xmlns:a16="http://schemas.microsoft.com/office/drawing/2014/main" id="{4457F4C7-8C25-41BD-821B-4E38CDF8DFAC}"/>
            </a:ext>
          </a:extLst>
        </xdr:cNvPr>
        <xdr:cNvCxnSpPr/>
      </xdr:nvCxnSpPr>
      <xdr:spPr>
        <a:xfrm>
          <a:off x="14611350" y="72411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518" name="【一般廃棄物処理施設】&#10;有形固定資産減価償却率最大値テキスト">
          <a:extLst>
            <a:ext uri="{FF2B5EF4-FFF2-40B4-BE49-F238E27FC236}">
              <a16:creationId xmlns:a16="http://schemas.microsoft.com/office/drawing/2014/main" id="{18971998-EE3F-4B37-AA98-5EB9A844E205}"/>
            </a:ext>
          </a:extLst>
        </xdr:cNvPr>
        <xdr:cNvSpPr txBox="1"/>
      </xdr:nvSpPr>
      <xdr:spPr>
        <a:xfrm>
          <a:off x="14742160" y="55038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519" name="直線コネクタ 518">
          <a:extLst>
            <a:ext uri="{FF2B5EF4-FFF2-40B4-BE49-F238E27FC236}">
              <a16:creationId xmlns:a16="http://schemas.microsoft.com/office/drawing/2014/main" id="{41EB21AD-95ED-44AD-B043-A6D569C963F7}"/>
            </a:ext>
          </a:extLst>
        </xdr:cNvPr>
        <xdr:cNvCxnSpPr/>
      </xdr:nvCxnSpPr>
      <xdr:spPr>
        <a:xfrm>
          <a:off x="14611350" y="57324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7455</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9B87D363-AEF9-4FDC-82F0-4FAB51392ED2}"/>
            </a:ext>
          </a:extLst>
        </xdr:cNvPr>
        <xdr:cNvSpPr txBox="1"/>
      </xdr:nvSpPr>
      <xdr:spPr>
        <a:xfrm>
          <a:off x="14742160" y="652446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521" name="フローチャート: 判断 520">
          <a:extLst>
            <a:ext uri="{FF2B5EF4-FFF2-40B4-BE49-F238E27FC236}">
              <a16:creationId xmlns:a16="http://schemas.microsoft.com/office/drawing/2014/main" id="{C2C2A0EA-3BED-4329-BA86-236688111CBD}"/>
            </a:ext>
          </a:extLst>
        </xdr:cNvPr>
        <xdr:cNvSpPr/>
      </xdr:nvSpPr>
      <xdr:spPr>
        <a:xfrm>
          <a:off x="14649450" y="667112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169091</xdr:rowOff>
    </xdr:from>
    <xdr:to>
      <xdr:col>81</xdr:col>
      <xdr:colOff>101600</xdr:colOff>
      <xdr:row>39</xdr:row>
      <xdr:rowOff>99241</xdr:rowOff>
    </xdr:to>
    <xdr:sp macro="" textlink="">
      <xdr:nvSpPr>
        <xdr:cNvPr id="522" name="フローチャート: 判断 521">
          <a:extLst>
            <a:ext uri="{FF2B5EF4-FFF2-40B4-BE49-F238E27FC236}">
              <a16:creationId xmlns:a16="http://schemas.microsoft.com/office/drawing/2014/main" id="{E5BEFB17-C05D-4A4F-AA93-08F1261B2E5D}"/>
            </a:ext>
          </a:extLst>
        </xdr:cNvPr>
        <xdr:cNvSpPr/>
      </xdr:nvSpPr>
      <xdr:spPr>
        <a:xfrm>
          <a:off x="13887450" y="6688001"/>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131535</xdr:rowOff>
    </xdr:from>
    <xdr:to>
      <xdr:col>76</xdr:col>
      <xdr:colOff>165100</xdr:colOff>
      <xdr:row>39</xdr:row>
      <xdr:rowOff>61685</xdr:rowOff>
    </xdr:to>
    <xdr:sp macro="" textlink="">
      <xdr:nvSpPr>
        <xdr:cNvPr id="523" name="フローチャート: 判断 522">
          <a:extLst>
            <a:ext uri="{FF2B5EF4-FFF2-40B4-BE49-F238E27FC236}">
              <a16:creationId xmlns:a16="http://schemas.microsoft.com/office/drawing/2014/main" id="{31ABDEC0-B6D5-4FDF-890A-A8E087231720}"/>
            </a:ext>
          </a:extLst>
        </xdr:cNvPr>
        <xdr:cNvSpPr/>
      </xdr:nvSpPr>
      <xdr:spPr>
        <a:xfrm>
          <a:off x="13089890" y="6650445"/>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123372</xdr:rowOff>
    </xdr:from>
    <xdr:to>
      <xdr:col>72</xdr:col>
      <xdr:colOff>38100</xdr:colOff>
      <xdr:row>39</xdr:row>
      <xdr:rowOff>53522</xdr:rowOff>
    </xdr:to>
    <xdr:sp macro="" textlink="">
      <xdr:nvSpPr>
        <xdr:cNvPr id="524" name="フローチャート: 判断 523">
          <a:extLst>
            <a:ext uri="{FF2B5EF4-FFF2-40B4-BE49-F238E27FC236}">
              <a16:creationId xmlns:a16="http://schemas.microsoft.com/office/drawing/2014/main" id="{D892A2C7-27A5-4737-B0FA-4A5F9814297D}"/>
            </a:ext>
          </a:extLst>
        </xdr:cNvPr>
        <xdr:cNvSpPr/>
      </xdr:nvSpPr>
      <xdr:spPr>
        <a:xfrm>
          <a:off x="12303760" y="664037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98878</xdr:rowOff>
    </xdr:from>
    <xdr:to>
      <xdr:col>67</xdr:col>
      <xdr:colOff>101600</xdr:colOff>
      <xdr:row>39</xdr:row>
      <xdr:rowOff>29028</xdr:rowOff>
    </xdr:to>
    <xdr:sp macro="" textlink="">
      <xdr:nvSpPr>
        <xdr:cNvPr id="525" name="フローチャート: 判断 524">
          <a:extLst>
            <a:ext uri="{FF2B5EF4-FFF2-40B4-BE49-F238E27FC236}">
              <a16:creationId xmlns:a16="http://schemas.microsoft.com/office/drawing/2014/main" id="{0337154F-EFB7-432B-A2B3-70F6EFCAE195}"/>
            </a:ext>
          </a:extLst>
        </xdr:cNvPr>
        <xdr:cNvSpPr/>
      </xdr:nvSpPr>
      <xdr:spPr>
        <a:xfrm>
          <a:off x="11487150" y="661016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D9E71CD9-14B8-4CF1-B4A8-A2E7E3EFB1B7}"/>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22F7A55A-B207-4BA6-A6F5-77E5DD0AA3F2}"/>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C939B359-614A-4241-BE93-44D895DBDA3A}"/>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98CF3E7A-1CEC-4F45-9570-A37CE9E71968}"/>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36F2ED4A-7FA3-43DB-A096-740186C27819}"/>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62956</xdr:rowOff>
    </xdr:from>
    <xdr:to>
      <xdr:col>85</xdr:col>
      <xdr:colOff>177800</xdr:colOff>
      <xdr:row>40</xdr:row>
      <xdr:rowOff>164556</xdr:rowOff>
    </xdr:to>
    <xdr:sp macro="" textlink="">
      <xdr:nvSpPr>
        <xdr:cNvPr id="531" name="楕円 530">
          <a:extLst>
            <a:ext uri="{FF2B5EF4-FFF2-40B4-BE49-F238E27FC236}">
              <a16:creationId xmlns:a16="http://schemas.microsoft.com/office/drawing/2014/main" id="{33A09CAC-4C1F-4089-A903-855E42DCB52A}"/>
            </a:ext>
          </a:extLst>
        </xdr:cNvPr>
        <xdr:cNvSpPr/>
      </xdr:nvSpPr>
      <xdr:spPr>
        <a:xfrm>
          <a:off x="14649450" y="6917146"/>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41383</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B9739CB6-15F3-41E5-B5F8-A5A1FDB4D6F4}"/>
            </a:ext>
          </a:extLst>
        </xdr:cNvPr>
        <xdr:cNvSpPr txBox="1"/>
      </xdr:nvSpPr>
      <xdr:spPr>
        <a:xfrm>
          <a:off x="14742160" y="689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164193</xdr:rowOff>
    </xdr:from>
    <xdr:to>
      <xdr:col>81</xdr:col>
      <xdr:colOff>101600</xdr:colOff>
      <xdr:row>40</xdr:row>
      <xdr:rowOff>94343</xdr:rowOff>
    </xdr:to>
    <xdr:sp macro="" textlink="">
      <xdr:nvSpPr>
        <xdr:cNvPr id="533" name="楕円 532">
          <a:extLst>
            <a:ext uri="{FF2B5EF4-FFF2-40B4-BE49-F238E27FC236}">
              <a16:creationId xmlns:a16="http://schemas.microsoft.com/office/drawing/2014/main" id="{D68B8B2F-F796-40D7-8340-29B67D8F03B9}"/>
            </a:ext>
          </a:extLst>
        </xdr:cNvPr>
        <xdr:cNvSpPr/>
      </xdr:nvSpPr>
      <xdr:spPr>
        <a:xfrm>
          <a:off x="13887450" y="6854553"/>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43543</xdr:rowOff>
    </xdr:from>
    <xdr:to>
      <xdr:col>85</xdr:col>
      <xdr:colOff>127000</xdr:colOff>
      <xdr:row>40</xdr:row>
      <xdr:rowOff>113756</xdr:rowOff>
    </xdr:to>
    <xdr:cxnSp macro="">
      <xdr:nvCxnSpPr>
        <xdr:cNvPr id="534" name="直線コネクタ 533">
          <a:extLst>
            <a:ext uri="{FF2B5EF4-FFF2-40B4-BE49-F238E27FC236}">
              <a16:creationId xmlns:a16="http://schemas.microsoft.com/office/drawing/2014/main" id="{3AD4D6B1-5DA9-4C9B-AA2C-1C2028A7E0BF}"/>
            </a:ext>
          </a:extLst>
        </xdr:cNvPr>
        <xdr:cNvCxnSpPr/>
      </xdr:nvCxnSpPr>
      <xdr:spPr>
        <a:xfrm>
          <a:off x="13942060" y="6903448"/>
          <a:ext cx="762000" cy="68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12337</xdr:rowOff>
    </xdr:from>
    <xdr:to>
      <xdr:col>76</xdr:col>
      <xdr:colOff>165100</xdr:colOff>
      <xdr:row>39</xdr:row>
      <xdr:rowOff>113937</xdr:rowOff>
    </xdr:to>
    <xdr:sp macro="" textlink="">
      <xdr:nvSpPr>
        <xdr:cNvPr id="535" name="楕円 534">
          <a:extLst>
            <a:ext uri="{FF2B5EF4-FFF2-40B4-BE49-F238E27FC236}">
              <a16:creationId xmlns:a16="http://schemas.microsoft.com/office/drawing/2014/main" id="{18AB1E52-FC8B-4AAE-A364-921F189A6C32}"/>
            </a:ext>
          </a:extLst>
        </xdr:cNvPr>
        <xdr:cNvSpPr/>
      </xdr:nvSpPr>
      <xdr:spPr>
        <a:xfrm>
          <a:off x="13089890" y="6702697"/>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63137</xdr:rowOff>
    </xdr:from>
    <xdr:to>
      <xdr:col>81</xdr:col>
      <xdr:colOff>50800</xdr:colOff>
      <xdr:row>40</xdr:row>
      <xdr:rowOff>43543</xdr:rowOff>
    </xdr:to>
    <xdr:cxnSp macro="">
      <xdr:nvCxnSpPr>
        <xdr:cNvPr id="536" name="直線コネクタ 535">
          <a:extLst>
            <a:ext uri="{FF2B5EF4-FFF2-40B4-BE49-F238E27FC236}">
              <a16:creationId xmlns:a16="http://schemas.microsoft.com/office/drawing/2014/main" id="{DB9BEE51-016C-4F21-91E6-3B8067909E59}"/>
            </a:ext>
          </a:extLst>
        </xdr:cNvPr>
        <xdr:cNvCxnSpPr/>
      </xdr:nvCxnSpPr>
      <xdr:spPr>
        <a:xfrm>
          <a:off x="13144500" y="6745877"/>
          <a:ext cx="797560" cy="157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149497</xdr:rowOff>
    </xdr:from>
    <xdr:to>
      <xdr:col>72</xdr:col>
      <xdr:colOff>38100</xdr:colOff>
      <xdr:row>39</xdr:row>
      <xdr:rowOff>79647</xdr:rowOff>
    </xdr:to>
    <xdr:sp macro="" textlink="">
      <xdr:nvSpPr>
        <xdr:cNvPr id="537" name="楕円 536">
          <a:extLst>
            <a:ext uri="{FF2B5EF4-FFF2-40B4-BE49-F238E27FC236}">
              <a16:creationId xmlns:a16="http://schemas.microsoft.com/office/drawing/2014/main" id="{268908FB-43A9-4C37-A352-B58A811799D0}"/>
            </a:ext>
          </a:extLst>
        </xdr:cNvPr>
        <xdr:cNvSpPr/>
      </xdr:nvSpPr>
      <xdr:spPr>
        <a:xfrm>
          <a:off x="12303760" y="666459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28847</xdr:rowOff>
    </xdr:from>
    <xdr:to>
      <xdr:col>76</xdr:col>
      <xdr:colOff>114300</xdr:colOff>
      <xdr:row>39</xdr:row>
      <xdr:rowOff>63137</xdr:rowOff>
    </xdr:to>
    <xdr:cxnSp macro="">
      <xdr:nvCxnSpPr>
        <xdr:cNvPr id="538" name="直線コネクタ 537">
          <a:extLst>
            <a:ext uri="{FF2B5EF4-FFF2-40B4-BE49-F238E27FC236}">
              <a16:creationId xmlns:a16="http://schemas.microsoft.com/office/drawing/2014/main" id="{75AD5A3B-21C7-41B4-8BBA-AB1088DC6408}"/>
            </a:ext>
          </a:extLst>
        </xdr:cNvPr>
        <xdr:cNvCxnSpPr/>
      </xdr:nvCxnSpPr>
      <xdr:spPr>
        <a:xfrm>
          <a:off x="12346940" y="6713492"/>
          <a:ext cx="7975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113574</xdr:rowOff>
    </xdr:from>
    <xdr:to>
      <xdr:col>67</xdr:col>
      <xdr:colOff>101600</xdr:colOff>
      <xdr:row>39</xdr:row>
      <xdr:rowOff>43724</xdr:rowOff>
    </xdr:to>
    <xdr:sp macro="" textlink="">
      <xdr:nvSpPr>
        <xdr:cNvPr id="539" name="楕円 538">
          <a:extLst>
            <a:ext uri="{FF2B5EF4-FFF2-40B4-BE49-F238E27FC236}">
              <a16:creationId xmlns:a16="http://schemas.microsoft.com/office/drawing/2014/main" id="{6D35F18A-59BB-45C8-9CAE-9EE1ACBC9995}"/>
            </a:ext>
          </a:extLst>
        </xdr:cNvPr>
        <xdr:cNvSpPr/>
      </xdr:nvSpPr>
      <xdr:spPr>
        <a:xfrm>
          <a:off x="11487150" y="662867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164374</xdr:rowOff>
    </xdr:from>
    <xdr:to>
      <xdr:col>71</xdr:col>
      <xdr:colOff>177800</xdr:colOff>
      <xdr:row>39</xdr:row>
      <xdr:rowOff>28847</xdr:rowOff>
    </xdr:to>
    <xdr:cxnSp macro="">
      <xdr:nvCxnSpPr>
        <xdr:cNvPr id="540" name="直線コネクタ 539">
          <a:extLst>
            <a:ext uri="{FF2B5EF4-FFF2-40B4-BE49-F238E27FC236}">
              <a16:creationId xmlns:a16="http://schemas.microsoft.com/office/drawing/2014/main" id="{48E8C36A-97AF-420A-9D0A-0E6052FA8320}"/>
            </a:ext>
          </a:extLst>
        </xdr:cNvPr>
        <xdr:cNvCxnSpPr/>
      </xdr:nvCxnSpPr>
      <xdr:spPr>
        <a:xfrm>
          <a:off x="11541760" y="6683284"/>
          <a:ext cx="805180" cy="30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115769</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C43B84CE-07D0-4938-BDE3-B6E34831C3A2}"/>
            </a:ext>
          </a:extLst>
        </xdr:cNvPr>
        <xdr:cNvSpPr txBox="1"/>
      </xdr:nvSpPr>
      <xdr:spPr>
        <a:xfrm>
          <a:off x="13738234" y="6459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78213</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E9DDC56C-5CC7-4555-9697-B49C4FC6329C}"/>
            </a:ext>
          </a:extLst>
        </xdr:cNvPr>
        <xdr:cNvSpPr txBox="1"/>
      </xdr:nvSpPr>
      <xdr:spPr>
        <a:xfrm>
          <a:off x="12957184" y="642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70049</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589BAE9B-AF54-4A84-8224-70DB260ACE11}"/>
            </a:ext>
          </a:extLst>
        </xdr:cNvPr>
        <xdr:cNvSpPr txBox="1"/>
      </xdr:nvSpPr>
      <xdr:spPr>
        <a:xfrm>
          <a:off x="12171054" y="6411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45555</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7D26D954-32CD-4389-A7C0-4E8CA588D699}"/>
            </a:ext>
          </a:extLst>
        </xdr:cNvPr>
        <xdr:cNvSpPr txBox="1"/>
      </xdr:nvSpPr>
      <xdr:spPr>
        <a:xfrm>
          <a:off x="11354444" y="6391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85470</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3FCA47D4-D10C-42C9-B97A-EA397F6E5816}"/>
            </a:ext>
          </a:extLst>
        </xdr:cNvPr>
        <xdr:cNvSpPr txBox="1"/>
      </xdr:nvSpPr>
      <xdr:spPr>
        <a:xfrm>
          <a:off x="13738234" y="6945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105064</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6BBA2D51-4E21-4EB0-A479-065FD1472CC0}"/>
            </a:ext>
          </a:extLst>
        </xdr:cNvPr>
        <xdr:cNvSpPr txBox="1"/>
      </xdr:nvSpPr>
      <xdr:spPr>
        <a:xfrm>
          <a:off x="12957184" y="6789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70774</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A8EA0515-B236-4535-B8F1-A90153B2F750}"/>
            </a:ext>
          </a:extLst>
        </xdr:cNvPr>
        <xdr:cNvSpPr txBox="1"/>
      </xdr:nvSpPr>
      <xdr:spPr>
        <a:xfrm>
          <a:off x="12171054" y="6755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34851</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56660347-BE84-4BA0-9AE5-1D8075B9CDA0}"/>
            </a:ext>
          </a:extLst>
        </xdr:cNvPr>
        <xdr:cNvSpPr txBox="1"/>
      </xdr:nvSpPr>
      <xdr:spPr>
        <a:xfrm>
          <a:off x="11354444" y="672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FEAECC49-499B-46EC-98A2-073DA8E8252E}"/>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AB1D7FA2-5487-4F79-8781-CBF4A12304DE}"/>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15314EE1-D2E0-416C-8950-97BD638A437C}"/>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5EE24A28-3524-49B4-AB4A-82006CC83054}"/>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BD3951D2-B99E-4E72-A045-A700A17D3726}"/>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0A2D51E5-8B1E-4C68-890C-14BA6096C0B6}"/>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47E71AD6-1EF0-4175-88C5-62FE8B424BC2}"/>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1FDBCDFE-A36C-4275-A712-C55A1B1E5CA1}"/>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1A49DB85-B143-4672-9FF7-DE9EEDCC9EAA}"/>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015EC432-40C7-45D2-8977-C15C85D918B7}"/>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12EDDBC4-0318-40BE-9131-84A6C4875480}"/>
            </a:ext>
          </a:extLst>
        </xdr:cNvPr>
        <xdr:cNvCxnSpPr/>
      </xdr:nvCxnSpPr>
      <xdr:spPr>
        <a:xfrm>
          <a:off x="164592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a:extLst>
            <a:ext uri="{FF2B5EF4-FFF2-40B4-BE49-F238E27FC236}">
              <a16:creationId xmlns:a16="http://schemas.microsoft.com/office/drawing/2014/main" id="{02F4440F-439E-471B-BF65-75992343D9D1}"/>
            </a:ext>
          </a:extLst>
        </xdr:cNvPr>
        <xdr:cNvSpPr txBox="1"/>
      </xdr:nvSpPr>
      <xdr:spPr>
        <a:xfrm>
          <a:off x="16252324" y="702248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C39653D7-3449-4586-B6B1-7857676BDCB1}"/>
            </a:ext>
          </a:extLst>
        </xdr:cNvPr>
        <xdr:cNvCxnSpPr/>
      </xdr:nvCxnSpPr>
      <xdr:spPr>
        <a:xfrm>
          <a:off x="164592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2" name="テキスト ボックス 561">
          <a:extLst>
            <a:ext uri="{FF2B5EF4-FFF2-40B4-BE49-F238E27FC236}">
              <a16:creationId xmlns:a16="http://schemas.microsoft.com/office/drawing/2014/main" id="{46F6234E-4756-4C04-972A-8ACF0ABD9538}"/>
            </a:ext>
          </a:extLst>
        </xdr:cNvPr>
        <xdr:cNvSpPr txBox="1"/>
      </xdr:nvSpPr>
      <xdr:spPr>
        <a:xfrm>
          <a:off x="15943791" y="65652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6FB1E5A8-B1D0-40EB-8437-1C82C8F06976}"/>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a:extLst>
            <a:ext uri="{FF2B5EF4-FFF2-40B4-BE49-F238E27FC236}">
              <a16:creationId xmlns:a16="http://schemas.microsoft.com/office/drawing/2014/main" id="{42ACA80B-F8AE-4D3D-94B3-EDF5A6AFC0CE}"/>
            </a:ext>
          </a:extLst>
        </xdr:cNvPr>
        <xdr:cNvSpPr txBox="1"/>
      </xdr:nvSpPr>
      <xdr:spPr>
        <a:xfrm>
          <a:off x="15943791" y="61042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01308890-D417-439A-8C82-16B3584D9C11}"/>
            </a:ext>
          </a:extLst>
        </xdr:cNvPr>
        <xdr:cNvCxnSpPr/>
      </xdr:nvCxnSpPr>
      <xdr:spPr>
        <a:xfrm>
          <a:off x="164592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a:extLst>
            <a:ext uri="{FF2B5EF4-FFF2-40B4-BE49-F238E27FC236}">
              <a16:creationId xmlns:a16="http://schemas.microsoft.com/office/drawing/2014/main" id="{9DFE22AF-4FA2-4E90-9888-548869390D41}"/>
            </a:ext>
          </a:extLst>
        </xdr:cNvPr>
        <xdr:cNvSpPr txBox="1"/>
      </xdr:nvSpPr>
      <xdr:spPr>
        <a:xfrm>
          <a:off x="15943791" y="56508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E81D6BA7-4122-4789-8AF4-5C69B59D8FCF}"/>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46A325CA-0B6F-486C-86C9-A415D2074A39}"/>
            </a:ext>
          </a:extLst>
        </xdr:cNvPr>
        <xdr:cNvSpPr txBox="1"/>
      </xdr:nvSpPr>
      <xdr:spPr>
        <a:xfrm>
          <a:off x="15943791"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11A27B9C-2F26-4E83-9410-CE78DACBBCC7}"/>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20792</xdr:rowOff>
    </xdr:from>
    <xdr:to>
      <xdr:col>116</xdr:col>
      <xdr:colOff>62864</xdr:colOff>
      <xdr:row>41</xdr:row>
      <xdr:rowOff>132916</xdr:rowOff>
    </xdr:to>
    <xdr:cxnSp macro="">
      <xdr:nvCxnSpPr>
        <xdr:cNvPr id="570" name="直線コネクタ 569">
          <a:extLst>
            <a:ext uri="{FF2B5EF4-FFF2-40B4-BE49-F238E27FC236}">
              <a16:creationId xmlns:a16="http://schemas.microsoft.com/office/drawing/2014/main" id="{8D7BD95F-B6EB-4497-8B0A-22E3CDEDAC47}"/>
            </a:ext>
          </a:extLst>
        </xdr:cNvPr>
        <xdr:cNvCxnSpPr/>
      </xdr:nvCxnSpPr>
      <xdr:spPr>
        <a:xfrm flipV="1">
          <a:off x="19947254" y="5846282"/>
          <a:ext cx="0" cy="1319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136743</xdr:rowOff>
    </xdr:from>
    <xdr:ext cx="313932" cy="259045"/>
    <xdr:sp macro="" textlink="">
      <xdr:nvSpPr>
        <xdr:cNvPr id="571" name="【一般廃棄物処理施設】&#10;一人当たり有形固定資産（償却資産）額最小値テキスト">
          <a:extLst>
            <a:ext uri="{FF2B5EF4-FFF2-40B4-BE49-F238E27FC236}">
              <a16:creationId xmlns:a16="http://schemas.microsoft.com/office/drawing/2014/main" id="{98CC211D-BADE-45C9-80BA-000D11941ADF}"/>
            </a:ext>
          </a:extLst>
        </xdr:cNvPr>
        <xdr:cNvSpPr txBox="1"/>
      </xdr:nvSpPr>
      <xdr:spPr>
        <a:xfrm>
          <a:off x="19985990" y="71623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132916</xdr:rowOff>
    </xdr:from>
    <xdr:to>
      <xdr:col>116</xdr:col>
      <xdr:colOff>152400</xdr:colOff>
      <xdr:row>41</xdr:row>
      <xdr:rowOff>132916</xdr:rowOff>
    </xdr:to>
    <xdr:cxnSp macro="">
      <xdr:nvCxnSpPr>
        <xdr:cNvPr id="572" name="直線コネクタ 571">
          <a:extLst>
            <a:ext uri="{FF2B5EF4-FFF2-40B4-BE49-F238E27FC236}">
              <a16:creationId xmlns:a16="http://schemas.microsoft.com/office/drawing/2014/main" id="{96719696-3D17-49D3-AC8E-BEDED137BF7A}"/>
            </a:ext>
          </a:extLst>
        </xdr:cNvPr>
        <xdr:cNvCxnSpPr/>
      </xdr:nvCxnSpPr>
      <xdr:spPr>
        <a:xfrm>
          <a:off x="19885660" y="71661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138919</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54D2FF4E-3C34-4A27-94A4-6BB405D94E72}"/>
            </a:ext>
          </a:extLst>
        </xdr:cNvPr>
        <xdr:cNvSpPr txBox="1"/>
      </xdr:nvSpPr>
      <xdr:spPr>
        <a:xfrm>
          <a:off x="19985990" y="5621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20792</xdr:rowOff>
    </xdr:from>
    <xdr:to>
      <xdr:col>116</xdr:col>
      <xdr:colOff>152400</xdr:colOff>
      <xdr:row>34</xdr:row>
      <xdr:rowOff>20792</xdr:rowOff>
    </xdr:to>
    <xdr:cxnSp macro="">
      <xdr:nvCxnSpPr>
        <xdr:cNvPr id="574" name="直線コネクタ 573">
          <a:extLst>
            <a:ext uri="{FF2B5EF4-FFF2-40B4-BE49-F238E27FC236}">
              <a16:creationId xmlns:a16="http://schemas.microsoft.com/office/drawing/2014/main" id="{09B8B83C-DD1B-4FDE-AD02-22AD0C678F9B}"/>
            </a:ext>
          </a:extLst>
        </xdr:cNvPr>
        <xdr:cNvCxnSpPr/>
      </xdr:nvCxnSpPr>
      <xdr:spPr>
        <a:xfrm>
          <a:off x="19885660" y="58462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63232</xdr:rowOff>
    </xdr:from>
    <xdr:ext cx="534377" cy="259045"/>
    <xdr:sp macro="" textlink="">
      <xdr:nvSpPr>
        <xdr:cNvPr id="575" name="【一般廃棄物処理施設】&#10;一人当たり有形固定資産（償却資産）額平均値テキスト">
          <a:extLst>
            <a:ext uri="{FF2B5EF4-FFF2-40B4-BE49-F238E27FC236}">
              <a16:creationId xmlns:a16="http://schemas.microsoft.com/office/drawing/2014/main" id="{67D0BF6A-F6B0-411D-8166-80B43BB47796}"/>
            </a:ext>
          </a:extLst>
        </xdr:cNvPr>
        <xdr:cNvSpPr txBox="1"/>
      </xdr:nvSpPr>
      <xdr:spPr>
        <a:xfrm>
          <a:off x="19985990" y="65745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40355</xdr:rowOff>
    </xdr:from>
    <xdr:to>
      <xdr:col>116</xdr:col>
      <xdr:colOff>114300</xdr:colOff>
      <xdr:row>39</xdr:row>
      <xdr:rowOff>141955</xdr:rowOff>
    </xdr:to>
    <xdr:sp macro="" textlink="">
      <xdr:nvSpPr>
        <xdr:cNvPr id="576" name="フローチャート: 判断 575">
          <a:extLst>
            <a:ext uri="{FF2B5EF4-FFF2-40B4-BE49-F238E27FC236}">
              <a16:creationId xmlns:a16="http://schemas.microsoft.com/office/drawing/2014/main" id="{E962A745-9E33-4AF4-8B48-295F9D6E90A4}"/>
            </a:ext>
          </a:extLst>
        </xdr:cNvPr>
        <xdr:cNvSpPr/>
      </xdr:nvSpPr>
      <xdr:spPr>
        <a:xfrm>
          <a:off x="19904710" y="672690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33131</xdr:rowOff>
    </xdr:from>
    <xdr:to>
      <xdr:col>112</xdr:col>
      <xdr:colOff>38100</xdr:colOff>
      <xdr:row>39</xdr:row>
      <xdr:rowOff>134731</xdr:rowOff>
    </xdr:to>
    <xdr:sp macro="" textlink="">
      <xdr:nvSpPr>
        <xdr:cNvPr id="577" name="フローチャート: 判断 576">
          <a:extLst>
            <a:ext uri="{FF2B5EF4-FFF2-40B4-BE49-F238E27FC236}">
              <a16:creationId xmlns:a16="http://schemas.microsoft.com/office/drawing/2014/main" id="{7616326B-2F18-43D6-8D88-4EF2224AC0E7}"/>
            </a:ext>
          </a:extLst>
        </xdr:cNvPr>
        <xdr:cNvSpPr/>
      </xdr:nvSpPr>
      <xdr:spPr>
        <a:xfrm>
          <a:off x="19161760" y="6717776"/>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40666</xdr:rowOff>
    </xdr:from>
    <xdr:to>
      <xdr:col>107</xdr:col>
      <xdr:colOff>101600</xdr:colOff>
      <xdr:row>39</xdr:row>
      <xdr:rowOff>142266</xdr:rowOff>
    </xdr:to>
    <xdr:sp macro="" textlink="">
      <xdr:nvSpPr>
        <xdr:cNvPr id="578" name="フローチャート: 判断 577">
          <a:extLst>
            <a:ext uri="{FF2B5EF4-FFF2-40B4-BE49-F238E27FC236}">
              <a16:creationId xmlns:a16="http://schemas.microsoft.com/office/drawing/2014/main" id="{D2512FC2-FFEA-482B-8487-F2FEE68394A9}"/>
            </a:ext>
          </a:extLst>
        </xdr:cNvPr>
        <xdr:cNvSpPr/>
      </xdr:nvSpPr>
      <xdr:spPr>
        <a:xfrm>
          <a:off x="18345150" y="672721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56554</xdr:rowOff>
    </xdr:from>
    <xdr:to>
      <xdr:col>102</xdr:col>
      <xdr:colOff>165100</xdr:colOff>
      <xdr:row>39</xdr:row>
      <xdr:rowOff>158154</xdr:rowOff>
    </xdr:to>
    <xdr:sp macro="" textlink="">
      <xdr:nvSpPr>
        <xdr:cNvPr id="579" name="フローチャート: 判断 578">
          <a:extLst>
            <a:ext uri="{FF2B5EF4-FFF2-40B4-BE49-F238E27FC236}">
              <a16:creationId xmlns:a16="http://schemas.microsoft.com/office/drawing/2014/main" id="{A397862C-6EF4-4ECB-9BB3-6EA1610C43E5}"/>
            </a:ext>
          </a:extLst>
        </xdr:cNvPr>
        <xdr:cNvSpPr/>
      </xdr:nvSpPr>
      <xdr:spPr>
        <a:xfrm>
          <a:off x="17547590" y="6746914"/>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90478</xdr:rowOff>
    </xdr:from>
    <xdr:to>
      <xdr:col>98</xdr:col>
      <xdr:colOff>38100</xdr:colOff>
      <xdr:row>40</xdr:row>
      <xdr:rowOff>20628</xdr:rowOff>
    </xdr:to>
    <xdr:sp macro="" textlink="">
      <xdr:nvSpPr>
        <xdr:cNvPr id="580" name="フローチャート: 判断 579">
          <a:extLst>
            <a:ext uri="{FF2B5EF4-FFF2-40B4-BE49-F238E27FC236}">
              <a16:creationId xmlns:a16="http://schemas.microsoft.com/office/drawing/2014/main" id="{0A9E4820-7A93-4D18-802D-FB3D56E943F1}"/>
            </a:ext>
          </a:extLst>
        </xdr:cNvPr>
        <xdr:cNvSpPr/>
      </xdr:nvSpPr>
      <xdr:spPr>
        <a:xfrm>
          <a:off x="16761460" y="6780838"/>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1E8F3EA4-1EDA-4CF8-8606-5177E08BECCB}"/>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AE9FC592-BD4B-4D30-8E30-70BDBE45423D}"/>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A48EA4F7-7CFE-406D-BD3A-A1F6EBA3B597}"/>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2D4BCB7E-53F1-448F-B580-CC2E45C4AB38}"/>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A7F33B64-9035-4798-A5E2-B142CBB7BE3C}"/>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165568</xdr:rowOff>
    </xdr:from>
    <xdr:to>
      <xdr:col>116</xdr:col>
      <xdr:colOff>114300</xdr:colOff>
      <xdr:row>40</xdr:row>
      <xdr:rowOff>95718</xdr:rowOff>
    </xdr:to>
    <xdr:sp macro="" textlink="">
      <xdr:nvSpPr>
        <xdr:cNvPr id="586" name="楕円 585">
          <a:extLst>
            <a:ext uri="{FF2B5EF4-FFF2-40B4-BE49-F238E27FC236}">
              <a16:creationId xmlns:a16="http://schemas.microsoft.com/office/drawing/2014/main" id="{89DA7BE9-5A6F-4F43-A52F-846292188689}"/>
            </a:ext>
          </a:extLst>
        </xdr:cNvPr>
        <xdr:cNvSpPr/>
      </xdr:nvSpPr>
      <xdr:spPr>
        <a:xfrm>
          <a:off x="19904710" y="6855928"/>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143995</xdr:rowOff>
    </xdr:from>
    <xdr:ext cx="534377" cy="259045"/>
    <xdr:sp macro="" textlink="">
      <xdr:nvSpPr>
        <xdr:cNvPr id="587" name="【一般廃棄物処理施設】&#10;一人当たり有形固定資産（償却資産）額該当値テキスト">
          <a:extLst>
            <a:ext uri="{FF2B5EF4-FFF2-40B4-BE49-F238E27FC236}">
              <a16:creationId xmlns:a16="http://schemas.microsoft.com/office/drawing/2014/main" id="{F47E37B0-C17B-4451-8D71-6FF463AA25F0}"/>
            </a:ext>
          </a:extLst>
        </xdr:cNvPr>
        <xdr:cNvSpPr txBox="1"/>
      </xdr:nvSpPr>
      <xdr:spPr>
        <a:xfrm>
          <a:off x="19985990" y="6828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163282</xdr:rowOff>
    </xdr:from>
    <xdr:to>
      <xdr:col>112</xdr:col>
      <xdr:colOff>38100</xdr:colOff>
      <xdr:row>40</xdr:row>
      <xdr:rowOff>93432</xdr:rowOff>
    </xdr:to>
    <xdr:sp macro="" textlink="">
      <xdr:nvSpPr>
        <xdr:cNvPr id="588" name="楕円 587">
          <a:extLst>
            <a:ext uri="{FF2B5EF4-FFF2-40B4-BE49-F238E27FC236}">
              <a16:creationId xmlns:a16="http://schemas.microsoft.com/office/drawing/2014/main" id="{8EB7FB69-2DB9-467C-8FCC-DBAA4696F12E}"/>
            </a:ext>
          </a:extLst>
        </xdr:cNvPr>
        <xdr:cNvSpPr/>
      </xdr:nvSpPr>
      <xdr:spPr>
        <a:xfrm>
          <a:off x="19161760" y="685173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42632</xdr:rowOff>
    </xdr:from>
    <xdr:to>
      <xdr:col>116</xdr:col>
      <xdr:colOff>63500</xdr:colOff>
      <xdr:row>40</xdr:row>
      <xdr:rowOff>44918</xdr:rowOff>
    </xdr:to>
    <xdr:cxnSp macro="">
      <xdr:nvCxnSpPr>
        <xdr:cNvPr id="589" name="直線コネクタ 588">
          <a:extLst>
            <a:ext uri="{FF2B5EF4-FFF2-40B4-BE49-F238E27FC236}">
              <a16:creationId xmlns:a16="http://schemas.microsoft.com/office/drawing/2014/main" id="{BA1B88A4-C8F9-4E01-85BB-F10792688BE6}"/>
            </a:ext>
          </a:extLst>
        </xdr:cNvPr>
        <xdr:cNvCxnSpPr/>
      </xdr:nvCxnSpPr>
      <xdr:spPr>
        <a:xfrm>
          <a:off x="19204940" y="6902537"/>
          <a:ext cx="74295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39066</xdr:rowOff>
    </xdr:from>
    <xdr:to>
      <xdr:col>107</xdr:col>
      <xdr:colOff>101600</xdr:colOff>
      <xdr:row>40</xdr:row>
      <xdr:rowOff>140666</xdr:rowOff>
    </xdr:to>
    <xdr:sp macro="" textlink="">
      <xdr:nvSpPr>
        <xdr:cNvPr id="590" name="楕円 589">
          <a:extLst>
            <a:ext uri="{FF2B5EF4-FFF2-40B4-BE49-F238E27FC236}">
              <a16:creationId xmlns:a16="http://schemas.microsoft.com/office/drawing/2014/main" id="{0385AE07-9CCE-48F5-94F2-262152A8D458}"/>
            </a:ext>
          </a:extLst>
        </xdr:cNvPr>
        <xdr:cNvSpPr/>
      </xdr:nvSpPr>
      <xdr:spPr>
        <a:xfrm>
          <a:off x="18345150" y="689706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42632</xdr:rowOff>
    </xdr:from>
    <xdr:to>
      <xdr:col>111</xdr:col>
      <xdr:colOff>177800</xdr:colOff>
      <xdr:row>40</xdr:row>
      <xdr:rowOff>89866</xdr:rowOff>
    </xdr:to>
    <xdr:cxnSp macro="">
      <xdr:nvCxnSpPr>
        <xdr:cNvPr id="591" name="直線コネクタ 590">
          <a:extLst>
            <a:ext uri="{FF2B5EF4-FFF2-40B4-BE49-F238E27FC236}">
              <a16:creationId xmlns:a16="http://schemas.microsoft.com/office/drawing/2014/main" id="{A529F690-882A-4858-B7C8-D94EEB823E2B}"/>
            </a:ext>
          </a:extLst>
        </xdr:cNvPr>
        <xdr:cNvCxnSpPr/>
      </xdr:nvCxnSpPr>
      <xdr:spPr>
        <a:xfrm flipV="1">
          <a:off x="18399760" y="6902537"/>
          <a:ext cx="805180" cy="49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47250</xdr:rowOff>
    </xdr:from>
    <xdr:to>
      <xdr:col>102</xdr:col>
      <xdr:colOff>165100</xdr:colOff>
      <xdr:row>40</xdr:row>
      <xdr:rowOff>148850</xdr:rowOff>
    </xdr:to>
    <xdr:sp macro="" textlink="">
      <xdr:nvSpPr>
        <xdr:cNvPr id="592" name="楕円 591">
          <a:extLst>
            <a:ext uri="{FF2B5EF4-FFF2-40B4-BE49-F238E27FC236}">
              <a16:creationId xmlns:a16="http://schemas.microsoft.com/office/drawing/2014/main" id="{242C5286-F6AD-4987-8B05-AC35329FFD98}"/>
            </a:ext>
          </a:extLst>
        </xdr:cNvPr>
        <xdr:cNvSpPr/>
      </xdr:nvSpPr>
      <xdr:spPr>
        <a:xfrm>
          <a:off x="17547590" y="6907155"/>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89866</xdr:rowOff>
    </xdr:from>
    <xdr:to>
      <xdr:col>107</xdr:col>
      <xdr:colOff>50800</xdr:colOff>
      <xdr:row>40</xdr:row>
      <xdr:rowOff>98050</xdr:rowOff>
    </xdr:to>
    <xdr:cxnSp macro="">
      <xdr:nvCxnSpPr>
        <xdr:cNvPr id="593" name="直線コネクタ 592">
          <a:extLst>
            <a:ext uri="{FF2B5EF4-FFF2-40B4-BE49-F238E27FC236}">
              <a16:creationId xmlns:a16="http://schemas.microsoft.com/office/drawing/2014/main" id="{115E0B2C-F8F5-4804-8680-6D2783DD74DD}"/>
            </a:ext>
          </a:extLst>
        </xdr:cNvPr>
        <xdr:cNvCxnSpPr/>
      </xdr:nvCxnSpPr>
      <xdr:spPr>
        <a:xfrm flipV="1">
          <a:off x="17602200" y="6951676"/>
          <a:ext cx="797560" cy="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39820</xdr:rowOff>
    </xdr:from>
    <xdr:to>
      <xdr:col>98</xdr:col>
      <xdr:colOff>38100</xdr:colOff>
      <xdr:row>40</xdr:row>
      <xdr:rowOff>141420</xdr:rowOff>
    </xdr:to>
    <xdr:sp macro="" textlink="">
      <xdr:nvSpPr>
        <xdr:cNvPr id="594" name="楕円 593">
          <a:extLst>
            <a:ext uri="{FF2B5EF4-FFF2-40B4-BE49-F238E27FC236}">
              <a16:creationId xmlns:a16="http://schemas.microsoft.com/office/drawing/2014/main" id="{333B7004-BA21-4526-820E-1C001F7F599E}"/>
            </a:ext>
          </a:extLst>
        </xdr:cNvPr>
        <xdr:cNvSpPr/>
      </xdr:nvSpPr>
      <xdr:spPr>
        <a:xfrm>
          <a:off x="16761460" y="689782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90620</xdr:rowOff>
    </xdr:from>
    <xdr:to>
      <xdr:col>102</xdr:col>
      <xdr:colOff>114300</xdr:colOff>
      <xdr:row>40</xdr:row>
      <xdr:rowOff>98050</xdr:rowOff>
    </xdr:to>
    <xdr:cxnSp macro="">
      <xdr:nvCxnSpPr>
        <xdr:cNvPr id="595" name="直線コネクタ 594">
          <a:extLst>
            <a:ext uri="{FF2B5EF4-FFF2-40B4-BE49-F238E27FC236}">
              <a16:creationId xmlns:a16="http://schemas.microsoft.com/office/drawing/2014/main" id="{2D16FBBF-11B8-4E64-99D2-655B59C88B1C}"/>
            </a:ext>
          </a:extLst>
        </xdr:cNvPr>
        <xdr:cNvCxnSpPr/>
      </xdr:nvCxnSpPr>
      <xdr:spPr>
        <a:xfrm>
          <a:off x="16804640" y="695243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151258</xdr:rowOff>
    </xdr:from>
    <xdr:ext cx="534377" cy="259045"/>
    <xdr:sp macro="" textlink="">
      <xdr:nvSpPr>
        <xdr:cNvPr id="596" name="n_1aveValue【一般廃棄物処理施設】&#10;一人当たり有形固定資産（償却資産）額">
          <a:extLst>
            <a:ext uri="{FF2B5EF4-FFF2-40B4-BE49-F238E27FC236}">
              <a16:creationId xmlns:a16="http://schemas.microsoft.com/office/drawing/2014/main" id="{DCC6EB6B-E6B5-470A-9CF3-D40F6FD0848F}"/>
            </a:ext>
          </a:extLst>
        </xdr:cNvPr>
        <xdr:cNvSpPr txBox="1"/>
      </xdr:nvSpPr>
      <xdr:spPr>
        <a:xfrm>
          <a:off x="18951721" y="6494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158793</xdr:rowOff>
    </xdr:from>
    <xdr:ext cx="534377" cy="259045"/>
    <xdr:sp macro="" textlink="">
      <xdr:nvSpPr>
        <xdr:cNvPr id="597" name="n_2aveValue【一般廃棄物処理施設】&#10;一人当たり有形固定資産（償却資産）額">
          <a:extLst>
            <a:ext uri="{FF2B5EF4-FFF2-40B4-BE49-F238E27FC236}">
              <a16:creationId xmlns:a16="http://schemas.microsoft.com/office/drawing/2014/main" id="{8C8FC2B0-8936-4B1F-9F6C-859FDA4BCEDC}"/>
            </a:ext>
          </a:extLst>
        </xdr:cNvPr>
        <xdr:cNvSpPr txBox="1"/>
      </xdr:nvSpPr>
      <xdr:spPr>
        <a:xfrm>
          <a:off x="18170671" y="6504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3231</xdr:rowOff>
    </xdr:from>
    <xdr:ext cx="534377" cy="259045"/>
    <xdr:sp macro="" textlink="">
      <xdr:nvSpPr>
        <xdr:cNvPr id="598" name="n_3aveValue【一般廃棄物処理施設】&#10;一人当たり有形固定資産（償却資産）額">
          <a:extLst>
            <a:ext uri="{FF2B5EF4-FFF2-40B4-BE49-F238E27FC236}">
              <a16:creationId xmlns:a16="http://schemas.microsoft.com/office/drawing/2014/main" id="{F705CA50-4316-4B39-A6D5-9D9FAA98BD3A}"/>
            </a:ext>
          </a:extLst>
        </xdr:cNvPr>
        <xdr:cNvSpPr txBox="1"/>
      </xdr:nvSpPr>
      <xdr:spPr>
        <a:xfrm>
          <a:off x="17354061" y="6518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37155</xdr:rowOff>
    </xdr:from>
    <xdr:ext cx="534377" cy="259045"/>
    <xdr:sp macro="" textlink="">
      <xdr:nvSpPr>
        <xdr:cNvPr id="599" name="n_4aveValue【一般廃棄物処理施設】&#10;一人当たり有形固定資産（償却資産）額">
          <a:extLst>
            <a:ext uri="{FF2B5EF4-FFF2-40B4-BE49-F238E27FC236}">
              <a16:creationId xmlns:a16="http://schemas.microsoft.com/office/drawing/2014/main" id="{8DA0BCFB-9C59-433C-8652-70D719F52A5C}"/>
            </a:ext>
          </a:extLst>
        </xdr:cNvPr>
        <xdr:cNvSpPr txBox="1"/>
      </xdr:nvSpPr>
      <xdr:spPr>
        <a:xfrm>
          <a:off x="16556501" y="6552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84559</xdr:rowOff>
    </xdr:from>
    <xdr:ext cx="534377" cy="259045"/>
    <xdr:sp macro="" textlink="">
      <xdr:nvSpPr>
        <xdr:cNvPr id="600" name="n_1mainValue【一般廃棄物処理施設】&#10;一人当たり有形固定資産（償却資産）額">
          <a:extLst>
            <a:ext uri="{FF2B5EF4-FFF2-40B4-BE49-F238E27FC236}">
              <a16:creationId xmlns:a16="http://schemas.microsoft.com/office/drawing/2014/main" id="{413AF582-EB72-461D-8BCE-CEFCA909467E}"/>
            </a:ext>
          </a:extLst>
        </xdr:cNvPr>
        <xdr:cNvSpPr txBox="1"/>
      </xdr:nvSpPr>
      <xdr:spPr>
        <a:xfrm>
          <a:off x="18951721" y="6944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131793</xdr:rowOff>
    </xdr:from>
    <xdr:ext cx="534377" cy="259045"/>
    <xdr:sp macro="" textlink="">
      <xdr:nvSpPr>
        <xdr:cNvPr id="601" name="n_2mainValue【一般廃棄物処理施設】&#10;一人当たり有形固定資産（償却資産）額">
          <a:extLst>
            <a:ext uri="{FF2B5EF4-FFF2-40B4-BE49-F238E27FC236}">
              <a16:creationId xmlns:a16="http://schemas.microsoft.com/office/drawing/2014/main" id="{1A96BF85-0F7D-478F-BEE4-37506539AD8B}"/>
            </a:ext>
          </a:extLst>
        </xdr:cNvPr>
        <xdr:cNvSpPr txBox="1"/>
      </xdr:nvSpPr>
      <xdr:spPr>
        <a:xfrm>
          <a:off x="18170671" y="6993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139977</xdr:rowOff>
    </xdr:from>
    <xdr:ext cx="534377" cy="259045"/>
    <xdr:sp macro="" textlink="">
      <xdr:nvSpPr>
        <xdr:cNvPr id="602" name="n_3mainValue【一般廃棄物処理施設】&#10;一人当たり有形固定資産（償却資産）額">
          <a:extLst>
            <a:ext uri="{FF2B5EF4-FFF2-40B4-BE49-F238E27FC236}">
              <a16:creationId xmlns:a16="http://schemas.microsoft.com/office/drawing/2014/main" id="{0E151876-348B-4894-9107-93B330FD2CDC}"/>
            </a:ext>
          </a:extLst>
        </xdr:cNvPr>
        <xdr:cNvSpPr txBox="1"/>
      </xdr:nvSpPr>
      <xdr:spPr>
        <a:xfrm>
          <a:off x="17354061" y="6994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132547</xdr:rowOff>
    </xdr:from>
    <xdr:ext cx="534377" cy="259045"/>
    <xdr:sp macro="" textlink="">
      <xdr:nvSpPr>
        <xdr:cNvPr id="603" name="n_4mainValue【一般廃棄物処理施設】&#10;一人当たり有形固定資産（償却資産）額">
          <a:extLst>
            <a:ext uri="{FF2B5EF4-FFF2-40B4-BE49-F238E27FC236}">
              <a16:creationId xmlns:a16="http://schemas.microsoft.com/office/drawing/2014/main" id="{32EEADA7-94E6-422A-ACEB-FE5AD691338A}"/>
            </a:ext>
          </a:extLst>
        </xdr:cNvPr>
        <xdr:cNvSpPr txBox="1"/>
      </xdr:nvSpPr>
      <xdr:spPr>
        <a:xfrm>
          <a:off x="16556501" y="6994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FE20D1A3-CAF2-43EF-9809-14A62D01D05A}"/>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DC75A6CC-EF86-45A2-85CB-F66BBE747379}"/>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D55E3E10-0114-479B-A903-1C1491E38174}"/>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F2869DC7-6612-462C-835A-096561891575}"/>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9CAD5A6B-74E6-4ED3-81BA-6816DD5CF134}"/>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0CBB835B-AC6C-4CED-B891-E3DB2E614B63}"/>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812E4744-C216-4155-A81D-337EFA149A67}"/>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B77AF379-663F-49BE-A501-532D2FCFB72D}"/>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CD183547-B788-4852-B0FC-606C900C2134}"/>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CA6B3098-63DE-40D2-AF77-EAB709C007DB}"/>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0D059136-3ECB-4DD1-909F-E57364514305}"/>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5" name="直線コネクタ 614">
          <a:extLst>
            <a:ext uri="{FF2B5EF4-FFF2-40B4-BE49-F238E27FC236}">
              <a16:creationId xmlns:a16="http://schemas.microsoft.com/office/drawing/2014/main" id="{ECB7ADA5-3D32-45AA-8289-D9BE642A264A}"/>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6" name="テキスト ボックス 615">
          <a:extLst>
            <a:ext uri="{FF2B5EF4-FFF2-40B4-BE49-F238E27FC236}">
              <a16:creationId xmlns:a16="http://schemas.microsoft.com/office/drawing/2014/main" id="{6F5074D9-D742-44DA-8D0B-C2EF1D1F615A}"/>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7" name="直線コネクタ 616">
          <a:extLst>
            <a:ext uri="{FF2B5EF4-FFF2-40B4-BE49-F238E27FC236}">
              <a16:creationId xmlns:a16="http://schemas.microsoft.com/office/drawing/2014/main" id="{4667AF49-F9E6-4E9D-891D-94B37A8E6676}"/>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8" name="テキスト ボックス 617">
          <a:extLst>
            <a:ext uri="{FF2B5EF4-FFF2-40B4-BE49-F238E27FC236}">
              <a16:creationId xmlns:a16="http://schemas.microsoft.com/office/drawing/2014/main" id="{69D7DC51-8EB3-4EAE-B7CF-7485E1158C27}"/>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9" name="直線コネクタ 618">
          <a:extLst>
            <a:ext uri="{FF2B5EF4-FFF2-40B4-BE49-F238E27FC236}">
              <a16:creationId xmlns:a16="http://schemas.microsoft.com/office/drawing/2014/main" id="{44751ACA-8D2D-43EC-AD3B-1DEF08A0B7A4}"/>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0" name="テキスト ボックス 619">
          <a:extLst>
            <a:ext uri="{FF2B5EF4-FFF2-40B4-BE49-F238E27FC236}">
              <a16:creationId xmlns:a16="http://schemas.microsoft.com/office/drawing/2014/main" id="{4C7075C9-3BF6-413C-A3D0-81BDEA268A98}"/>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1" name="直線コネクタ 620">
          <a:extLst>
            <a:ext uri="{FF2B5EF4-FFF2-40B4-BE49-F238E27FC236}">
              <a16:creationId xmlns:a16="http://schemas.microsoft.com/office/drawing/2014/main" id="{E6FA92B1-B6D1-4DF5-B296-E9CAB8EA0242}"/>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2" name="テキスト ボックス 621">
          <a:extLst>
            <a:ext uri="{FF2B5EF4-FFF2-40B4-BE49-F238E27FC236}">
              <a16:creationId xmlns:a16="http://schemas.microsoft.com/office/drawing/2014/main" id="{4B2D66C7-0A3E-48BA-9442-EEE09DDD25A9}"/>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3" name="直線コネクタ 622">
          <a:extLst>
            <a:ext uri="{FF2B5EF4-FFF2-40B4-BE49-F238E27FC236}">
              <a16:creationId xmlns:a16="http://schemas.microsoft.com/office/drawing/2014/main" id="{8C0997E8-72F1-4A67-8915-B3568E427AFD}"/>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4" name="テキスト ボックス 623">
          <a:extLst>
            <a:ext uri="{FF2B5EF4-FFF2-40B4-BE49-F238E27FC236}">
              <a16:creationId xmlns:a16="http://schemas.microsoft.com/office/drawing/2014/main" id="{42F95981-1799-4814-8C81-B359C8C01CAF}"/>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5" name="直線コネクタ 624">
          <a:extLst>
            <a:ext uri="{FF2B5EF4-FFF2-40B4-BE49-F238E27FC236}">
              <a16:creationId xmlns:a16="http://schemas.microsoft.com/office/drawing/2014/main" id="{6E57F9E9-0C44-4F5C-8302-B313CEAFA227}"/>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6" name="テキスト ボックス 625">
          <a:extLst>
            <a:ext uri="{FF2B5EF4-FFF2-40B4-BE49-F238E27FC236}">
              <a16:creationId xmlns:a16="http://schemas.microsoft.com/office/drawing/2014/main" id="{F6DFCE7D-A003-4035-9A57-CE259A02AABB}"/>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7" name="【保健センター・保健所】&#10;有形固定資産減価償却率グラフ枠">
          <a:extLst>
            <a:ext uri="{FF2B5EF4-FFF2-40B4-BE49-F238E27FC236}">
              <a16:creationId xmlns:a16="http://schemas.microsoft.com/office/drawing/2014/main" id="{9548C4D8-B562-4850-ADF1-65EBC2D0C830}"/>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38100</xdr:rowOff>
    </xdr:from>
    <xdr:to>
      <xdr:col>85</xdr:col>
      <xdr:colOff>126364</xdr:colOff>
      <xdr:row>64</xdr:row>
      <xdr:rowOff>76200</xdr:rowOff>
    </xdr:to>
    <xdr:cxnSp macro="">
      <xdr:nvCxnSpPr>
        <xdr:cNvPr id="628" name="直線コネクタ 627">
          <a:extLst>
            <a:ext uri="{FF2B5EF4-FFF2-40B4-BE49-F238E27FC236}">
              <a16:creationId xmlns:a16="http://schemas.microsoft.com/office/drawing/2014/main" id="{020EA0B8-C0C7-4ADC-B3BA-348177FE123E}"/>
            </a:ext>
          </a:extLst>
        </xdr:cNvPr>
        <xdr:cNvCxnSpPr/>
      </xdr:nvCxnSpPr>
      <xdr:spPr>
        <a:xfrm flipV="1">
          <a:off x="14703424" y="946785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29" name="【保健センター・保健所】&#10;有形固定資産減価償却率最小値テキスト">
          <a:extLst>
            <a:ext uri="{FF2B5EF4-FFF2-40B4-BE49-F238E27FC236}">
              <a16:creationId xmlns:a16="http://schemas.microsoft.com/office/drawing/2014/main" id="{14BB4CB1-F3B0-4BE6-80D8-0C93FE117687}"/>
            </a:ext>
          </a:extLst>
        </xdr:cNvPr>
        <xdr:cNvSpPr txBox="1"/>
      </xdr:nvSpPr>
      <xdr:spPr>
        <a:xfrm>
          <a:off x="14742160" y="1105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0" name="直線コネクタ 629">
          <a:extLst>
            <a:ext uri="{FF2B5EF4-FFF2-40B4-BE49-F238E27FC236}">
              <a16:creationId xmlns:a16="http://schemas.microsoft.com/office/drawing/2014/main" id="{39D121B9-2517-4AEB-B98D-9912FE95B805}"/>
            </a:ext>
          </a:extLst>
        </xdr:cNvPr>
        <xdr:cNvCxnSpPr/>
      </xdr:nvCxnSpPr>
      <xdr:spPr>
        <a:xfrm>
          <a:off x="14611350" y="1104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156227</xdr:rowOff>
    </xdr:from>
    <xdr:ext cx="405111" cy="259045"/>
    <xdr:sp macro="" textlink="">
      <xdr:nvSpPr>
        <xdr:cNvPr id="631" name="【保健センター・保健所】&#10;有形固定資産減価償却率最大値テキスト">
          <a:extLst>
            <a:ext uri="{FF2B5EF4-FFF2-40B4-BE49-F238E27FC236}">
              <a16:creationId xmlns:a16="http://schemas.microsoft.com/office/drawing/2014/main" id="{E885E5CC-9D6A-41D0-A3AE-63F3218C65CC}"/>
            </a:ext>
          </a:extLst>
        </xdr:cNvPr>
        <xdr:cNvSpPr txBox="1"/>
      </xdr:nvSpPr>
      <xdr:spPr>
        <a:xfrm>
          <a:off x="14742160" y="9244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38100</xdr:rowOff>
    </xdr:from>
    <xdr:to>
      <xdr:col>86</xdr:col>
      <xdr:colOff>25400</xdr:colOff>
      <xdr:row>55</xdr:row>
      <xdr:rowOff>38100</xdr:rowOff>
    </xdr:to>
    <xdr:cxnSp macro="">
      <xdr:nvCxnSpPr>
        <xdr:cNvPr id="632" name="直線コネクタ 631">
          <a:extLst>
            <a:ext uri="{FF2B5EF4-FFF2-40B4-BE49-F238E27FC236}">
              <a16:creationId xmlns:a16="http://schemas.microsoft.com/office/drawing/2014/main" id="{A670A025-CA2D-44C5-AA10-C228A991266D}"/>
            </a:ext>
          </a:extLst>
        </xdr:cNvPr>
        <xdr:cNvCxnSpPr/>
      </xdr:nvCxnSpPr>
      <xdr:spPr>
        <a:xfrm>
          <a:off x="14611350" y="94678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145432</xdr:rowOff>
    </xdr:from>
    <xdr:ext cx="405111" cy="259045"/>
    <xdr:sp macro="" textlink="">
      <xdr:nvSpPr>
        <xdr:cNvPr id="633" name="【保健センター・保健所】&#10;有形固定資産減価償却率平均値テキスト">
          <a:extLst>
            <a:ext uri="{FF2B5EF4-FFF2-40B4-BE49-F238E27FC236}">
              <a16:creationId xmlns:a16="http://schemas.microsoft.com/office/drawing/2014/main" id="{52EDFBC7-46C8-483E-9E47-AD13F07D07A8}"/>
            </a:ext>
          </a:extLst>
        </xdr:cNvPr>
        <xdr:cNvSpPr txBox="1"/>
      </xdr:nvSpPr>
      <xdr:spPr>
        <a:xfrm>
          <a:off x="14742160" y="9916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122555</xdr:rowOff>
    </xdr:from>
    <xdr:to>
      <xdr:col>85</xdr:col>
      <xdr:colOff>177800</xdr:colOff>
      <xdr:row>59</xdr:row>
      <xdr:rowOff>52705</xdr:rowOff>
    </xdr:to>
    <xdr:sp macro="" textlink="">
      <xdr:nvSpPr>
        <xdr:cNvPr id="634" name="フローチャート: 判断 633">
          <a:extLst>
            <a:ext uri="{FF2B5EF4-FFF2-40B4-BE49-F238E27FC236}">
              <a16:creationId xmlns:a16="http://schemas.microsoft.com/office/drawing/2014/main" id="{F1FEF82C-11D5-4A17-AACD-03717C566924}"/>
            </a:ext>
          </a:extLst>
        </xdr:cNvPr>
        <xdr:cNvSpPr/>
      </xdr:nvSpPr>
      <xdr:spPr>
        <a:xfrm>
          <a:off x="14649450" y="1006856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80645</xdr:rowOff>
    </xdr:from>
    <xdr:to>
      <xdr:col>81</xdr:col>
      <xdr:colOff>101600</xdr:colOff>
      <xdr:row>59</xdr:row>
      <xdr:rowOff>10795</xdr:rowOff>
    </xdr:to>
    <xdr:sp macro="" textlink="">
      <xdr:nvSpPr>
        <xdr:cNvPr id="635" name="フローチャート: 判断 634">
          <a:extLst>
            <a:ext uri="{FF2B5EF4-FFF2-40B4-BE49-F238E27FC236}">
              <a16:creationId xmlns:a16="http://schemas.microsoft.com/office/drawing/2014/main" id="{75047070-CDD9-48AA-B97F-918D164B914B}"/>
            </a:ext>
          </a:extLst>
        </xdr:cNvPr>
        <xdr:cNvSpPr/>
      </xdr:nvSpPr>
      <xdr:spPr>
        <a:xfrm>
          <a:off x="13887450" y="1002665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46355</xdr:rowOff>
    </xdr:from>
    <xdr:to>
      <xdr:col>76</xdr:col>
      <xdr:colOff>165100</xdr:colOff>
      <xdr:row>58</xdr:row>
      <xdr:rowOff>147955</xdr:rowOff>
    </xdr:to>
    <xdr:sp macro="" textlink="">
      <xdr:nvSpPr>
        <xdr:cNvPr id="636" name="フローチャート: 判断 635">
          <a:extLst>
            <a:ext uri="{FF2B5EF4-FFF2-40B4-BE49-F238E27FC236}">
              <a16:creationId xmlns:a16="http://schemas.microsoft.com/office/drawing/2014/main" id="{52FA592B-3857-4ADA-9738-5B944FC65267}"/>
            </a:ext>
          </a:extLst>
        </xdr:cNvPr>
        <xdr:cNvSpPr/>
      </xdr:nvSpPr>
      <xdr:spPr>
        <a:xfrm>
          <a:off x="13089890" y="999236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10160</xdr:rowOff>
    </xdr:from>
    <xdr:to>
      <xdr:col>72</xdr:col>
      <xdr:colOff>38100</xdr:colOff>
      <xdr:row>58</xdr:row>
      <xdr:rowOff>111760</xdr:rowOff>
    </xdr:to>
    <xdr:sp macro="" textlink="">
      <xdr:nvSpPr>
        <xdr:cNvPr id="637" name="フローチャート: 判断 636">
          <a:extLst>
            <a:ext uri="{FF2B5EF4-FFF2-40B4-BE49-F238E27FC236}">
              <a16:creationId xmlns:a16="http://schemas.microsoft.com/office/drawing/2014/main" id="{BDC4C0C1-F7B0-487C-93E4-6CDBEA0B4C87}"/>
            </a:ext>
          </a:extLst>
        </xdr:cNvPr>
        <xdr:cNvSpPr/>
      </xdr:nvSpPr>
      <xdr:spPr>
        <a:xfrm>
          <a:off x="12303760" y="995616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149225</xdr:rowOff>
    </xdr:from>
    <xdr:to>
      <xdr:col>67</xdr:col>
      <xdr:colOff>101600</xdr:colOff>
      <xdr:row>58</xdr:row>
      <xdr:rowOff>79375</xdr:rowOff>
    </xdr:to>
    <xdr:sp macro="" textlink="">
      <xdr:nvSpPr>
        <xdr:cNvPr id="638" name="フローチャート: 判断 637">
          <a:extLst>
            <a:ext uri="{FF2B5EF4-FFF2-40B4-BE49-F238E27FC236}">
              <a16:creationId xmlns:a16="http://schemas.microsoft.com/office/drawing/2014/main" id="{814AC401-A6BC-480F-A109-9BBFCD6A9A8E}"/>
            </a:ext>
          </a:extLst>
        </xdr:cNvPr>
        <xdr:cNvSpPr/>
      </xdr:nvSpPr>
      <xdr:spPr>
        <a:xfrm>
          <a:off x="11487150" y="992187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5B657802-A322-47AE-A66F-F9B3B361117F}"/>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C75AEA52-EDEF-41F6-A632-726877166B92}"/>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D1CDA1D4-7384-4D9A-B705-6C385558D119}"/>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0375BF7E-4A7C-4EC3-8140-C2E65C9FBE6E}"/>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D47E1CEC-7458-4549-B9CF-D9236F4E0DA6}"/>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122555</xdr:rowOff>
    </xdr:from>
    <xdr:to>
      <xdr:col>85</xdr:col>
      <xdr:colOff>177800</xdr:colOff>
      <xdr:row>59</xdr:row>
      <xdr:rowOff>52705</xdr:rowOff>
    </xdr:to>
    <xdr:sp macro="" textlink="">
      <xdr:nvSpPr>
        <xdr:cNvPr id="644" name="楕円 643">
          <a:extLst>
            <a:ext uri="{FF2B5EF4-FFF2-40B4-BE49-F238E27FC236}">
              <a16:creationId xmlns:a16="http://schemas.microsoft.com/office/drawing/2014/main" id="{8E63A99A-EF90-4463-8833-3B511641CCE1}"/>
            </a:ext>
          </a:extLst>
        </xdr:cNvPr>
        <xdr:cNvSpPr/>
      </xdr:nvSpPr>
      <xdr:spPr>
        <a:xfrm>
          <a:off x="14649450" y="1006856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100982</xdr:rowOff>
    </xdr:from>
    <xdr:ext cx="405111" cy="259045"/>
    <xdr:sp macro="" textlink="">
      <xdr:nvSpPr>
        <xdr:cNvPr id="645" name="【保健センター・保健所】&#10;有形固定資産減価償却率該当値テキスト">
          <a:extLst>
            <a:ext uri="{FF2B5EF4-FFF2-40B4-BE49-F238E27FC236}">
              <a16:creationId xmlns:a16="http://schemas.microsoft.com/office/drawing/2014/main" id="{BF4040EA-FE92-42CC-A518-3FAA8A64F7C6}"/>
            </a:ext>
          </a:extLst>
        </xdr:cNvPr>
        <xdr:cNvSpPr txBox="1"/>
      </xdr:nvSpPr>
      <xdr:spPr>
        <a:xfrm>
          <a:off x="14742160" y="10041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82550</xdr:rowOff>
    </xdr:from>
    <xdr:to>
      <xdr:col>81</xdr:col>
      <xdr:colOff>101600</xdr:colOff>
      <xdr:row>59</xdr:row>
      <xdr:rowOff>12700</xdr:rowOff>
    </xdr:to>
    <xdr:sp macro="" textlink="">
      <xdr:nvSpPr>
        <xdr:cNvPr id="646" name="楕円 645">
          <a:extLst>
            <a:ext uri="{FF2B5EF4-FFF2-40B4-BE49-F238E27FC236}">
              <a16:creationId xmlns:a16="http://schemas.microsoft.com/office/drawing/2014/main" id="{EEC02455-8E27-4C3E-8FB1-485AA91C6E87}"/>
            </a:ext>
          </a:extLst>
        </xdr:cNvPr>
        <xdr:cNvSpPr/>
      </xdr:nvSpPr>
      <xdr:spPr>
        <a:xfrm>
          <a:off x="13887450" y="100285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133350</xdr:rowOff>
    </xdr:from>
    <xdr:to>
      <xdr:col>85</xdr:col>
      <xdr:colOff>127000</xdr:colOff>
      <xdr:row>59</xdr:row>
      <xdr:rowOff>1905</xdr:rowOff>
    </xdr:to>
    <xdr:cxnSp macro="">
      <xdr:nvCxnSpPr>
        <xdr:cNvPr id="647" name="直線コネクタ 646">
          <a:extLst>
            <a:ext uri="{FF2B5EF4-FFF2-40B4-BE49-F238E27FC236}">
              <a16:creationId xmlns:a16="http://schemas.microsoft.com/office/drawing/2014/main" id="{1AEEA000-86C4-44C7-A693-73D4B07D4BA9}"/>
            </a:ext>
          </a:extLst>
        </xdr:cNvPr>
        <xdr:cNvCxnSpPr/>
      </xdr:nvCxnSpPr>
      <xdr:spPr>
        <a:xfrm>
          <a:off x="13942060" y="10073640"/>
          <a:ext cx="762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44450</xdr:rowOff>
    </xdr:from>
    <xdr:to>
      <xdr:col>76</xdr:col>
      <xdr:colOff>165100</xdr:colOff>
      <xdr:row>58</xdr:row>
      <xdr:rowOff>146050</xdr:rowOff>
    </xdr:to>
    <xdr:sp macro="" textlink="">
      <xdr:nvSpPr>
        <xdr:cNvPr id="648" name="楕円 647">
          <a:extLst>
            <a:ext uri="{FF2B5EF4-FFF2-40B4-BE49-F238E27FC236}">
              <a16:creationId xmlns:a16="http://schemas.microsoft.com/office/drawing/2014/main" id="{41F24F58-8EB2-4C2D-BEE6-8CAB203223F0}"/>
            </a:ext>
          </a:extLst>
        </xdr:cNvPr>
        <xdr:cNvSpPr/>
      </xdr:nvSpPr>
      <xdr:spPr>
        <a:xfrm>
          <a:off x="13089890" y="999045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95250</xdr:rowOff>
    </xdr:from>
    <xdr:to>
      <xdr:col>81</xdr:col>
      <xdr:colOff>50800</xdr:colOff>
      <xdr:row>58</xdr:row>
      <xdr:rowOff>133350</xdr:rowOff>
    </xdr:to>
    <xdr:cxnSp macro="">
      <xdr:nvCxnSpPr>
        <xdr:cNvPr id="649" name="直線コネクタ 648">
          <a:extLst>
            <a:ext uri="{FF2B5EF4-FFF2-40B4-BE49-F238E27FC236}">
              <a16:creationId xmlns:a16="http://schemas.microsoft.com/office/drawing/2014/main" id="{9B0DC9FF-E26D-4585-A424-2FD5EF07BDF3}"/>
            </a:ext>
          </a:extLst>
        </xdr:cNvPr>
        <xdr:cNvCxnSpPr/>
      </xdr:nvCxnSpPr>
      <xdr:spPr>
        <a:xfrm>
          <a:off x="13144500" y="10035540"/>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4445</xdr:rowOff>
    </xdr:from>
    <xdr:to>
      <xdr:col>72</xdr:col>
      <xdr:colOff>38100</xdr:colOff>
      <xdr:row>58</xdr:row>
      <xdr:rowOff>106045</xdr:rowOff>
    </xdr:to>
    <xdr:sp macro="" textlink="">
      <xdr:nvSpPr>
        <xdr:cNvPr id="650" name="楕円 649">
          <a:extLst>
            <a:ext uri="{FF2B5EF4-FFF2-40B4-BE49-F238E27FC236}">
              <a16:creationId xmlns:a16="http://schemas.microsoft.com/office/drawing/2014/main" id="{863F9E9A-E067-40E7-A401-90D0B77A6C00}"/>
            </a:ext>
          </a:extLst>
        </xdr:cNvPr>
        <xdr:cNvSpPr/>
      </xdr:nvSpPr>
      <xdr:spPr>
        <a:xfrm>
          <a:off x="12303760" y="99504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55245</xdr:rowOff>
    </xdr:from>
    <xdr:to>
      <xdr:col>76</xdr:col>
      <xdr:colOff>114300</xdr:colOff>
      <xdr:row>58</xdr:row>
      <xdr:rowOff>95250</xdr:rowOff>
    </xdr:to>
    <xdr:cxnSp macro="">
      <xdr:nvCxnSpPr>
        <xdr:cNvPr id="651" name="直線コネクタ 650">
          <a:extLst>
            <a:ext uri="{FF2B5EF4-FFF2-40B4-BE49-F238E27FC236}">
              <a16:creationId xmlns:a16="http://schemas.microsoft.com/office/drawing/2014/main" id="{FAF26222-F1DB-46F3-9BB4-0B2592EAE754}"/>
            </a:ext>
          </a:extLst>
        </xdr:cNvPr>
        <xdr:cNvCxnSpPr/>
      </xdr:nvCxnSpPr>
      <xdr:spPr>
        <a:xfrm>
          <a:off x="12346940" y="10003155"/>
          <a:ext cx="7975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135890</xdr:rowOff>
    </xdr:from>
    <xdr:to>
      <xdr:col>67</xdr:col>
      <xdr:colOff>101600</xdr:colOff>
      <xdr:row>58</xdr:row>
      <xdr:rowOff>66040</xdr:rowOff>
    </xdr:to>
    <xdr:sp macro="" textlink="">
      <xdr:nvSpPr>
        <xdr:cNvPr id="652" name="楕円 651">
          <a:extLst>
            <a:ext uri="{FF2B5EF4-FFF2-40B4-BE49-F238E27FC236}">
              <a16:creationId xmlns:a16="http://schemas.microsoft.com/office/drawing/2014/main" id="{2E29DDEB-43B7-407A-90CD-3922E59A9FA7}"/>
            </a:ext>
          </a:extLst>
        </xdr:cNvPr>
        <xdr:cNvSpPr/>
      </xdr:nvSpPr>
      <xdr:spPr>
        <a:xfrm>
          <a:off x="11487150" y="99047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15240</xdr:rowOff>
    </xdr:from>
    <xdr:to>
      <xdr:col>71</xdr:col>
      <xdr:colOff>177800</xdr:colOff>
      <xdr:row>58</xdr:row>
      <xdr:rowOff>55245</xdr:rowOff>
    </xdr:to>
    <xdr:cxnSp macro="">
      <xdr:nvCxnSpPr>
        <xdr:cNvPr id="653" name="直線コネクタ 652">
          <a:extLst>
            <a:ext uri="{FF2B5EF4-FFF2-40B4-BE49-F238E27FC236}">
              <a16:creationId xmlns:a16="http://schemas.microsoft.com/office/drawing/2014/main" id="{56B48FD7-E6A4-4123-8251-D8426B18B558}"/>
            </a:ext>
          </a:extLst>
        </xdr:cNvPr>
        <xdr:cNvCxnSpPr/>
      </xdr:nvCxnSpPr>
      <xdr:spPr>
        <a:xfrm>
          <a:off x="11541760" y="9963150"/>
          <a:ext cx="80518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27322</xdr:rowOff>
    </xdr:from>
    <xdr:ext cx="405111" cy="259045"/>
    <xdr:sp macro="" textlink="">
      <xdr:nvSpPr>
        <xdr:cNvPr id="654" name="n_1aveValue【保健センター・保健所】&#10;有形固定資産減価償却率">
          <a:extLst>
            <a:ext uri="{FF2B5EF4-FFF2-40B4-BE49-F238E27FC236}">
              <a16:creationId xmlns:a16="http://schemas.microsoft.com/office/drawing/2014/main" id="{5A033877-BB92-4EEB-9730-030DC97F16BE}"/>
            </a:ext>
          </a:extLst>
        </xdr:cNvPr>
        <xdr:cNvSpPr txBox="1"/>
      </xdr:nvSpPr>
      <xdr:spPr>
        <a:xfrm>
          <a:off x="13738234" y="979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139082</xdr:rowOff>
    </xdr:from>
    <xdr:ext cx="405111" cy="259045"/>
    <xdr:sp macro="" textlink="">
      <xdr:nvSpPr>
        <xdr:cNvPr id="655" name="n_2aveValue【保健センター・保健所】&#10;有形固定資産減価償却率">
          <a:extLst>
            <a:ext uri="{FF2B5EF4-FFF2-40B4-BE49-F238E27FC236}">
              <a16:creationId xmlns:a16="http://schemas.microsoft.com/office/drawing/2014/main" id="{733DA192-0AB9-4727-A9F7-36D05BAC5551}"/>
            </a:ext>
          </a:extLst>
        </xdr:cNvPr>
        <xdr:cNvSpPr txBox="1"/>
      </xdr:nvSpPr>
      <xdr:spPr>
        <a:xfrm>
          <a:off x="12957184" y="10079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102887</xdr:rowOff>
    </xdr:from>
    <xdr:ext cx="405111" cy="259045"/>
    <xdr:sp macro="" textlink="">
      <xdr:nvSpPr>
        <xdr:cNvPr id="656" name="n_3aveValue【保健センター・保健所】&#10;有形固定資産減価償却率">
          <a:extLst>
            <a:ext uri="{FF2B5EF4-FFF2-40B4-BE49-F238E27FC236}">
              <a16:creationId xmlns:a16="http://schemas.microsoft.com/office/drawing/2014/main" id="{7F11CB6C-61BA-458F-A888-80615B56E579}"/>
            </a:ext>
          </a:extLst>
        </xdr:cNvPr>
        <xdr:cNvSpPr txBox="1"/>
      </xdr:nvSpPr>
      <xdr:spPr>
        <a:xfrm>
          <a:off x="12171054" y="10045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70502</xdr:rowOff>
    </xdr:from>
    <xdr:ext cx="405111" cy="259045"/>
    <xdr:sp macro="" textlink="">
      <xdr:nvSpPr>
        <xdr:cNvPr id="657" name="n_4aveValue【保健センター・保健所】&#10;有形固定資産減価償却率">
          <a:extLst>
            <a:ext uri="{FF2B5EF4-FFF2-40B4-BE49-F238E27FC236}">
              <a16:creationId xmlns:a16="http://schemas.microsoft.com/office/drawing/2014/main" id="{9B15C3EE-88E8-42DF-8660-3FD0F834B38C}"/>
            </a:ext>
          </a:extLst>
        </xdr:cNvPr>
        <xdr:cNvSpPr txBox="1"/>
      </xdr:nvSpPr>
      <xdr:spPr>
        <a:xfrm>
          <a:off x="11354444" y="10012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3827</xdr:rowOff>
    </xdr:from>
    <xdr:ext cx="405111" cy="259045"/>
    <xdr:sp macro="" textlink="">
      <xdr:nvSpPr>
        <xdr:cNvPr id="658" name="n_1mainValue【保健センター・保健所】&#10;有形固定資産減価償却率">
          <a:extLst>
            <a:ext uri="{FF2B5EF4-FFF2-40B4-BE49-F238E27FC236}">
              <a16:creationId xmlns:a16="http://schemas.microsoft.com/office/drawing/2014/main" id="{02F9DE3C-C42C-4AAF-8872-AB6D9E636C63}"/>
            </a:ext>
          </a:extLst>
        </xdr:cNvPr>
        <xdr:cNvSpPr txBox="1"/>
      </xdr:nvSpPr>
      <xdr:spPr>
        <a:xfrm>
          <a:off x="13738234" y="10121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162577</xdr:rowOff>
    </xdr:from>
    <xdr:ext cx="405111" cy="259045"/>
    <xdr:sp macro="" textlink="">
      <xdr:nvSpPr>
        <xdr:cNvPr id="659" name="n_2mainValue【保健センター・保健所】&#10;有形固定資産減価償却率">
          <a:extLst>
            <a:ext uri="{FF2B5EF4-FFF2-40B4-BE49-F238E27FC236}">
              <a16:creationId xmlns:a16="http://schemas.microsoft.com/office/drawing/2014/main" id="{C6E421D9-417A-4950-96B5-F45EAB69F0F6}"/>
            </a:ext>
          </a:extLst>
        </xdr:cNvPr>
        <xdr:cNvSpPr txBox="1"/>
      </xdr:nvSpPr>
      <xdr:spPr>
        <a:xfrm>
          <a:off x="12957184" y="976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122572</xdr:rowOff>
    </xdr:from>
    <xdr:ext cx="405111" cy="259045"/>
    <xdr:sp macro="" textlink="">
      <xdr:nvSpPr>
        <xdr:cNvPr id="660" name="n_3mainValue【保健センター・保健所】&#10;有形固定資産減価償却率">
          <a:extLst>
            <a:ext uri="{FF2B5EF4-FFF2-40B4-BE49-F238E27FC236}">
              <a16:creationId xmlns:a16="http://schemas.microsoft.com/office/drawing/2014/main" id="{1E2F927E-3F49-4E79-9EA6-301AF2BB84AC}"/>
            </a:ext>
          </a:extLst>
        </xdr:cNvPr>
        <xdr:cNvSpPr txBox="1"/>
      </xdr:nvSpPr>
      <xdr:spPr>
        <a:xfrm>
          <a:off x="12171054" y="972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82567</xdr:rowOff>
    </xdr:from>
    <xdr:ext cx="405111" cy="259045"/>
    <xdr:sp macro="" textlink="">
      <xdr:nvSpPr>
        <xdr:cNvPr id="661" name="n_4mainValue【保健センター・保健所】&#10;有形固定資産減価償却率">
          <a:extLst>
            <a:ext uri="{FF2B5EF4-FFF2-40B4-BE49-F238E27FC236}">
              <a16:creationId xmlns:a16="http://schemas.microsoft.com/office/drawing/2014/main" id="{1D847594-599C-4D69-9385-3139285EA69A}"/>
            </a:ext>
          </a:extLst>
        </xdr:cNvPr>
        <xdr:cNvSpPr txBox="1"/>
      </xdr:nvSpPr>
      <xdr:spPr>
        <a:xfrm>
          <a:off x="11354444" y="968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2" name="正方形/長方形 661">
          <a:extLst>
            <a:ext uri="{FF2B5EF4-FFF2-40B4-BE49-F238E27FC236}">
              <a16:creationId xmlns:a16="http://schemas.microsoft.com/office/drawing/2014/main" id="{FF039C1E-22EF-44FB-AA75-C9BE3DBF6667}"/>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3" name="正方形/長方形 662">
          <a:extLst>
            <a:ext uri="{FF2B5EF4-FFF2-40B4-BE49-F238E27FC236}">
              <a16:creationId xmlns:a16="http://schemas.microsoft.com/office/drawing/2014/main" id="{2129494A-C175-46D8-B1D6-D89B3927EFCF}"/>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4" name="正方形/長方形 663">
          <a:extLst>
            <a:ext uri="{FF2B5EF4-FFF2-40B4-BE49-F238E27FC236}">
              <a16:creationId xmlns:a16="http://schemas.microsoft.com/office/drawing/2014/main" id="{92446453-8D2B-4AC7-96B4-67BE8C796C31}"/>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5" name="正方形/長方形 664">
          <a:extLst>
            <a:ext uri="{FF2B5EF4-FFF2-40B4-BE49-F238E27FC236}">
              <a16:creationId xmlns:a16="http://schemas.microsoft.com/office/drawing/2014/main" id="{82A964E8-FAD8-4F1E-8F4D-05D71CE3E48C}"/>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6" name="正方形/長方形 665">
          <a:extLst>
            <a:ext uri="{FF2B5EF4-FFF2-40B4-BE49-F238E27FC236}">
              <a16:creationId xmlns:a16="http://schemas.microsoft.com/office/drawing/2014/main" id="{4B5DF97D-E5E8-4A01-9702-DAA3C97BD45B}"/>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7" name="正方形/長方形 666">
          <a:extLst>
            <a:ext uri="{FF2B5EF4-FFF2-40B4-BE49-F238E27FC236}">
              <a16:creationId xmlns:a16="http://schemas.microsoft.com/office/drawing/2014/main" id="{9DA963B5-B6E5-46BA-B1EB-1BFC1594FD47}"/>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8" name="正方形/長方形 667">
          <a:extLst>
            <a:ext uri="{FF2B5EF4-FFF2-40B4-BE49-F238E27FC236}">
              <a16:creationId xmlns:a16="http://schemas.microsoft.com/office/drawing/2014/main" id="{3A55909D-52C9-46BB-AF7F-0567BB744B1A}"/>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9" name="正方形/長方形 668">
          <a:extLst>
            <a:ext uri="{FF2B5EF4-FFF2-40B4-BE49-F238E27FC236}">
              <a16:creationId xmlns:a16="http://schemas.microsoft.com/office/drawing/2014/main" id="{496A4CA5-8E5F-4517-80F4-1CEA8DF63D5F}"/>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0" name="テキスト ボックス 669">
          <a:extLst>
            <a:ext uri="{FF2B5EF4-FFF2-40B4-BE49-F238E27FC236}">
              <a16:creationId xmlns:a16="http://schemas.microsoft.com/office/drawing/2014/main" id="{0E8814BE-C0BB-4CBB-AE92-015F7522D5F3}"/>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1" name="直線コネクタ 670">
          <a:extLst>
            <a:ext uri="{FF2B5EF4-FFF2-40B4-BE49-F238E27FC236}">
              <a16:creationId xmlns:a16="http://schemas.microsoft.com/office/drawing/2014/main" id="{4F696D72-A2D3-448D-BBCB-EF26ECD02A67}"/>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2" name="直線コネクタ 671">
          <a:extLst>
            <a:ext uri="{FF2B5EF4-FFF2-40B4-BE49-F238E27FC236}">
              <a16:creationId xmlns:a16="http://schemas.microsoft.com/office/drawing/2014/main" id="{D35E88B0-379E-418C-A7A5-7960F23F799F}"/>
            </a:ext>
          </a:extLst>
        </xdr:cNvPr>
        <xdr:cNvCxnSpPr/>
      </xdr:nvCxnSpPr>
      <xdr:spPr>
        <a:xfrm>
          <a:off x="1645920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3" name="テキスト ボックス 672">
          <a:extLst>
            <a:ext uri="{FF2B5EF4-FFF2-40B4-BE49-F238E27FC236}">
              <a16:creationId xmlns:a16="http://schemas.microsoft.com/office/drawing/2014/main" id="{C00C43BC-1614-4BA6-9C1D-7BBAB06868F3}"/>
            </a:ext>
          </a:extLst>
        </xdr:cNvPr>
        <xdr:cNvSpPr txBox="1"/>
      </xdr:nvSpPr>
      <xdr:spPr>
        <a:xfrm>
          <a:off x="16047266"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4" name="直線コネクタ 673">
          <a:extLst>
            <a:ext uri="{FF2B5EF4-FFF2-40B4-BE49-F238E27FC236}">
              <a16:creationId xmlns:a16="http://schemas.microsoft.com/office/drawing/2014/main" id="{B8985E55-6690-4292-9378-D62EC526313A}"/>
            </a:ext>
          </a:extLst>
        </xdr:cNvPr>
        <xdr:cNvCxnSpPr/>
      </xdr:nvCxnSpPr>
      <xdr:spPr>
        <a:xfrm>
          <a:off x="1645920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5" name="テキスト ボックス 674">
          <a:extLst>
            <a:ext uri="{FF2B5EF4-FFF2-40B4-BE49-F238E27FC236}">
              <a16:creationId xmlns:a16="http://schemas.microsoft.com/office/drawing/2014/main" id="{91439F62-5355-4D97-9F85-53A5EB5510FB}"/>
            </a:ext>
          </a:extLst>
        </xdr:cNvPr>
        <xdr:cNvSpPr txBox="1"/>
      </xdr:nvSpPr>
      <xdr:spPr>
        <a:xfrm>
          <a:off x="16047266"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6" name="直線コネクタ 675">
          <a:extLst>
            <a:ext uri="{FF2B5EF4-FFF2-40B4-BE49-F238E27FC236}">
              <a16:creationId xmlns:a16="http://schemas.microsoft.com/office/drawing/2014/main" id="{6EE3A22D-9C63-45FA-9C47-3937819EDBE0}"/>
            </a:ext>
          </a:extLst>
        </xdr:cNvPr>
        <xdr:cNvCxnSpPr/>
      </xdr:nvCxnSpPr>
      <xdr:spPr>
        <a:xfrm>
          <a:off x="1645920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7" name="テキスト ボックス 676">
          <a:extLst>
            <a:ext uri="{FF2B5EF4-FFF2-40B4-BE49-F238E27FC236}">
              <a16:creationId xmlns:a16="http://schemas.microsoft.com/office/drawing/2014/main" id="{9094E906-8C8D-4D89-BC5F-4D37DD7FEEE9}"/>
            </a:ext>
          </a:extLst>
        </xdr:cNvPr>
        <xdr:cNvSpPr txBox="1"/>
      </xdr:nvSpPr>
      <xdr:spPr>
        <a:xfrm>
          <a:off x="16047266"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8" name="直線コネクタ 677">
          <a:extLst>
            <a:ext uri="{FF2B5EF4-FFF2-40B4-BE49-F238E27FC236}">
              <a16:creationId xmlns:a16="http://schemas.microsoft.com/office/drawing/2014/main" id="{513D0F9D-7FBA-4C4A-A4EE-F2985170692F}"/>
            </a:ext>
          </a:extLst>
        </xdr:cNvPr>
        <xdr:cNvCxnSpPr/>
      </xdr:nvCxnSpPr>
      <xdr:spPr>
        <a:xfrm>
          <a:off x="1645920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9" name="テキスト ボックス 678">
          <a:extLst>
            <a:ext uri="{FF2B5EF4-FFF2-40B4-BE49-F238E27FC236}">
              <a16:creationId xmlns:a16="http://schemas.microsoft.com/office/drawing/2014/main" id="{AD9C0096-5C03-4B31-8372-3A7245E6BE43}"/>
            </a:ext>
          </a:extLst>
        </xdr:cNvPr>
        <xdr:cNvSpPr txBox="1"/>
      </xdr:nvSpPr>
      <xdr:spPr>
        <a:xfrm>
          <a:off x="16047266"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0" name="直線コネクタ 679">
          <a:extLst>
            <a:ext uri="{FF2B5EF4-FFF2-40B4-BE49-F238E27FC236}">
              <a16:creationId xmlns:a16="http://schemas.microsoft.com/office/drawing/2014/main" id="{182CD033-FA71-4F58-8B51-D18F66E308FB}"/>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1" name="テキスト ボックス 680">
          <a:extLst>
            <a:ext uri="{FF2B5EF4-FFF2-40B4-BE49-F238E27FC236}">
              <a16:creationId xmlns:a16="http://schemas.microsoft.com/office/drawing/2014/main" id="{3E478327-11EC-4C83-B87D-C475E0FE7E99}"/>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2" name="【保健センター・保健所】&#10;一人当たり面積グラフ枠">
          <a:extLst>
            <a:ext uri="{FF2B5EF4-FFF2-40B4-BE49-F238E27FC236}">
              <a16:creationId xmlns:a16="http://schemas.microsoft.com/office/drawing/2014/main" id="{12F69C1C-C308-45A5-ADEB-24946148ED3A}"/>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107442</xdr:rowOff>
    </xdr:from>
    <xdr:to>
      <xdr:col>116</xdr:col>
      <xdr:colOff>62864</xdr:colOff>
      <xdr:row>63</xdr:row>
      <xdr:rowOff>153162</xdr:rowOff>
    </xdr:to>
    <xdr:cxnSp macro="">
      <xdr:nvCxnSpPr>
        <xdr:cNvPr id="683" name="直線コネクタ 682">
          <a:extLst>
            <a:ext uri="{FF2B5EF4-FFF2-40B4-BE49-F238E27FC236}">
              <a16:creationId xmlns:a16="http://schemas.microsoft.com/office/drawing/2014/main" id="{779D5A52-B485-4D2D-A028-0A147A222EF6}"/>
            </a:ext>
          </a:extLst>
        </xdr:cNvPr>
        <xdr:cNvCxnSpPr/>
      </xdr:nvCxnSpPr>
      <xdr:spPr>
        <a:xfrm flipV="1">
          <a:off x="19947254" y="9535287"/>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156989</xdr:rowOff>
    </xdr:from>
    <xdr:ext cx="469744" cy="259045"/>
    <xdr:sp macro="" textlink="">
      <xdr:nvSpPr>
        <xdr:cNvPr id="684" name="【保健センター・保健所】&#10;一人当たり面積最小値テキスト">
          <a:extLst>
            <a:ext uri="{FF2B5EF4-FFF2-40B4-BE49-F238E27FC236}">
              <a16:creationId xmlns:a16="http://schemas.microsoft.com/office/drawing/2014/main" id="{447495F0-4DD6-46E7-92DA-25323889582B}"/>
            </a:ext>
          </a:extLst>
        </xdr:cNvPr>
        <xdr:cNvSpPr txBox="1"/>
      </xdr:nvSpPr>
      <xdr:spPr>
        <a:xfrm>
          <a:off x="19985990" y="10960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153162</xdr:rowOff>
    </xdr:from>
    <xdr:to>
      <xdr:col>116</xdr:col>
      <xdr:colOff>152400</xdr:colOff>
      <xdr:row>63</xdr:row>
      <xdr:rowOff>153162</xdr:rowOff>
    </xdr:to>
    <xdr:cxnSp macro="">
      <xdr:nvCxnSpPr>
        <xdr:cNvPr id="685" name="直線コネクタ 684">
          <a:extLst>
            <a:ext uri="{FF2B5EF4-FFF2-40B4-BE49-F238E27FC236}">
              <a16:creationId xmlns:a16="http://schemas.microsoft.com/office/drawing/2014/main" id="{39B71531-A165-4493-8419-34DBA7220FF5}"/>
            </a:ext>
          </a:extLst>
        </xdr:cNvPr>
        <xdr:cNvCxnSpPr/>
      </xdr:nvCxnSpPr>
      <xdr:spPr>
        <a:xfrm>
          <a:off x="19885660" y="109545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54119</xdr:rowOff>
    </xdr:from>
    <xdr:ext cx="469744" cy="259045"/>
    <xdr:sp macro="" textlink="">
      <xdr:nvSpPr>
        <xdr:cNvPr id="686" name="【保健センター・保健所】&#10;一人当たり面積最大値テキスト">
          <a:extLst>
            <a:ext uri="{FF2B5EF4-FFF2-40B4-BE49-F238E27FC236}">
              <a16:creationId xmlns:a16="http://schemas.microsoft.com/office/drawing/2014/main" id="{663782A6-04E9-447F-8459-1AAEAA0CE0DE}"/>
            </a:ext>
          </a:extLst>
        </xdr:cNvPr>
        <xdr:cNvSpPr txBox="1"/>
      </xdr:nvSpPr>
      <xdr:spPr>
        <a:xfrm>
          <a:off x="19985990" y="9316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107442</xdr:rowOff>
    </xdr:from>
    <xdr:to>
      <xdr:col>116</xdr:col>
      <xdr:colOff>152400</xdr:colOff>
      <xdr:row>55</xdr:row>
      <xdr:rowOff>107442</xdr:rowOff>
    </xdr:to>
    <xdr:cxnSp macro="">
      <xdr:nvCxnSpPr>
        <xdr:cNvPr id="687" name="直線コネクタ 686">
          <a:extLst>
            <a:ext uri="{FF2B5EF4-FFF2-40B4-BE49-F238E27FC236}">
              <a16:creationId xmlns:a16="http://schemas.microsoft.com/office/drawing/2014/main" id="{BCEF7166-65BD-4D3F-A453-23C90A577322}"/>
            </a:ext>
          </a:extLst>
        </xdr:cNvPr>
        <xdr:cNvCxnSpPr/>
      </xdr:nvCxnSpPr>
      <xdr:spPr>
        <a:xfrm>
          <a:off x="19885660" y="95352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105935</xdr:rowOff>
    </xdr:from>
    <xdr:ext cx="469744" cy="259045"/>
    <xdr:sp macro="" textlink="">
      <xdr:nvSpPr>
        <xdr:cNvPr id="688" name="【保健センター・保健所】&#10;一人当たり面積平均値テキスト">
          <a:extLst>
            <a:ext uri="{FF2B5EF4-FFF2-40B4-BE49-F238E27FC236}">
              <a16:creationId xmlns:a16="http://schemas.microsoft.com/office/drawing/2014/main" id="{9E427E56-27DD-4856-9FED-C58B7253F0F2}"/>
            </a:ext>
          </a:extLst>
        </xdr:cNvPr>
        <xdr:cNvSpPr txBox="1"/>
      </xdr:nvSpPr>
      <xdr:spPr>
        <a:xfrm>
          <a:off x="19985990" y="107339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127508</xdr:rowOff>
    </xdr:from>
    <xdr:to>
      <xdr:col>116</xdr:col>
      <xdr:colOff>114300</xdr:colOff>
      <xdr:row>63</xdr:row>
      <xdr:rowOff>57658</xdr:rowOff>
    </xdr:to>
    <xdr:sp macro="" textlink="">
      <xdr:nvSpPr>
        <xdr:cNvPr id="689" name="フローチャート: 判断 688">
          <a:extLst>
            <a:ext uri="{FF2B5EF4-FFF2-40B4-BE49-F238E27FC236}">
              <a16:creationId xmlns:a16="http://schemas.microsoft.com/office/drawing/2014/main" id="{87CE5ADA-883B-4912-A8A2-8D18C6878FF6}"/>
            </a:ext>
          </a:extLst>
        </xdr:cNvPr>
        <xdr:cNvSpPr/>
      </xdr:nvSpPr>
      <xdr:spPr>
        <a:xfrm>
          <a:off x="19904710" y="10761218"/>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132080</xdr:rowOff>
    </xdr:from>
    <xdr:to>
      <xdr:col>112</xdr:col>
      <xdr:colOff>38100</xdr:colOff>
      <xdr:row>63</xdr:row>
      <xdr:rowOff>62230</xdr:rowOff>
    </xdr:to>
    <xdr:sp macro="" textlink="">
      <xdr:nvSpPr>
        <xdr:cNvPr id="690" name="フローチャート: 判断 689">
          <a:extLst>
            <a:ext uri="{FF2B5EF4-FFF2-40B4-BE49-F238E27FC236}">
              <a16:creationId xmlns:a16="http://schemas.microsoft.com/office/drawing/2014/main" id="{3F3591C1-2227-4D29-93CE-E5D2190A4852}"/>
            </a:ext>
          </a:extLst>
        </xdr:cNvPr>
        <xdr:cNvSpPr/>
      </xdr:nvSpPr>
      <xdr:spPr>
        <a:xfrm>
          <a:off x="19161760" y="1076579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132080</xdr:rowOff>
    </xdr:from>
    <xdr:to>
      <xdr:col>107</xdr:col>
      <xdr:colOff>101600</xdr:colOff>
      <xdr:row>63</xdr:row>
      <xdr:rowOff>62230</xdr:rowOff>
    </xdr:to>
    <xdr:sp macro="" textlink="">
      <xdr:nvSpPr>
        <xdr:cNvPr id="691" name="フローチャート: 判断 690">
          <a:extLst>
            <a:ext uri="{FF2B5EF4-FFF2-40B4-BE49-F238E27FC236}">
              <a16:creationId xmlns:a16="http://schemas.microsoft.com/office/drawing/2014/main" id="{CA2F86DD-9E52-4185-8B6E-9DACAEFE3691}"/>
            </a:ext>
          </a:extLst>
        </xdr:cNvPr>
        <xdr:cNvSpPr/>
      </xdr:nvSpPr>
      <xdr:spPr>
        <a:xfrm>
          <a:off x="18345150" y="1076579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127508</xdr:rowOff>
    </xdr:from>
    <xdr:to>
      <xdr:col>102</xdr:col>
      <xdr:colOff>165100</xdr:colOff>
      <xdr:row>63</xdr:row>
      <xdr:rowOff>57658</xdr:rowOff>
    </xdr:to>
    <xdr:sp macro="" textlink="">
      <xdr:nvSpPr>
        <xdr:cNvPr id="692" name="フローチャート: 判断 691">
          <a:extLst>
            <a:ext uri="{FF2B5EF4-FFF2-40B4-BE49-F238E27FC236}">
              <a16:creationId xmlns:a16="http://schemas.microsoft.com/office/drawing/2014/main" id="{01433A1F-5739-4087-AC91-B562D8F203BA}"/>
            </a:ext>
          </a:extLst>
        </xdr:cNvPr>
        <xdr:cNvSpPr/>
      </xdr:nvSpPr>
      <xdr:spPr>
        <a:xfrm>
          <a:off x="17547590" y="10761218"/>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127508</xdr:rowOff>
    </xdr:from>
    <xdr:to>
      <xdr:col>98</xdr:col>
      <xdr:colOff>38100</xdr:colOff>
      <xdr:row>63</xdr:row>
      <xdr:rowOff>57658</xdr:rowOff>
    </xdr:to>
    <xdr:sp macro="" textlink="">
      <xdr:nvSpPr>
        <xdr:cNvPr id="693" name="フローチャート: 判断 692">
          <a:extLst>
            <a:ext uri="{FF2B5EF4-FFF2-40B4-BE49-F238E27FC236}">
              <a16:creationId xmlns:a16="http://schemas.microsoft.com/office/drawing/2014/main" id="{54AF68D7-6438-4717-92F8-DD4B0FC17E7C}"/>
            </a:ext>
          </a:extLst>
        </xdr:cNvPr>
        <xdr:cNvSpPr/>
      </xdr:nvSpPr>
      <xdr:spPr>
        <a:xfrm>
          <a:off x="16761460" y="10761218"/>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9225D75D-BB58-423A-8B2C-0A20D39CD300}"/>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966443AF-4017-42FA-9387-B2953E350E34}"/>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E758090B-A6B8-4EC0-8640-BF1C463E2D0E}"/>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94EB0D0B-CEAB-4586-BDC1-A88D79D57559}"/>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2E4862AF-65C4-423A-BFE9-E26B6B4A5531}"/>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56642</xdr:rowOff>
    </xdr:from>
    <xdr:to>
      <xdr:col>116</xdr:col>
      <xdr:colOff>114300</xdr:colOff>
      <xdr:row>55</xdr:row>
      <xdr:rowOff>158242</xdr:rowOff>
    </xdr:to>
    <xdr:sp macro="" textlink="">
      <xdr:nvSpPr>
        <xdr:cNvPr id="699" name="楕円 698">
          <a:extLst>
            <a:ext uri="{FF2B5EF4-FFF2-40B4-BE49-F238E27FC236}">
              <a16:creationId xmlns:a16="http://schemas.microsoft.com/office/drawing/2014/main" id="{7A454D70-F4FB-4073-B0CA-DC9DAD99FC06}"/>
            </a:ext>
          </a:extLst>
        </xdr:cNvPr>
        <xdr:cNvSpPr/>
      </xdr:nvSpPr>
      <xdr:spPr>
        <a:xfrm>
          <a:off x="19904710" y="9490202"/>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55</xdr:row>
      <xdr:rowOff>9669</xdr:rowOff>
    </xdr:from>
    <xdr:ext cx="469744" cy="259045"/>
    <xdr:sp macro="" textlink="">
      <xdr:nvSpPr>
        <xdr:cNvPr id="700" name="【保健センター・保健所】&#10;一人当たり面積該当値テキスト">
          <a:extLst>
            <a:ext uri="{FF2B5EF4-FFF2-40B4-BE49-F238E27FC236}">
              <a16:creationId xmlns:a16="http://schemas.microsoft.com/office/drawing/2014/main" id="{4C221675-C68F-435C-B18F-C8B95DEBB0A4}"/>
            </a:ext>
          </a:extLst>
        </xdr:cNvPr>
        <xdr:cNvSpPr txBox="1"/>
      </xdr:nvSpPr>
      <xdr:spPr>
        <a:xfrm>
          <a:off x="19985990" y="9441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70358</xdr:rowOff>
    </xdr:from>
    <xdr:to>
      <xdr:col>112</xdr:col>
      <xdr:colOff>38100</xdr:colOff>
      <xdr:row>56</xdr:row>
      <xdr:rowOff>508</xdr:rowOff>
    </xdr:to>
    <xdr:sp macro="" textlink="">
      <xdr:nvSpPr>
        <xdr:cNvPr id="701" name="楕円 700">
          <a:extLst>
            <a:ext uri="{FF2B5EF4-FFF2-40B4-BE49-F238E27FC236}">
              <a16:creationId xmlns:a16="http://schemas.microsoft.com/office/drawing/2014/main" id="{98DAFF12-6E02-4EC4-83DF-FD24FF2207A1}"/>
            </a:ext>
          </a:extLst>
        </xdr:cNvPr>
        <xdr:cNvSpPr/>
      </xdr:nvSpPr>
      <xdr:spPr>
        <a:xfrm>
          <a:off x="19161760" y="949820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55</xdr:row>
      <xdr:rowOff>107442</xdr:rowOff>
    </xdr:from>
    <xdr:to>
      <xdr:col>116</xdr:col>
      <xdr:colOff>63500</xdr:colOff>
      <xdr:row>55</xdr:row>
      <xdr:rowOff>121158</xdr:rowOff>
    </xdr:to>
    <xdr:cxnSp macro="">
      <xdr:nvCxnSpPr>
        <xdr:cNvPr id="702" name="直線コネクタ 701">
          <a:extLst>
            <a:ext uri="{FF2B5EF4-FFF2-40B4-BE49-F238E27FC236}">
              <a16:creationId xmlns:a16="http://schemas.microsoft.com/office/drawing/2014/main" id="{5167145A-4DB0-4969-8424-84C26AB9BD25}"/>
            </a:ext>
          </a:extLst>
        </xdr:cNvPr>
        <xdr:cNvCxnSpPr/>
      </xdr:nvCxnSpPr>
      <xdr:spPr>
        <a:xfrm flipV="1">
          <a:off x="19204940" y="9535287"/>
          <a:ext cx="74295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55</xdr:row>
      <xdr:rowOff>79502</xdr:rowOff>
    </xdr:from>
    <xdr:to>
      <xdr:col>107</xdr:col>
      <xdr:colOff>101600</xdr:colOff>
      <xdr:row>56</xdr:row>
      <xdr:rowOff>9652</xdr:rowOff>
    </xdr:to>
    <xdr:sp macro="" textlink="">
      <xdr:nvSpPr>
        <xdr:cNvPr id="703" name="楕円 702">
          <a:extLst>
            <a:ext uri="{FF2B5EF4-FFF2-40B4-BE49-F238E27FC236}">
              <a16:creationId xmlns:a16="http://schemas.microsoft.com/office/drawing/2014/main" id="{6C52A2CF-C318-4E9B-926A-6EDFEE36FFCA}"/>
            </a:ext>
          </a:extLst>
        </xdr:cNvPr>
        <xdr:cNvSpPr/>
      </xdr:nvSpPr>
      <xdr:spPr>
        <a:xfrm>
          <a:off x="18345150" y="950925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121158</xdr:rowOff>
    </xdr:from>
    <xdr:to>
      <xdr:col>111</xdr:col>
      <xdr:colOff>177800</xdr:colOff>
      <xdr:row>55</xdr:row>
      <xdr:rowOff>130302</xdr:rowOff>
    </xdr:to>
    <xdr:cxnSp macro="">
      <xdr:nvCxnSpPr>
        <xdr:cNvPr id="704" name="直線コネクタ 703">
          <a:extLst>
            <a:ext uri="{FF2B5EF4-FFF2-40B4-BE49-F238E27FC236}">
              <a16:creationId xmlns:a16="http://schemas.microsoft.com/office/drawing/2014/main" id="{E6BA6E3C-FA94-4D16-8E87-4BFACD222E2E}"/>
            </a:ext>
          </a:extLst>
        </xdr:cNvPr>
        <xdr:cNvCxnSpPr/>
      </xdr:nvCxnSpPr>
      <xdr:spPr>
        <a:xfrm flipV="1">
          <a:off x="18399760" y="9552813"/>
          <a:ext cx="80518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55</xdr:row>
      <xdr:rowOff>88646</xdr:rowOff>
    </xdr:from>
    <xdr:to>
      <xdr:col>102</xdr:col>
      <xdr:colOff>165100</xdr:colOff>
      <xdr:row>56</xdr:row>
      <xdr:rowOff>18796</xdr:rowOff>
    </xdr:to>
    <xdr:sp macro="" textlink="">
      <xdr:nvSpPr>
        <xdr:cNvPr id="705" name="楕円 704">
          <a:extLst>
            <a:ext uri="{FF2B5EF4-FFF2-40B4-BE49-F238E27FC236}">
              <a16:creationId xmlns:a16="http://schemas.microsoft.com/office/drawing/2014/main" id="{4D6EB593-6E2B-4AE9-A68E-430CA2D2120A}"/>
            </a:ext>
          </a:extLst>
        </xdr:cNvPr>
        <xdr:cNvSpPr/>
      </xdr:nvSpPr>
      <xdr:spPr>
        <a:xfrm>
          <a:off x="17547590" y="9522206"/>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55</xdr:row>
      <xdr:rowOff>130302</xdr:rowOff>
    </xdr:from>
    <xdr:to>
      <xdr:col>107</xdr:col>
      <xdr:colOff>50800</xdr:colOff>
      <xdr:row>55</xdr:row>
      <xdr:rowOff>139446</xdr:rowOff>
    </xdr:to>
    <xdr:cxnSp macro="">
      <xdr:nvCxnSpPr>
        <xdr:cNvPr id="706" name="直線コネクタ 705">
          <a:extLst>
            <a:ext uri="{FF2B5EF4-FFF2-40B4-BE49-F238E27FC236}">
              <a16:creationId xmlns:a16="http://schemas.microsoft.com/office/drawing/2014/main" id="{6D106502-4481-4E59-8981-5D17D994BAF0}"/>
            </a:ext>
          </a:extLst>
        </xdr:cNvPr>
        <xdr:cNvCxnSpPr/>
      </xdr:nvCxnSpPr>
      <xdr:spPr>
        <a:xfrm flipV="1">
          <a:off x="17602200" y="9563862"/>
          <a:ext cx="79756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55</xdr:row>
      <xdr:rowOff>93218</xdr:rowOff>
    </xdr:from>
    <xdr:to>
      <xdr:col>98</xdr:col>
      <xdr:colOff>38100</xdr:colOff>
      <xdr:row>56</xdr:row>
      <xdr:rowOff>23368</xdr:rowOff>
    </xdr:to>
    <xdr:sp macro="" textlink="">
      <xdr:nvSpPr>
        <xdr:cNvPr id="707" name="楕円 706">
          <a:extLst>
            <a:ext uri="{FF2B5EF4-FFF2-40B4-BE49-F238E27FC236}">
              <a16:creationId xmlns:a16="http://schemas.microsoft.com/office/drawing/2014/main" id="{936F38F4-9CFC-4F22-891D-E9537E4C3BC3}"/>
            </a:ext>
          </a:extLst>
        </xdr:cNvPr>
        <xdr:cNvSpPr/>
      </xdr:nvSpPr>
      <xdr:spPr>
        <a:xfrm>
          <a:off x="16761460" y="9526778"/>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55</xdr:row>
      <xdr:rowOff>139446</xdr:rowOff>
    </xdr:from>
    <xdr:to>
      <xdr:col>102</xdr:col>
      <xdr:colOff>114300</xdr:colOff>
      <xdr:row>55</xdr:row>
      <xdr:rowOff>144018</xdr:rowOff>
    </xdr:to>
    <xdr:cxnSp macro="">
      <xdr:nvCxnSpPr>
        <xdr:cNvPr id="708" name="直線コネクタ 707">
          <a:extLst>
            <a:ext uri="{FF2B5EF4-FFF2-40B4-BE49-F238E27FC236}">
              <a16:creationId xmlns:a16="http://schemas.microsoft.com/office/drawing/2014/main" id="{BD29B524-9BE6-4B32-92E7-228B92215D6B}"/>
            </a:ext>
          </a:extLst>
        </xdr:cNvPr>
        <xdr:cNvCxnSpPr/>
      </xdr:nvCxnSpPr>
      <xdr:spPr>
        <a:xfrm flipV="1">
          <a:off x="16804640" y="9565386"/>
          <a:ext cx="79756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53357</xdr:rowOff>
    </xdr:from>
    <xdr:ext cx="469744" cy="259045"/>
    <xdr:sp macro="" textlink="">
      <xdr:nvSpPr>
        <xdr:cNvPr id="709" name="n_1aveValue【保健センター・保健所】&#10;一人当たり面積">
          <a:extLst>
            <a:ext uri="{FF2B5EF4-FFF2-40B4-BE49-F238E27FC236}">
              <a16:creationId xmlns:a16="http://schemas.microsoft.com/office/drawing/2014/main" id="{0197CEA3-6818-475B-B020-31D93B46019C}"/>
            </a:ext>
          </a:extLst>
        </xdr:cNvPr>
        <xdr:cNvSpPr txBox="1"/>
      </xdr:nvSpPr>
      <xdr:spPr>
        <a:xfrm>
          <a:off x="18982132" y="1085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53357</xdr:rowOff>
    </xdr:from>
    <xdr:ext cx="469744" cy="259045"/>
    <xdr:sp macro="" textlink="">
      <xdr:nvSpPr>
        <xdr:cNvPr id="710" name="n_2aveValue【保健センター・保健所】&#10;一人当たり面積">
          <a:extLst>
            <a:ext uri="{FF2B5EF4-FFF2-40B4-BE49-F238E27FC236}">
              <a16:creationId xmlns:a16="http://schemas.microsoft.com/office/drawing/2014/main" id="{56A97A0E-EB88-4125-A449-A5C6307EFB7C}"/>
            </a:ext>
          </a:extLst>
        </xdr:cNvPr>
        <xdr:cNvSpPr txBox="1"/>
      </xdr:nvSpPr>
      <xdr:spPr>
        <a:xfrm>
          <a:off x="18182032" y="1085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48785</xdr:rowOff>
    </xdr:from>
    <xdr:ext cx="469744" cy="259045"/>
    <xdr:sp macro="" textlink="">
      <xdr:nvSpPr>
        <xdr:cNvPr id="711" name="n_3aveValue【保健センター・保健所】&#10;一人当たり面積">
          <a:extLst>
            <a:ext uri="{FF2B5EF4-FFF2-40B4-BE49-F238E27FC236}">
              <a16:creationId xmlns:a16="http://schemas.microsoft.com/office/drawing/2014/main" id="{59B922AC-A003-433E-ACFB-27A4C178A4B6}"/>
            </a:ext>
          </a:extLst>
        </xdr:cNvPr>
        <xdr:cNvSpPr txBox="1"/>
      </xdr:nvSpPr>
      <xdr:spPr>
        <a:xfrm>
          <a:off x="17384472" y="10852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48785</xdr:rowOff>
    </xdr:from>
    <xdr:ext cx="469744" cy="259045"/>
    <xdr:sp macro="" textlink="">
      <xdr:nvSpPr>
        <xdr:cNvPr id="712" name="n_4aveValue【保健センター・保健所】&#10;一人当たり面積">
          <a:extLst>
            <a:ext uri="{FF2B5EF4-FFF2-40B4-BE49-F238E27FC236}">
              <a16:creationId xmlns:a16="http://schemas.microsoft.com/office/drawing/2014/main" id="{923B3CDF-FC74-497C-8E55-C2A62294E62D}"/>
            </a:ext>
          </a:extLst>
        </xdr:cNvPr>
        <xdr:cNvSpPr txBox="1"/>
      </xdr:nvSpPr>
      <xdr:spPr>
        <a:xfrm>
          <a:off x="16588817" y="10852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54</xdr:row>
      <xdr:rowOff>17035</xdr:rowOff>
    </xdr:from>
    <xdr:ext cx="469744" cy="259045"/>
    <xdr:sp macro="" textlink="">
      <xdr:nvSpPr>
        <xdr:cNvPr id="713" name="n_1mainValue【保健センター・保健所】&#10;一人当たり面積">
          <a:extLst>
            <a:ext uri="{FF2B5EF4-FFF2-40B4-BE49-F238E27FC236}">
              <a16:creationId xmlns:a16="http://schemas.microsoft.com/office/drawing/2014/main" id="{8F343044-A342-46FD-B791-35F46A2901D1}"/>
            </a:ext>
          </a:extLst>
        </xdr:cNvPr>
        <xdr:cNvSpPr txBox="1"/>
      </xdr:nvSpPr>
      <xdr:spPr>
        <a:xfrm>
          <a:off x="18982132" y="9279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54</xdr:row>
      <xdr:rowOff>26179</xdr:rowOff>
    </xdr:from>
    <xdr:ext cx="469744" cy="259045"/>
    <xdr:sp macro="" textlink="">
      <xdr:nvSpPr>
        <xdr:cNvPr id="714" name="n_2mainValue【保健センター・保健所】&#10;一人当たり面積">
          <a:extLst>
            <a:ext uri="{FF2B5EF4-FFF2-40B4-BE49-F238E27FC236}">
              <a16:creationId xmlns:a16="http://schemas.microsoft.com/office/drawing/2014/main" id="{A55E1FBF-3A87-4835-9B6F-E5B8F2F6CC72}"/>
            </a:ext>
          </a:extLst>
        </xdr:cNvPr>
        <xdr:cNvSpPr txBox="1"/>
      </xdr:nvSpPr>
      <xdr:spPr>
        <a:xfrm>
          <a:off x="18182032" y="9280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54</xdr:row>
      <xdr:rowOff>35323</xdr:rowOff>
    </xdr:from>
    <xdr:ext cx="469744" cy="259045"/>
    <xdr:sp macro="" textlink="">
      <xdr:nvSpPr>
        <xdr:cNvPr id="715" name="n_3mainValue【保健センター・保健所】&#10;一人当たり面積">
          <a:extLst>
            <a:ext uri="{FF2B5EF4-FFF2-40B4-BE49-F238E27FC236}">
              <a16:creationId xmlns:a16="http://schemas.microsoft.com/office/drawing/2014/main" id="{7C7055B0-A951-4BAD-A0CE-5C0F5CB54EEA}"/>
            </a:ext>
          </a:extLst>
        </xdr:cNvPr>
        <xdr:cNvSpPr txBox="1"/>
      </xdr:nvSpPr>
      <xdr:spPr>
        <a:xfrm>
          <a:off x="17384472" y="9293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54</xdr:row>
      <xdr:rowOff>39895</xdr:rowOff>
    </xdr:from>
    <xdr:ext cx="469744" cy="259045"/>
    <xdr:sp macro="" textlink="">
      <xdr:nvSpPr>
        <xdr:cNvPr id="716" name="n_4mainValue【保健センター・保健所】&#10;一人当たり面積">
          <a:extLst>
            <a:ext uri="{FF2B5EF4-FFF2-40B4-BE49-F238E27FC236}">
              <a16:creationId xmlns:a16="http://schemas.microsoft.com/office/drawing/2014/main" id="{62E60B13-C6F0-49A5-ACCA-60610391CF3F}"/>
            </a:ext>
          </a:extLst>
        </xdr:cNvPr>
        <xdr:cNvSpPr txBox="1"/>
      </xdr:nvSpPr>
      <xdr:spPr>
        <a:xfrm>
          <a:off x="16588817" y="9298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7" name="正方形/長方形 716">
          <a:extLst>
            <a:ext uri="{FF2B5EF4-FFF2-40B4-BE49-F238E27FC236}">
              <a16:creationId xmlns:a16="http://schemas.microsoft.com/office/drawing/2014/main" id="{8474724A-09D0-4CDE-BA1A-ED61723A6408}"/>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8" name="正方形/長方形 717">
          <a:extLst>
            <a:ext uri="{FF2B5EF4-FFF2-40B4-BE49-F238E27FC236}">
              <a16:creationId xmlns:a16="http://schemas.microsoft.com/office/drawing/2014/main" id="{D2C45A9E-2D9E-48D0-9476-CDDBD15450F2}"/>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9" name="正方形/長方形 718">
          <a:extLst>
            <a:ext uri="{FF2B5EF4-FFF2-40B4-BE49-F238E27FC236}">
              <a16:creationId xmlns:a16="http://schemas.microsoft.com/office/drawing/2014/main" id="{5FCA4747-6623-481C-A3A3-015006111032}"/>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0" name="正方形/長方形 719">
          <a:extLst>
            <a:ext uri="{FF2B5EF4-FFF2-40B4-BE49-F238E27FC236}">
              <a16:creationId xmlns:a16="http://schemas.microsoft.com/office/drawing/2014/main" id="{ADC00FC5-EDDC-436F-B9EF-5DC40EDD38E9}"/>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1" name="正方形/長方形 720">
          <a:extLst>
            <a:ext uri="{FF2B5EF4-FFF2-40B4-BE49-F238E27FC236}">
              <a16:creationId xmlns:a16="http://schemas.microsoft.com/office/drawing/2014/main" id="{AA7207A0-7F8B-45A3-BBE2-170898B51018}"/>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2" name="正方形/長方形 721">
          <a:extLst>
            <a:ext uri="{FF2B5EF4-FFF2-40B4-BE49-F238E27FC236}">
              <a16:creationId xmlns:a16="http://schemas.microsoft.com/office/drawing/2014/main" id="{3EA1E03B-3728-4DAD-BA1F-EEF26A55A97F}"/>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3" name="正方形/長方形 722">
          <a:extLst>
            <a:ext uri="{FF2B5EF4-FFF2-40B4-BE49-F238E27FC236}">
              <a16:creationId xmlns:a16="http://schemas.microsoft.com/office/drawing/2014/main" id="{124189D8-69EE-4E04-8B77-E9FF59E57AA5}"/>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4" name="正方形/長方形 723">
          <a:extLst>
            <a:ext uri="{FF2B5EF4-FFF2-40B4-BE49-F238E27FC236}">
              <a16:creationId xmlns:a16="http://schemas.microsoft.com/office/drawing/2014/main" id="{613B8A59-DFF1-4B3D-8980-DE31E124589C}"/>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5" name="テキスト ボックス 724">
          <a:extLst>
            <a:ext uri="{FF2B5EF4-FFF2-40B4-BE49-F238E27FC236}">
              <a16:creationId xmlns:a16="http://schemas.microsoft.com/office/drawing/2014/main" id="{0815ABDE-7333-4A0E-8A99-2DDD71498F02}"/>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6" name="直線コネクタ 725">
          <a:extLst>
            <a:ext uri="{FF2B5EF4-FFF2-40B4-BE49-F238E27FC236}">
              <a16:creationId xmlns:a16="http://schemas.microsoft.com/office/drawing/2014/main" id="{411BFDA3-5326-4AD8-96B2-746335AB25E5}"/>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7" name="テキスト ボックス 726">
          <a:extLst>
            <a:ext uri="{FF2B5EF4-FFF2-40B4-BE49-F238E27FC236}">
              <a16:creationId xmlns:a16="http://schemas.microsoft.com/office/drawing/2014/main" id="{ACBC1B51-382D-4926-8F03-10814C88999A}"/>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8" name="直線コネクタ 727">
          <a:extLst>
            <a:ext uri="{FF2B5EF4-FFF2-40B4-BE49-F238E27FC236}">
              <a16:creationId xmlns:a16="http://schemas.microsoft.com/office/drawing/2014/main" id="{5284E4C4-8AA2-4463-A79A-39D0570C71C5}"/>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9" name="テキスト ボックス 728">
          <a:extLst>
            <a:ext uri="{FF2B5EF4-FFF2-40B4-BE49-F238E27FC236}">
              <a16:creationId xmlns:a16="http://schemas.microsoft.com/office/drawing/2014/main" id="{9AA690DC-40F1-4BE0-AC5E-DD48AE6C7C43}"/>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0" name="直線コネクタ 729">
          <a:extLst>
            <a:ext uri="{FF2B5EF4-FFF2-40B4-BE49-F238E27FC236}">
              <a16:creationId xmlns:a16="http://schemas.microsoft.com/office/drawing/2014/main" id="{400C9D44-F25C-49AD-89CF-E24AEDD72428}"/>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1" name="テキスト ボックス 730">
          <a:extLst>
            <a:ext uri="{FF2B5EF4-FFF2-40B4-BE49-F238E27FC236}">
              <a16:creationId xmlns:a16="http://schemas.microsoft.com/office/drawing/2014/main" id="{DA88D7CC-5D75-410A-BC1E-886A279D1942}"/>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2" name="直線コネクタ 731">
          <a:extLst>
            <a:ext uri="{FF2B5EF4-FFF2-40B4-BE49-F238E27FC236}">
              <a16:creationId xmlns:a16="http://schemas.microsoft.com/office/drawing/2014/main" id="{0513A4FE-5255-470C-A134-98053A447B0C}"/>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3" name="テキスト ボックス 732">
          <a:extLst>
            <a:ext uri="{FF2B5EF4-FFF2-40B4-BE49-F238E27FC236}">
              <a16:creationId xmlns:a16="http://schemas.microsoft.com/office/drawing/2014/main" id="{7E656775-DD7D-4326-8146-8716CB200F2F}"/>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4" name="直線コネクタ 733">
          <a:extLst>
            <a:ext uri="{FF2B5EF4-FFF2-40B4-BE49-F238E27FC236}">
              <a16:creationId xmlns:a16="http://schemas.microsoft.com/office/drawing/2014/main" id="{02BCE0F0-3488-48C4-AD67-2C8D336DC323}"/>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5" name="テキスト ボックス 734">
          <a:extLst>
            <a:ext uri="{FF2B5EF4-FFF2-40B4-BE49-F238E27FC236}">
              <a16:creationId xmlns:a16="http://schemas.microsoft.com/office/drawing/2014/main" id="{E9A7CD91-E8A6-4DCE-A8B9-A30A2B6EF608}"/>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6" name="直線コネクタ 735">
          <a:extLst>
            <a:ext uri="{FF2B5EF4-FFF2-40B4-BE49-F238E27FC236}">
              <a16:creationId xmlns:a16="http://schemas.microsoft.com/office/drawing/2014/main" id="{E9382BDA-AB4E-4835-891A-0E046B539D5B}"/>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7" name="テキスト ボックス 736">
          <a:extLst>
            <a:ext uri="{FF2B5EF4-FFF2-40B4-BE49-F238E27FC236}">
              <a16:creationId xmlns:a16="http://schemas.microsoft.com/office/drawing/2014/main" id="{60D5035B-6417-44F3-B6D9-89B95D1BD9AF}"/>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8" name="直線コネクタ 737">
          <a:extLst>
            <a:ext uri="{FF2B5EF4-FFF2-40B4-BE49-F238E27FC236}">
              <a16:creationId xmlns:a16="http://schemas.microsoft.com/office/drawing/2014/main" id="{C3272CB5-0534-43C1-9C4D-96B927ECB17A}"/>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9" name="テキスト ボックス 738">
          <a:extLst>
            <a:ext uri="{FF2B5EF4-FFF2-40B4-BE49-F238E27FC236}">
              <a16:creationId xmlns:a16="http://schemas.microsoft.com/office/drawing/2014/main" id="{589EA129-7956-47C2-8B4A-B7E12BD93ECB}"/>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0" name="【消防施設】&#10;有形固定資産減価償却率グラフ枠">
          <a:extLst>
            <a:ext uri="{FF2B5EF4-FFF2-40B4-BE49-F238E27FC236}">
              <a16:creationId xmlns:a16="http://schemas.microsoft.com/office/drawing/2014/main" id="{1BDA5AEA-AB06-4D41-895B-D7B6E9881E48}"/>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86</xdr:row>
      <xdr:rowOff>68580</xdr:rowOff>
    </xdr:to>
    <xdr:cxnSp macro="">
      <xdr:nvCxnSpPr>
        <xdr:cNvPr id="741" name="直線コネクタ 740">
          <a:extLst>
            <a:ext uri="{FF2B5EF4-FFF2-40B4-BE49-F238E27FC236}">
              <a16:creationId xmlns:a16="http://schemas.microsoft.com/office/drawing/2014/main" id="{150891A1-048A-4CAD-9FDE-E377B7C6F7C8}"/>
            </a:ext>
          </a:extLst>
        </xdr:cNvPr>
        <xdr:cNvCxnSpPr/>
      </xdr:nvCxnSpPr>
      <xdr:spPr>
        <a:xfrm flipV="1">
          <a:off x="14703424" y="13251180"/>
          <a:ext cx="0" cy="1560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72407</xdr:rowOff>
    </xdr:from>
    <xdr:ext cx="405111" cy="259045"/>
    <xdr:sp macro="" textlink="">
      <xdr:nvSpPr>
        <xdr:cNvPr id="742" name="【消防施設】&#10;有形固定資産減価償却率最小値テキスト">
          <a:extLst>
            <a:ext uri="{FF2B5EF4-FFF2-40B4-BE49-F238E27FC236}">
              <a16:creationId xmlns:a16="http://schemas.microsoft.com/office/drawing/2014/main" id="{07F490FB-60E0-4E89-B5A6-5ED2484CA5AC}"/>
            </a:ext>
          </a:extLst>
        </xdr:cNvPr>
        <xdr:cNvSpPr txBox="1"/>
      </xdr:nvSpPr>
      <xdr:spPr>
        <a:xfrm>
          <a:off x="14742160" y="1481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cxnSp macro="">
      <xdr:nvCxnSpPr>
        <xdr:cNvPr id="743" name="直線コネクタ 742">
          <a:extLst>
            <a:ext uri="{FF2B5EF4-FFF2-40B4-BE49-F238E27FC236}">
              <a16:creationId xmlns:a16="http://schemas.microsoft.com/office/drawing/2014/main" id="{DDE9252A-782E-4084-8EFB-42F2EC6C2D75}"/>
            </a:ext>
          </a:extLst>
        </xdr:cNvPr>
        <xdr:cNvCxnSpPr/>
      </xdr:nvCxnSpPr>
      <xdr:spPr>
        <a:xfrm>
          <a:off x="14611350" y="148113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macro="" textlink="">
      <xdr:nvSpPr>
        <xdr:cNvPr id="744" name="【消防施設】&#10;有形固定資産減価償却率最大値テキスト">
          <a:extLst>
            <a:ext uri="{FF2B5EF4-FFF2-40B4-BE49-F238E27FC236}">
              <a16:creationId xmlns:a16="http://schemas.microsoft.com/office/drawing/2014/main" id="{5BFEE38F-1F8A-4CDC-B1FC-4803233C64E2}"/>
            </a:ext>
          </a:extLst>
        </xdr:cNvPr>
        <xdr:cNvSpPr txBox="1"/>
      </xdr:nvSpPr>
      <xdr:spPr>
        <a:xfrm>
          <a:off x="14742160" y="13028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745" name="直線コネクタ 744">
          <a:extLst>
            <a:ext uri="{FF2B5EF4-FFF2-40B4-BE49-F238E27FC236}">
              <a16:creationId xmlns:a16="http://schemas.microsoft.com/office/drawing/2014/main" id="{016FF6FA-F5AE-42AD-A6C7-12F5D6CAF648}"/>
            </a:ext>
          </a:extLst>
        </xdr:cNvPr>
        <xdr:cNvCxnSpPr/>
      </xdr:nvCxnSpPr>
      <xdr:spPr>
        <a:xfrm>
          <a:off x="14611350" y="132511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106697</xdr:rowOff>
    </xdr:from>
    <xdr:ext cx="405111" cy="259045"/>
    <xdr:sp macro="" textlink="">
      <xdr:nvSpPr>
        <xdr:cNvPr id="746" name="【消防施設】&#10;有形固定資産減価償却率平均値テキスト">
          <a:extLst>
            <a:ext uri="{FF2B5EF4-FFF2-40B4-BE49-F238E27FC236}">
              <a16:creationId xmlns:a16="http://schemas.microsoft.com/office/drawing/2014/main" id="{021B47DE-D780-47B5-B388-1974EFAF3605}"/>
            </a:ext>
          </a:extLst>
        </xdr:cNvPr>
        <xdr:cNvSpPr txBox="1"/>
      </xdr:nvSpPr>
      <xdr:spPr>
        <a:xfrm>
          <a:off x="14742160" y="141636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macro="" textlink="">
      <xdr:nvSpPr>
        <xdr:cNvPr id="747" name="フローチャート: 判断 746">
          <a:extLst>
            <a:ext uri="{FF2B5EF4-FFF2-40B4-BE49-F238E27FC236}">
              <a16:creationId xmlns:a16="http://schemas.microsoft.com/office/drawing/2014/main" id="{BCD241B4-94D1-415B-8CD6-3E81751DE86F}"/>
            </a:ext>
          </a:extLst>
        </xdr:cNvPr>
        <xdr:cNvSpPr/>
      </xdr:nvSpPr>
      <xdr:spPr>
        <a:xfrm>
          <a:off x="14649450" y="1419098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macro="" textlink="">
      <xdr:nvSpPr>
        <xdr:cNvPr id="748" name="フローチャート: 判断 747">
          <a:extLst>
            <a:ext uri="{FF2B5EF4-FFF2-40B4-BE49-F238E27FC236}">
              <a16:creationId xmlns:a16="http://schemas.microsoft.com/office/drawing/2014/main" id="{D889FFC1-E2DB-4133-A01C-907FF24494EB}"/>
            </a:ext>
          </a:extLst>
        </xdr:cNvPr>
        <xdr:cNvSpPr/>
      </xdr:nvSpPr>
      <xdr:spPr>
        <a:xfrm>
          <a:off x="13887450" y="141662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93980</xdr:rowOff>
    </xdr:from>
    <xdr:to>
      <xdr:col>76</xdr:col>
      <xdr:colOff>165100</xdr:colOff>
      <xdr:row>83</xdr:row>
      <xdr:rowOff>24130</xdr:rowOff>
    </xdr:to>
    <xdr:sp macro="" textlink="">
      <xdr:nvSpPr>
        <xdr:cNvPr id="749" name="フローチャート: 判断 748">
          <a:extLst>
            <a:ext uri="{FF2B5EF4-FFF2-40B4-BE49-F238E27FC236}">
              <a16:creationId xmlns:a16="http://schemas.microsoft.com/office/drawing/2014/main" id="{FF34C77B-F76D-499B-B839-01288901DA37}"/>
            </a:ext>
          </a:extLst>
        </xdr:cNvPr>
        <xdr:cNvSpPr/>
      </xdr:nvSpPr>
      <xdr:spPr>
        <a:xfrm>
          <a:off x="13089890" y="1415669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74930</xdr:rowOff>
    </xdr:from>
    <xdr:to>
      <xdr:col>72</xdr:col>
      <xdr:colOff>38100</xdr:colOff>
      <xdr:row>83</xdr:row>
      <xdr:rowOff>5080</xdr:rowOff>
    </xdr:to>
    <xdr:sp macro="" textlink="">
      <xdr:nvSpPr>
        <xdr:cNvPr id="750" name="フローチャート: 判断 749">
          <a:extLst>
            <a:ext uri="{FF2B5EF4-FFF2-40B4-BE49-F238E27FC236}">
              <a16:creationId xmlns:a16="http://schemas.microsoft.com/office/drawing/2014/main" id="{0704143F-C741-4861-8B54-1D92233260D7}"/>
            </a:ext>
          </a:extLst>
        </xdr:cNvPr>
        <xdr:cNvSpPr/>
      </xdr:nvSpPr>
      <xdr:spPr>
        <a:xfrm>
          <a:off x="12303760" y="1413383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120650</xdr:rowOff>
    </xdr:from>
    <xdr:to>
      <xdr:col>67</xdr:col>
      <xdr:colOff>101600</xdr:colOff>
      <xdr:row>83</xdr:row>
      <xdr:rowOff>50800</xdr:rowOff>
    </xdr:to>
    <xdr:sp macro="" textlink="">
      <xdr:nvSpPr>
        <xdr:cNvPr id="751" name="フローチャート: 判断 750">
          <a:extLst>
            <a:ext uri="{FF2B5EF4-FFF2-40B4-BE49-F238E27FC236}">
              <a16:creationId xmlns:a16="http://schemas.microsoft.com/office/drawing/2014/main" id="{D5F27E45-C108-4358-B642-3432389B74DD}"/>
            </a:ext>
          </a:extLst>
        </xdr:cNvPr>
        <xdr:cNvSpPr/>
      </xdr:nvSpPr>
      <xdr:spPr>
        <a:xfrm>
          <a:off x="11487150" y="141814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95B3ABCD-BF2D-4F0A-B936-35B76DC28842}"/>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F356A238-1AA4-4A69-ACD2-5EDE137941B9}"/>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D6AB15B1-2EEF-4228-9F47-E9A8B7180216}"/>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F0A56837-EA78-4130-AC7B-676450055A4A}"/>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559157A8-2E0A-4DA7-8B5C-B9565B131205}"/>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63500</xdr:rowOff>
    </xdr:from>
    <xdr:to>
      <xdr:col>85</xdr:col>
      <xdr:colOff>177800</xdr:colOff>
      <xdr:row>80</xdr:row>
      <xdr:rowOff>165100</xdr:rowOff>
    </xdr:to>
    <xdr:sp macro="" textlink="">
      <xdr:nvSpPr>
        <xdr:cNvPr id="757" name="楕円 756">
          <a:extLst>
            <a:ext uri="{FF2B5EF4-FFF2-40B4-BE49-F238E27FC236}">
              <a16:creationId xmlns:a16="http://schemas.microsoft.com/office/drawing/2014/main" id="{33C08637-0AEA-45D6-8DED-1B38E482576C}"/>
            </a:ext>
          </a:extLst>
        </xdr:cNvPr>
        <xdr:cNvSpPr/>
      </xdr:nvSpPr>
      <xdr:spPr>
        <a:xfrm>
          <a:off x="14649450" y="137756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86377</xdr:rowOff>
    </xdr:from>
    <xdr:ext cx="405111" cy="259045"/>
    <xdr:sp macro="" textlink="">
      <xdr:nvSpPr>
        <xdr:cNvPr id="758" name="【消防施設】&#10;有形固定資産減価償却率該当値テキスト">
          <a:extLst>
            <a:ext uri="{FF2B5EF4-FFF2-40B4-BE49-F238E27FC236}">
              <a16:creationId xmlns:a16="http://schemas.microsoft.com/office/drawing/2014/main" id="{FBD3ED94-3448-4B57-B30A-0D1F77A85825}"/>
            </a:ext>
          </a:extLst>
        </xdr:cNvPr>
        <xdr:cNvSpPr txBox="1"/>
      </xdr:nvSpPr>
      <xdr:spPr>
        <a:xfrm>
          <a:off x="14742160" y="1363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27305</xdr:rowOff>
    </xdr:from>
    <xdr:to>
      <xdr:col>81</xdr:col>
      <xdr:colOff>101600</xdr:colOff>
      <xdr:row>80</xdr:row>
      <xdr:rowOff>128905</xdr:rowOff>
    </xdr:to>
    <xdr:sp macro="" textlink="">
      <xdr:nvSpPr>
        <xdr:cNvPr id="759" name="楕円 758">
          <a:extLst>
            <a:ext uri="{FF2B5EF4-FFF2-40B4-BE49-F238E27FC236}">
              <a16:creationId xmlns:a16="http://schemas.microsoft.com/office/drawing/2014/main" id="{20F254C0-A8D6-4642-B246-65B55A87A917}"/>
            </a:ext>
          </a:extLst>
        </xdr:cNvPr>
        <xdr:cNvSpPr/>
      </xdr:nvSpPr>
      <xdr:spPr>
        <a:xfrm>
          <a:off x="13887450" y="1374140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78105</xdr:rowOff>
    </xdr:from>
    <xdr:to>
      <xdr:col>85</xdr:col>
      <xdr:colOff>127000</xdr:colOff>
      <xdr:row>80</xdr:row>
      <xdr:rowOff>114300</xdr:rowOff>
    </xdr:to>
    <xdr:cxnSp macro="">
      <xdr:nvCxnSpPr>
        <xdr:cNvPr id="760" name="直線コネクタ 759">
          <a:extLst>
            <a:ext uri="{FF2B5EF4-FFF2-40B4-BE49-F238E27FC236}">
              <a16:creationId xmlns:a16="http://schemas.microsoft.com/office/drawing/2014/main" id="{0C483471-0243-44CD-881C-4CE6258B424B}"/>
            </a:ext>
          </a:extLst>
        </xdr:cNvPr>
        <xdr:cNvCxnSpPr/>
      </xdr:nvCxnSpPr>
      <xdr:spPr>
        <a:xfrm>
          <a:off x="13942060" y="13794105"/>
          <a:ext cx="762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19686</xdr:rowOff>
    </xdr:from>
    <xdr:to>
      <xdr:col>76</xdr:col>
      <xdr:colOff>165100</xdr:colOff>
      <xdr:row>80</xdr:row>
      <xdr:rowOff>121286</xdr:rowOff>
    </xdr:to>
    <xdr:sp macro="" textlink="">
      <xdr:nvSpPr>
        <xdr:cNvPr id="761" name="楕円 760">
          <a:extLst>
            <a:ext uri="{FF2B5EF4-FFF2-40B4-BE49-F238E27FC236}">
              <a16:creationId xmlns:a16="http://schemas.microsoft.com/office/drawing/2014/main" id="{29E4F9E5-9BF7-4459-B0C3-001719A7C76B}"/>
            </a:ext>
          </a:extLst>
        </xdr:cNvPr>
        <xdr:cNvSpPr/>
      </xdr:nvSpPr>
      <xdr:spPr>
        <a:xfrm>
          <a:off x="13089890" y="13731876"/>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70486</xdr:rowOff>
    </xdr:from>
    <xdr:to>
      <xdr:col>81</xdr:col>
      <xdr:colOff>50800</xdr:colOff>
      <xdr:row>80</xdr:row>
      <xdr:rowOff>78105</xdr:rowOff>
    </xdr:to>
    <xdr:cxnSp macro="">
      <xdr:nvCxnSpPr>
        <xdr:cNvPr id="762" name="直線コネクタ 761">
          <a:extLst>
            <a:ext uri="{FF2B5EF4-FFF2-40B4-BE49-F238E27FC236}">
              <a16:creationId xmlns:a16="http://schemas.microsoft.com/office/drawing/2014/main" id="{5D048A27-C895-48C6-A9EF-20B744E33AF5}"/>
            </a:ext>
          </a:extLst>
        </xdr:cNvPr>
        <xdr:cNvCxnSpPr/>
      </xdr:nvCxnSpPr>
      <xdr:spPr>
        <a:xfrm>
          <a:off x="13144500" y="13784581"/>
          <a:ext cx="797560" cy="9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156845</xdr:rowOff>
    </xdr:from>
    <xdr:to>
      <xdr:col>72</xdr:col>
      <xdr:colOff>38100</xdr:colOff>
      <xdr:row>80</xdr:row>
      <xdr:rowOff>86995</xdr:rowOff>
    </xdr:to>
    <xdr:sp macro="" textlink="">
      <xdr:nvSpPr>
        <xdr:cNvPr id="763" name="楕円 762">
          <a:extLst>
            <a:ext uri="{FF2B5EF4-FFF2-40B4-BE49-F238E27FC236}">
              <a16:creationId xmlns:a16="http://schemas.microsoft.com/office/drawing/2014/main" id="{C8923895-7A95-438F-BC5A-1EBDC6EE48CC}"/>
            </a:ext>
          </a:extLst>
        </xdr:cNvPr>
        <xdr:cNvSpPr/>
      </xdr:nvSpPr>
      <xdr:spPr>
        <a:xfrm>
          <a:off x="12303760" y="137033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36195</xdr:rowOff>
    </xdr:from>
    <xdr:to>
      <xdr:col>76</xdr:col>
      <xdr:colOff>114300</xdr:colOff>
      <xdr:row>80</xdr:row>
      <xdr:rowOff>70486</xdr:rowOff>
    </xdr:to>
    <xdr:cxnSp macro="">
      <xdr:nvCxnSpPr>
        <xdr:cNvPr id="764" name="直線コネクタ 763">
          <a:extLst>
            <a:ext uri="{FF2B5EF4-FFF2-40B4-BE49-F238E27FC236}">
              <a16:creationId xmlns:a16="http://schemas.microsoft.com/office/drawing/2014/main" id="{A41F63D3-126A-4960-A14F-B123B131F1BC}"/>
            </a:ext>
          </a:extLst>
        </xdr:cNvPr>
        <xdr:cNvCxnSpPr/>
      </xdr:nvCxnSpPr>
      <xdr:spPr>
        <a:xfrm>
          <a:off x="12346940" y="13752195"/>
          <a:ext cx="79756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122555</xdr:rowOff>
    </xdr:from>
    <xdr:to>
      <xdr:col>67</xdr:col>
      <xdr:colOff>101600</xdr:colOff>
      <xdr:row>80</xdr:row>
      <xdr:rowOff>52705</xdr:rowOff>
    </xdr:to>
    <xdr:sp macro="" textlink="">
      <xdr:nvSpPr>
        <xdr:cNvPr id="765" name="楕円 764">
          <a:extLst>
            <a:ext uri="{FF2B5EF4-FFF2-40B4-BE49-F238E27FC236}">
              <a16:creationId xmlns:a16="http://schemas.microsoft.com/office/drawing/2014/main" id="{E7645E05-BA5B-4E84-B234-FADE9CAF6E90}"/>
            </a:ext>
          </a:extLst>
        </xdr:cNvPr>
        <xdr:cNvSpPr/>
      </xdr:nvSpPr>
      <xdr:spPr>
        <a:xfrm>
          <a:off x="11487150" y="1366901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1905</xdr:rowOff>
    </xdr:from>
    <xdr:to>
      <xdr:col>71</xdr:col>
      <xdr:colOff>177800</xdr:colOff>
      <xdr:row>80</xdr:row>
      <xdr:rowOff>36195</xdr:rowOff>
    </xdr:to>
    <xdr:cxnSp macro="">
      <xdr:nvCxnSpPr>
        <xdr:cNvPr id="766" name="直線コネクタ 765">
          <a:extLst>
            <a:ext uri="{FF2B5EF4-FFF2-40B4-BE49-F238E27FC236}">
              <a16:creationId xmlns:a16="http://schemas.microsoft.com/office/drawing/2014/main" id="{03A8BA45-3772-411A-9266-6856E085C11A}"/>
            </a:ext>
          </a:extLst>
        </xdr:cNvPr>
        <xdr:cNvCxnSpPr/>
      </xdr:nvCxnSpPr>
      <xdr:spPr>
        <a:xfrm>
          <a:off x="11541760" y="13717905"/>
          <a:ext cx="80518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30497</xdr:rowOff>
    </xdr:from>
    <xdr:ext cx="405111" cy="259045"/>
    <xdr:sp macro="" textlink="">
      <xdr:nvSpPr>
        <xdr:cNvPr id="767" name="n_1aveValue【消防施設】&#10;有形固定資産減価償却率">
          <a:extLst>
            <a:ext uri="{FF2B5EF4-FFF2-40B4-BE49-F238E27FC236}">
              <a16:creationId xmlns:a16="http://schemas.microsoft.com/office/drawing/2014/main" id="{DC213529-E4A9-41D0-9BC9-2CDCA2D171B5}"/>
            </a:ext>
          </a:extLst>
        </xdr:cNvPr>
        <xdr:cNvSpPr txBox="1"/>
      </xdr:nvSpPr>
      <xdr:spPr>
        <a:xfrm>
          <a:off x="13738234" y="1425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15257</xdr:rowOff>
    </xdr:from>
    <xdr:ext cx="405111" cy="259045"/>
    <xdr:sp macro="" textlink="">
      <xdr:nvSpPr>
        <xdr:cNvPr id="768" name="n_2aveValue【消防施設】&#10;有形固定資産減価償却率">
          <a:extLst>
            <a:ext uri="{FF2B5EF4-FFF2-40B4-BE49-F238E27FC236}">
              <a16:creationId xmlns:a16="http://schemas.microsoft.com/office/drawing/2014/main" id="{19F334FD-61AC-4BD5-8DF0-36D81F0767AE}"/>
            </a:ext>
          </a:extLst>
        </xdr:cNvPr>
        <xdr:cNvSpPr txBox="1"/>
      </xdr:nvSpPr>
      <xdr:spPr>
        <a:xfrm>
          <a:off x="12957184" y="1424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167657</xdr:rowOff>
    </xdr:from>
    <xdr:ext cx="405111" cy="259045"/>
    <xdr:sp macro="" textlink="">
      <xdr:nvSpPr>
        <xdr:cNvPr id="769" name="n_3aveValue【消防施設】&#10;有形固定資産減価償却率">
          <a:extLst>
            <a:ext uri="{FF2B5EF4-FFF2-40B4-BE49-F238E27FC236}">
              <a16:creationId xmlns:a16="http://schemas.microsoft.com/office/drawing/2014/main" id="{A078E1C5-28B2-4712-80E5-39C50AC17376}"/>
            </a:ext>
          </a:extLst>
        </xdr:cNvPr>
        <xdr:cNvSpPr txBox="1"/>
      </xdr:nvSpPr>
      <xdr:spPr>
        <a:xfrm>
          <a:off x="12171054" y="1423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41927</xdr:rowOff>
    </xdr:from>
    <xdr:ext cx="405111" cy="259045"/>
    <xdr:sp macro="" textlink="">
      <xdr:nvSpPr>
        <xdr:cNvPr id="770" name="n_4aveValue【消防施設】&#10;有形固定資産減価償却率">
          <a:extLst>
            <a:ext uri="{FF2B5EF4-FFF2-40B4-BE49-F238E27FC236}">
              <a16:creationId xmlns:a16="http://schemas.microsoft.com/office/drawing/2014/main" id="{AF3E34F1-2259-4CDD-B399-4D4B3AC88940}"/>
            </a:ext>
          </a:extLst>
        </xdr:cNvPr>
        <xdr:cNvSpPr txBox="1"/>
      </xdr:nvSpPr>
      <xdr:spPr>
        <a:xfrm>
          <a:off x="11354444" y="1427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145432</xdr:rowOff>
    </xdr:from>
    <xdr:ext cx="405111" cy="259045"/>
    <xdr:sp macro="" textlink="">
      <xdr:nvSpPr>
        <xdr:cNvPr id="771" name="n_1mainValue【消防施設】&#10;有形固定資産減価償却率">
          <a:extLst>
            <a:ext uri="{FF2B5EF4-FFF2-40B4-BE49-F238E27FC236}">
              <a16:creationId xmlns:a16="http://schemas.microsoft.com/office/drawing/2014/main" id="{FA81EEC4-233F-4B7C-BC89-034B0F3AD3CD}"/>
            </a:ext>
          </a:extLst>
        </xdr:cNvPr>
        <xdr:cNvSpPr txBox="1"/>
      </xdr:nvSpPr>
      <xdr:spPr>
        <a:xfrm>
          <a:off x="13738234" y="1351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137813</xdr:rowOff>
    </xdr:from>
    <xdr:ext cx="405111" cy="259045"/>
    <xdr:sp macro="" textlink="">
      <xdr:nvSpPr>
        <xdr:cNvPr id="772" name="n_2mainValue【消防施設】&#10;有形固定資産減価償却率">
          <a:extLst>
            <a:ext uri="{FF2B5EF4-FFF2-40B4-BE49-F238E27FC236}">
              <a16:creationId xmlns:a16="http://schemas.microsoft.com/office/drawing/2014/main" id="{E2CDD04F-30F7-46BB-A478-BF762701D11D}"/>
            </a:ext>
          </a:extLst>
        </xdr:cNvPr>
        <xdr:cNvSpPr txBox="1"/>
      </xdr:nvSpPr>
      <xdr:spPr>
        <a:xfrm>
          <a:off x="12957184" y="13507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103522</xdr:rowOff>
    </xdr:from>
    <xdr:ext cx="405111" cy="259045"/>
    <xdr:sp macro="" textlink="">
      <xdr:nvSpPr>
        <xdr:cNvPr id="773" name="n_3mainValue【消防施設】&#10;有形固定資産減価償却率">
          <a:extLst>
            <a:ext uri="{FF2B5EF4-FFF2-40B4-BE49-F238E27FC236}">
              <a16:creationId xmlns:a16="http://schemas.microsoft.com/office/drawing/2014/main" id="{89BB15C8-2627-49E8-BC23-EA975B61AA48}"/>
            </a:ext>
          </a:extLst>
        </xdr:cNvPr>
        <xdr:cNvSpPr txBox="1"/>
      </xdr:nvSpPr>
      <xdr:spPr>
        <a:xfrm>
          <a:off x="12171054" y="13474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69232</xdr:rowOff>
    </xdr:from>
    <xdr:ext cx="405111" cy="259045"/>
    <xdr:sp macro="" textlink="">
      <xdr:nvSpPr>
        <xdr:cNvPr id="774" name="n_4mainValue【消防施設】&#10;有形固定資産減価償却率">
          <a:extLst>
            <a:ext uri="{FF2B5EF4-FFF2-40B4-BE49-F238E27FC236}">
              <a16:creationId xmlns:a16="http://schemas.microsoft.com/office/drawing/2014/main" id="{9074FCBC-D7B0-4745-A39F-A9F22B1F8B3B}"/>
            </a:ext>
          </a:extLst>
        </xdr:cNvPr>
        <xdr:cNvSpPr txBox="1"/>
      </xdr:nvSpPr>
      <xdr:spPr>
        <a:xfrm>
          <a:off x="11354444" y="1344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5" name="正方形/長方形 774">
          <a:extLst>
            <a:ext uri="{FF2B5EF4-FFF2-40B4-BE49-F238E27FC236}">
              <a16:creationId xmlns:a16="http://schemas.microsoft.com/office/drawing/2014/main" id="{5FDE4FBE-9643-44CA-B8CA-E050821BB853}"/>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6" name="正方形/長方形 775">
          <a:extLst>
            <a:ext uri="{FF2B5EF4-FFF2-40B4-BE49-F238E27FC236}">
              <a16:creationId xmlns:a16="http://schemas.microsoft.com/office/drawing/2014/main" id="{641AEAC5-FE8C-44A8-9CFA-F5073C73DE82}"/>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7" name="正方形/長方形 776">
          <a:extLst>
            <a:ext uri="{FF2B5EF4-FFF2-40B4-BE49-F238E27FC236}">
              <a16:creationId xmlns:a16="http://schemas.microsoft.com/office/drawing/2014/main" id="{8671D3C8-38BC-44C4-A60F-7C02AFB476B2}"/>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8" name="正方形/長方形 777">
          <a:extLst>
            <a:ext uri="{FF2B5EF4-FFF2-40B4-BE49-F238E27FC236}">
              <a16:creationId xmlns:a16="http://schemas.microsoft.com/office/drawing/2014/main" id="{D741ABDB-A6AD-4C73-9E48-CBD124DC7B70}"/>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9" name="正方形/長方形 778">
          <a:extLst>
            <a:ext uri="{FF2B5EF4-FFF2-40B4-BE49-F238E27FC236}">
              <a16:creationId xmlns:a16="http://schemas.microsoft.com/office/drawing/2014/main" id="{D83295CA-8B15-481D-9E94-39A9DC785B3A}"/>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0" name="正方形/長方形 779">
          <a:extLst>
            <a:ext uri="{FF2B5EF4-FFF2-40B4-BE49-F238E27FC236}">
              <a16:creationId xmlns:a16="http://schemas.microsoft.com/office/drawing/2014/main" id="{6D8E9CC0-5918-49B6-9EA9-BFBA41AAF1F5}"/>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1" name="正方形/長方形 780">
          <a:extLst>
            <a:ext uri="{FF2B5EF4-FFF2-40B4-BE49-F238E27FC236}">
              <a16:creationId xmlns:a16="http://schemas.microsoft.com/office/drawing/2014/main" id="{20C9980F-9749-49F5-B913-0A9C503ABBA5}"/>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2" name="正方形/長方形 781">
          <a:extLst>
            <a:ext uri="{FF2B5EF4-FFF2-40B4-BE49-F238E27FC236}">
              <a16:creationId xmlns:a16="http://schemas.microsoft.com/office/drawing/2014/main" id="{ACE391CD-6F02-4CD4-86BB-719E519EEEC9}"/>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3" name="テキスト ボックス 782">
          <a:extLst>
            <a:ext uri="{FF2B5EF4-FFF2-40B4-BE49-F238E27FC236}">
              <a16:creationId xmlns:a16="http://schemas.microsoft.com/office/drawing/2014/main" id="{B329DC04-0CB2-4E04-BFCB-1ED477E7AE6A}"/>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4" name="直線コネクタ 783">
          <a:extLst>
            <a:ext uri="{FF2B5EF4-FFF2-40B4-BE49-F238E27FC236}">
              <a16:creationId xmlns:a16="http://schemas.microsoft.com/office/drawing/2014/main" id="{FCA51E82-99A2-4666-A3B9-8E1AA3F2E2AC}"/>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5" name="直線コネクタ 784">
          <a:extLst>
            <a:ext uri="{FF2B5EF4-FFF2-40B4-BE49-F238E27FC236}">
              <a16:creationId xmlns:a16="http://schemas.microsoft.com/office/drawing/2014/main" id="{A0196623-6C8E-4041-B24E-BFEE8B70A939}"/>
            </a:ext>
          </a:extLst>
        </xdr:cNvPr>
        <xdr:cNvCxnSpPr/>
      </xdr:nvCxnSpPr>
      <xdr:spPr>
        <a:xfrm>
          <a:off x="164592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6" name="テキスト ボックス 785">
          <a:extLst>
            <a:ext uri="{FF2B5EF4-FFF2-40B4-BE49-F238E27FC236}">
              <a16:creationId xmlns:a16="http://schemas.microsoft.com/office/drawing/2014/main" id="{6F29D8A4-5042-48CC-8314-144B81F4AFD3}"/>
            </a:ext>
          </a:extLst>
        </xdr:cNvPr>
        <xdr:cNvSpPr txBox="1"/>
      </xdr:nvSpPr>
      <xdr:spPr>
        <a:xfrm>
          <a:off x="160472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7" name="直線コネクタ 786">
          <a:extLst>
            <a:ext uri="{FF2B5EF4-FFF2-40B4-BE49-F238E27FC236}">
              <a16:creationId xmlns:a16="http://schemas.microsoft.com/office/drawing/2014/main" id="{EC2DDF17-B592-47F1-85D8-F5FBFE165C3A}"/>
            </a:ext>
          </a:extLst>
        </xdr:cNvPr>
        <xdr:cNvCxnSpPr/>
      </xdr:nvCxnSpPr>
      <xdr:spPr>
        <a:xfrm>
          <a:off x="164592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8" name="テキスト ボックス 787">
          <a:extLst>
            <a:ext uri="{FF2B5EF4-FFF2-40B4-BE49-F238E27FC236}">
              <a16:creationId xmlns:a16="http://schemas.microsoft.com/office/drawing/2014/main" id="{9CDEB4E5-C72C-478C-BA14-939E0048BA72}"/>
            </a:ext>
          </a:extLst>
        </xdr:cNvPr>
        <xdr:cNvSpPr txBox="1"/>
      </xdr:nvSpPr>
      <xdr:spPr>
        <a:xfrm>
          <a:off x="16047266"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9" name="直線コネクタ 788">
          <a:extLst>
            <a:ext uri="{FF2B5EF4-FFF2-40B4-BE49-F238E27FC236}">
              <a16:creationId xmlns:a16="http://schemas.microsoft.com/office/drawing/2014/main" id="{338CF953-18E9-4D2F-9771-1944EC28C1D5}"/>
            </a:ext>
          </a:extLst>
        </xdr:cNvPr>
        <xdr:cNvCxnSpPr/>
      </xdr:nvCxnSpPr>
      <xdr:spPr>
        <a:xfrm>
          <a:off x="164592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0" name="テキスト ボックス 789">
          <a:extLst>
            <a:ext uri="{FF2B5EF4-FFF2-40B4-BE49-F238E27FC236}">
              <a16:creationId xmlns:a16="http://schemas.microsoft.com/office/drawing/2014/main" id="{BEC1BCD3-CEE5-4529-BB1A-5EFE1ECD7434}"/>
            </a:ext>
          </a:extLst>
        </xdr:cNvPr>
        <xdr:cNvSpPr txBox="1"/>
      </xdr:nvSpPr>
      <xdr:spPr>
        <a:xfrm>
          <a:off x="16047266"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1" name="直線コネクタ 790">
          <a:extLst>
            <a:ext uri="{FF2B5EF4-FFF2-40B4-BE49-F238E27FC236}">
              <a16:creationId xmlns:a16="http://schemas.microsoft.com/office/drawing/2014/main" id="{056A7DF6-8823-4964-89EE-052DE6ADFEEE}"/>
            </a:ext>
          </a:extLst>
        </xdr:cNvPr>
        <xdr:cNvCxnSpPr/>
      </xdr:nvCxnSpPr>
      <xdr:spPr>
        <a:xfrm>
          <a:off x="164592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2" name="テキスト ボックス 791">
          <a:extLst>
            <a:ext uri="{FF2B5EF4-FFF2-40B4-BE49-F238E27FC236}">
              <a16:creationId xmlns:a16="http://schemas.microsoft.com/office/drawing/2014/main" id="{8C3BD1E8-31EF-4595-9B7F-3F193F3D0534}"/>
            </a:ext>
          </a:extLst>
        </xdr:cNvPr>
        <xdr:cNvSpPr txBox="1"/>
      </xdr:nvSpPr>
      <xdr:spPr>
        <a:xfrm>
          <a:off x="16047266"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3" name="直線コネクタ 792">
          <a:extLst>
            <a:ext uri="{FF2B5EF4-FFF2-40B4-BE49-F238E27FC236}">
              <a16:creationId xmlns:a16="http://schemas.microsoft.com/office/drawing/2014/main" id="{754EC4E6-5CBC-474C-A6FC-DC414D7B9B97}"/>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4" name="テキスト ボックス 793">
          <a:extLst>
            <a:ext uri="{FF2B5EF4-FFF2-40B4-BE49-F238E27FC236}">
              <a16:creationId xmlns:a16="http://schemas.microsoft.com/office/drawing/2014/main" id="{3F92CE18-B559-4451-919F-6AE318944AD1}"/>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5" name="【消防施設】&#10;一人当たり面積グラフ枠">
          <a:extLst>
            <a:ext uri="{FF2B5EF4-FFF2-40B4-BE49-F238E27FC236}">
              <a16:creationId xmlns:a16="http://schemas.microsoft.com/office/drawing/2014/main" id="{148F933C-7B66-4088-A574-D4BF4E17BDE4}"/>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796" name="直線コネクタ 795">
          <a:extLst>
            <a:ext uri="{FF2B5EF4-FFF2-40B4-BE49-F238E27FC236}">
              <a16:creationId xmlns:a16="http://schemas.microsoft.com/office/drawing/2014/main" id="{6BDFA78A-06B6-4252-8140-A3E5A8C1E858}"/>
            </a:ext>
          </a:extLst>
        </xdr:cNvPr>
        <xdr:cNvCxnSpPr/>
      </xdr:nvCxnSpPr>
      <xdr:spPr>
        <a:xfrm flipV="1">
          <a:off x="19947254" y="13436727"/>
          <a:ext cx="0" cy="13285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797" name="【消防施設】&#10;一人当たり面積最小値テキスト">
          <a:extLst>
            <a:ext uri="{FF2B5EF4-FFF2-40B4-BE49-F238E27FC236}">
              <a16:creationId xmlns:a16="http://schemas.microsoft.com/office/drawing/2014/main" id="{81BDF92B-FE24-4DED-8B22-E4D95B89832C}"/>
            </a:ext>
          </a:extLst>
        </xdr:cNvPr>
        <xdr:cNvSpPr txBox="1"/>
      </xdr:nvSpPr>
      <xdr:spPr>
        <a:xfrm>
          <a:off x="19985990" y="147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798" name="直線コネクタ 797">
          <a:extLst>
            <a:ext uri="{FF2B5EF4-FFF2-40B4-BE49-F238E27FC236}">
              <a16:creationId xmlns:a16="http://schemas.microsoft.com/office/drawing/2014/main" id="{D58A185F-6456-4C22-ACB1-DD93027C6B5C}"/>
            </a:ext>
          </a:extLst>
        </xdr:cNvPr>
        <xdr:cNvCxnSpPr/>
      </xdr:nvCxnSpPr>
      <xdr:spPr>
        <a:xfrm>
          <a:off x="19885660" y="147652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799" name="【消防施設】&#10;一人当たり面積最大値テキスト">
          <a:extLst>
            <a:ext uri="{FF2B5EF4-FFF2-40B4-BE49-F238E27FC236}">
              <a16:creationId xmlns:a16="http://schemas.microsoft.com/office/drawing/2014/main" id="{2A6FF15F-2AC1-4FCF-BF39-3A886884B249}"/>
            </a:ext>
          </a:extLst>
        </xdr:cNvPr>
        <xdr:cNvSpPr txBox="1"/>
      </xdr:nvSpPr>
      <xdr:spPr>
        <a:xfrm>
          <a:off x="19985990" y="13217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800" name="直線コネクタ 799">
          <a:extLst>
            <a:ext uri="{FF2B5EF4-FFF2-40B4-BE49-F238E27FC236}">
              <a16:creationId xmlns:a16="http://schemas.microsoft.com/office/drawing/2014/main" id="{5849BBC4-2763-4607-978B-CA12AD5BD411}"/>
            </a:ext>
          </a:extLst>
        </xdr:cNvPr>
        <xdr:cNvCxnSpPr/>
      </xdr:nvCxnSpPr>
      <xdr:spPr>
        <a:xfrm>
          <a:off x="19885660" y="134367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51325</xdr:rowOff>
    </xdr:from>
    <xdr:ext cx="469744" cy="259045"/>
    <xdr:sp macro="" textlink="">
      <xdr:nvSpPr>
        <xdr:cNvPr id="801" name="【消防施設】&#10;一人当たり面積平均値テキスト">
          <a:extLst>
            <a:ext uri="{FF2B5EF4-FFF2-40B4-BE49-F238E27FC236}">
              <a16:creationId xmlns:a16="http://schemas.microsoft.com/office/drawing/2014/main" id="{BAD2AB8C-BEB4-4C00-A35E-26B2737748E1}"/>
            </a:ext>
          </a:extLst>
        </xdr:cNvPr>
        <xdr:cNvSpPr txBox="1"/>
      </xdr:nvSpPr>
      <xdr:spPr>
        <a:xfrm>
          <a:off x="19985990" y="142854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802" name="フローチャート: 判断 801">
          <a:extLst>
            <a:ext uri="{FF2B5EF4-FFF2-40B4-BE49-F238E27FC236}">
              <a16:creationId xmlns:a16="http://schemas.microsoft.com/office/drawing/2014/main" id="{FA087AEA-7AEB-42D6-B1C0-D63E09BBA43F}"/>
            </a:ext>
          </a:extLst>
        </xdr:cNvPr>
        <xdr:cNvSpPr/>
      </xdr:nvSpPr>
      <xdr:spPr>
        <a:xfrm>
          <a:off x="19904710" y="14428343"/>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803" name="フローチャート: 判断 802">
          <a:extLst>
            <a:ext uri="{FF2B5EF4-FFF2-40B4-BE49-F238E27FC236}">
              <a16:creationId xmlns:a16="http://schemas.microsoft.com/office/drawing/2014/main" id="{C6CDD460-AF17-4A93-BAE3-7212AD2D779C}"/>
            </a:ext>
          </a:extLst>
        </xdr:cNvPr>
        <xdr:cNvSpPr/>
      </xdr:nvSpPr>
      <xdr:spPr>
        <a:xfrm>
          <a:off x="19161760" y="1443291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804" name="フローチャート: 判断 803">
          <a:extLst>
            <a:ext uri="{FF2B5EF4-FFF2-40B4-BE49-F238E27FC236}">
              <a16:creationId xmlns:a16="http://schemas.microsoft.com/office/drawing/2014/main" id="{51B67AF5-06FB-4C7B-801A-376EA5A3A524}"/>
            </a:ext>
          </a:extLst>
        </xdr:cNvPr>
        <xdr:cNvSpPr/>
      </xdr:nvSpPr>
      <xdr:spPr>
        <a:xfrm>
          <a:off x="18345150" y="1444586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805" name="フローチャート: 判断 804">
          <a:extLst>
            <a:ext uri="{FF2B5EF4-FFF2-40B4-BE49-F238E27FC236}">
              <a16:creationId xmlns:a16="http://schemas.microsoft.com/office/drawing/2014/main" id="{0D4E9917-CFCC-48C0-8568-47A2EADEBCC3}"/>
            </a:ext>
          </a:extLst>
        </xdr:cNvPr>
        <xdr:cNvSpPr/>
      </xdr:nvSpPr>
      <xdr:spPr>
        <a:xfrm>
          <a:off x="17547590" y="14439392"/>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51308</xdr:rowOff>
    </xdr:from>
    <xdr:to>
      <xdr:col>98</xdr:col>
      <xdr:colOff>38100</xdr:colOff>
      <xdr:row>84</xdr:row>
      <xdr:rowOff>152908</xdr:rowOff>
    </xdr:to>
    <xdr:sp macro="" textlink="">
      <xdr:nvSpPr>
        <xdr:cNvPr id="806" name="フローチャート: 判断 805">
          <a:extLst>
            <a:ext uri="{FF2B5EF4-FFF2-40B4-BE49-F238E27FC236}">
              <a16:creationId xmlns:a16="http://schemas.microsoft.com/office/drawing/2014/main" id="{FD3DC443-22DD-467A-ABF2-DCFD3FFBCBA4}"/>
            </a:ext>
          </a:extLst>
        </xdr:cNvPr>
        <xdr:cNvSpPr/>
      </xdr:nvSpPr>
      <xdr:spPr>
        <a:xfrm>
          <a:off x="16761460" y="144569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303F8CF4-4DED-4FED-A2DE-66EEB49904FC}"/>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2EBB7E05-B47A-442B-B4A8-FA883C6BA253}"/>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E70B16BE-BB7E-4F7E-BEBD-D1D11A9640E8}"/>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C2E89588-5C1D-4BB1-9564-C800287467D7}"/>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AB1BC78B-D4CA-481C-9EDE-AF73F7A47757}"/>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74168</xdr:rowOff>
    </xdr:from>
    <xdr:to>
      <xdr:col>116</xdr:col>
      <xdr:colOff>114300</xdr:colOff>
      <xdr:row>85</xdr:row>
      <xdr:rowOff>4318</xdr:rowOff>
    </xdr:to>
    <xdr:sp macro="" textlink="">
      <xdr:nvSpPr>
        <xdr:cNvPr id="812" name="楕円 811">
          <a:extLst>
            <a:ext uri="{FF2B5EF4-FFF2-40B4-BE49-F238E27FC236}">
              <a16:creationId xmlns:a16="http://schemas.microsoft.com/office/drawing/2014/main" id="{BE60D6A8-92D5-4BA6-849C-9E8A7E03993B}"/>
            </a:ext>
          </a:extLst>
        </xdr:cNvPr>
        <xdr:cNvSpPr/>
      </xdr:nvSpPr>
      <xdr:spPr>
        <a:xfrm>
          <a:off x="19904710" y="1447596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52595</xdr:rowOff>
    </xdr:from>
    <xdr:ext cx="469744" cy="259045"/>
    <xdr:sp macro="" textlink="">
      <xdr:nvSpPr>
        <xdr:cNvPr id="813" name="【消防施設】&#10;一人当たり面積該当値テキスト">
          <a:extLst>
            <a:ext uri="{FF2B5EF4-FFF2-40B4-BE49-F238E27FC236}">
              <a16:creationId xmlns:a16="http://schemas.microsoft.com/office/drawing/2014/main" id="{6F221858-8025-4DA5-A3E9-FCE542B7ED5B}"/>
            </a:ext>
          </a:extLst>
        </xdr:cNvPr>
        <xdr:cNvSpPr txBox="1"/>
      </xdr:nvSpPr>
      <xdr:spPr>
        <a:xfrm>
          <a:off x="19985990" y="14458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74168</xdr:rowOff>
    </xdr:from>
    <xdr:to>
      <xdr:col>112</xdr:col>
      <xdr:colOff>38100</xdr:colOff>
      <xdr:row>85</xdr:row>
      <xdr:rowOff>4318</xdr:rowOff>
    </xdr:to>
    <xdr:sp macro="" textlink="">
      <xdr:nvSpPr>
        <xdr:cNvPr id="814" name="楕円 813">
          <a:extLst>
            <a:ext uri="{FF2B5EF4-FFF2-40B4-BE49-F238E27FC236}">
              <a16:creationId xmlns:a16="http://schemas.microsoft.com/office/drawing/2014/main" id="{F4432F2B-2D79-4A99-B972-A9A3E0321D78}"/>
            </a:ext>
          </a:extLst>
        </xdr:cNvPr>
        <xdr:cNvSpPr/>
      </xdr:nvSpPr>
      <xdr:spPr>
        <a:xfrm>
          <a:off x="19161760" y="1447596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124968</xdr:rowOff>
    </xdr:from>
    <xdr:to>
      <xdr:col>116</xdr:col>
      <xdr:colOff>63500</xdr:colOff>
      <xdr:row>84</xdr:row>
      <xdr:rowOff>124968</xdr:rowOff>
    </xdr:to>
    <xdr:cxnSp macro="">
      <xdr:nvCxnSpPr>
        <xdr:cNvPr id="815" name="直線コネクタ 814">
          <a:extLst>
            <a:ext uri="{FF2B5EF4-FFF2-40B4-BE49-F238E27FC236}">
              <a16:creationId xmlns:a16="http://schemas.microsoft.com/office/drawing/2014/main" id="{55C84D61-59BC-4F5D-B1EB-B105B14EFC79}"/>
            </a:ext>
          </a:extLst>
        </xdr:cNvPr>
        <xdr:cNvCxnSpPr/>
      </xdr:nvCxnSpPr>
      <xdr:spPr>
        <a:xfrm>
          <a:off x="19204940" y="14528673"/>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83313</xdr:rowOff>
    </xdr:from>
    <xdr:to>
      <xdr:col>107</xdr:col>
      <xdr:colOff>101600</xdr:colOff>
      <xdr:row>85</xdr:row>
      <xdr:rowOff>13463</xdr:rowOff>
    </xdr:to>
    <xdr:sp macro="" textlink="">
      <xdr:nvSpPr>
        <xdr:cNvPr id="816" name="楕円 815">
          <a:extLst>
            <a:ext uri="{FF2B5EF4-FFF2-40B4-BE49-F238E27FC236}">
              <a16:creationId xmlns:a16="http://schemas.microsoft.com/office/drawing/2014/main" id="{8ECA99D3-AA5D-41F4-933D-E01BB6C0FDD5}"/>
            </a:ext>
          </a:extLst>
        </xdr:cNvPr>
        <xdr:cNvSpPr/>
      </xdr:nvSpPr>
      <xdr:spPr>
        <a:xfrm>
          <a:off x="18345150" y="1448701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124968</xdr:rowOff>
    </xdr:from>
    <xdr:to>
      <xdr:col>111</xdr:col>
      <xdr:colOff>177800</xdr:colOff>
      <xdr:row>84</xdr:row>
      <xdr:rowOff>134113</xdr:rowOff>
    </xdr:to>
    <xdr:cxnSp macro="">
      <xdr:nvCxnSpPr>
        <xdr:cNvPr id="817" name="直線コネクタ 816">
          <a:extLst>
            <a:ext uri="{FF2B5EF4-FFF2-40B4-BE49-F238E27FC236}">
              <a16:creationId xmlns:a16="http://schemas.microsoft.com/office/drawing/2014/main" id="{C74DCC98-CBEB-4165-9747-1EDC2C24C89B}"/>
            </a:ext>
          </a:extLst>
        </xdr:cNvPr>
        <xdr:cNvCxnSpPr/>
      </xdr:nvCxnSpPr>
      <xdr:spPr>
        <a:xfrm flipV="1">
          <a:off x="18399760" y="14528673"/>
          <a:ext cx="805180" cy="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83313</xdr:rowOff>
    </xdr:from>
    <xdr:to>
      <xdr:col>102</xdr:col>
      <xdr:colOff>165100</xdr:colOff>
      <xdr:row>85</xdr:row>
      <xdr:rowOff>13463</xdr:rowOff>
    </xdr:to>
    <xdr:sp macro="" textlink="">
      <xdr:nvSpPr>
        <xdr:cNvPr id="818" name="楕円 817">
          <a:extLst>
            <a:ext uri="{FF2B5EF4-FFF2-40B4-BE49-F238E27FC236}">
              <a16:creationId xmlns:a16="http://schemas.microsoft.com/office/drawing/2014/main" id="{0A6BB589-43CC-42EB-97EC-5069F2067D82}"/>
            </a:ext>
          </a:extLst>
        </xdr:cNvPr>
        <xdr:cNvSpPr/>
      </xdr:nvSpPr>
      <xdr:spPr>
        <a:xfrm>
          <a:off x="17547590" y="1448701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134113</xdr:rowOff>
    </xdr:from>
    <xdr:to>
      <xdr:col>107</xdr:col>
      <xdr:colOff>50800</xdr:colOff>
      <xdr:row>84</xdr:row>
      <xdr:rowOff>134113</xdr:rowOff>
    </xdr:to>
    <xdr:cxnSp macro="">
      <xdr:nvCxnSpPr>
        <xdr:cNvPr id="819" name="直線コネクタ 818">
          <a:extLst>
            <a:ext uri="{FF2B5EF4-FFF2-40B4-BE49-F238E27FC236}">
              <a16:creationId xmlns:a16="http://schemas.microsoft.com/office/drawing/2014/main" id="{682FC0FD-BE17-4AF6-B850-A1E246B26B37}"/>
            </a:ext>
          </a:extLst>
        </xdr:cNvPr>
        <xdr:cNvCxnSpPr/>
      </xdr:nvCxnSpPr>
      <xdr:spPr>
        <a:xfrm>
          <a:off x="17602200" y="14532103"/>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83313</xdr:rowOff>
    </xdr:from>
    <xdr:to>
      <xdr:col>98</xdr:col>
      <xdr:colOff>38100</xdr:colOff>
      <xdr:row>85</xdr:row>
      <xdr:rowOff>13463</xdr:rowOff>
    </xdr:to>
    <xdr:sp macro="" textlink="">
      <xdr:nvSpPr>
        <xdr:cNvPr id="820" name="楕円 819">
          <a:extLst>
            <a:ext uri="{FF2B5EF4-FFF2-40B4-BE49-F238E27FC236}">
              <a16:creationId xmlns:a16="http://schemas.microsoft.com/office/drawing/2014/main" id="{F6CBD81A-CB6E-4C5E-A8A5-D2E3C8B3A073}"/>
            </a:ext>
          </a:extLst>
        </xdr:cNvPr>
        <xdr:cNvSpPr/>
      </xdr:nvSpPr>
      <xdr:spPr>
        <a:xfrm>
          <a:off x="16761460" y="1448701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134113</xdr:rowOff>
    </xdr:from>
    <xdr:to>
      <xdr:col>102</xdr:col>
      <xdr:colOff>114300</xdr:colOff>
      <xdr:row>84</xdr:row>
      <xdr:rowOff>134113</xdr:rowOff>
    </xdr:to>
    <xdr:cxnSp macro="">
      <xdr:nvCxnSpPr>
        <xdr:cNvPr id="821" name="直線コネクタ 820">
          <a:extLst>
            <a:ext uri="{FF2B5EF4-FFF2-40B4-BE49-F238E27FC236}">
              <a16:creationId xmlns:a16="http://schemas.microsoft.com/office/drawing/2014/main" id="{786CAE54-9B4C-4811-A94B-907E38429BC3}"/>
            </a:ext>
          </a:extLst>
        </xdr:cNvPr>
        <xdr:cNvCxnSpPr/>
      </xdr:nvCxnSpPr>
      <xdr:spPr>
        <a:xfrm>
          <a:off x="16804640" y="14532103"/>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151147</xdr:rowOff>
    </xdr:from>
    <xdr:ext cx="469744" cy="259045"/>
    <xdr:sp macro="" textlink="">
      <xdr:nvSpPr>
        <xdr:cNvPr id="822" name="n_1aveValue【消防施設】&#10;一人当たり面積">
          <a:extLst>
            <a:ext uri="{FF2B5EF4-FFF2-40B4-BE49-F238E27FC236}">
              <a16:creationId xmlns:a16="http://schemas.microsoft.com/office/drawing/2014/main" id="{A4DD946B-008D-47C0-9018-ADF3AD62DF3B}"/>
            </a:ext>
          </a:extLst>
        </xdr:cNvPr>
        <xdr:cNvSpPr txBox="1"/>
      </xdr:nvSpPr>
      <xdr:spPr>
        <a:xfrm>
          <a:off x="18982132"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160290</xdr:rowOff>
    </xdr:from>
    <xdr:ext cx="469744" cy="259045"/>
    <xdr:sp macro="" textlink="">
      <xdr:nvSpPr>
        <xdr:cNvPr id="823" name="n_2aveValue【消防施設】&#10;一人当たり面積">
          <a:extLst>
            <a:ext uri="{FF2B5EF4-FFF2-40B4-BE49-F238E27FC236}">
              <a16:creationId xmlns:a16="http://schemas.microsoft.com/office/drawing/2014/main" id="{7205E168-2246-48E5-816E-2CC4F78D89D2}"/>
            </a:ext>
          </a:extLst>
        </xdr:cNvPr>
        <xdr:cNvSpPr txBox="1"/>
      </xdr:nvSpPr>
      <xdr:spPr>
        <a:xfrm>
          <a:off x="18182032" y="14221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155719</xdr:rowOff>
    </xdr:from>
    <xdr:ext cx="469744" cy="259045"/>
    <xdr:sp macro="" textlink="">
      <xdr:nvSpPr>
        <xdr:cNvPr id="824" name="n_3aveValue【消防施設】&#10;一人当たり面積">
          <a:extLst>
            <a:ext uri="{FF2B5EF4-FFF2-40B4-BE49-F238E27FC236}">
              <a16:creationId xmlns:a16="http://schemas.microsoft.com/office/drawing/2014/main" id="{5399A40A-4B9B-4437-8AD0-DEF2F3F54CB7}"/>
            </a:ext>
          </a:extLst>
        </xdr:cNvPr>
        <xdr:cNvSpPr txBox="1"/>
      </xdr:nvSpPr>
      <xdr:spPr>
        <a:xfrm>
          <a:off x="17384472" y="14214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169435</xdr:rowOff>
    </xdr:from>
    <xdr:ext cx="469744" cy="259045"/>
    <xdr:sp macro="" textlink="">
      <xdr:nvSpPr>
        <xdr:cNvPr id="825" name="n_4aveValue【消防施設】&#10;一人当たり面積">
          <a:extLst>
            <a:ext uri="{FF2B5EF4-FFF2-40B4-BE49-F238E27FC236}">
              <a16:creationId xmlns:a16="http://schemas.microsoft.com/office/drawing/2014/main" id="{BAD1D18B-21B7-4A34-BC95-D555DFF704BC}"/>
            </a:ext>
          </a:extLst>
        </xdr:cNvPr>
        <xdr:cNvSpPr txBox="1"/>
      </xdr:nvSpPr>
      <xdr:spPr>
        <a:xfrm>
          <a:off x="16588817" y="14232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166895</xdr:rowOff>
    </xdr:from>
    <xdr:ext cx="469744" cy="259045"/>
    <xdr:sp macro="" textlink="">
      <xdr:nvSpPr>
        <xdr:cNvPr id="826" name="n_1mainValue【消防施設】&#10;一人当たり面積">
          <a:extLst>
            <a:ext uri="{FF2B5EF4-FFF2-40B4-BE49-F238E27FC236}">
              <a16:creationId xmlns:a16="http://schemas.microsoft.com/office/drawing/2014/main" id="{1067C639-2731-48C0-AD57-ABB6AF7674C8}"/>
            </a:ext>
          </a:extLst>
        </xdr:cNvPr>
        <xdr:cNvSpPr txBox="1"/>
      </xdr:nvSpPr>
      <xdr:spPr>
        <a:xfrm>
          <a:off x="18982132" y="14572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4590</xdr:rowOff>
    </xdr:from>
    <xdr:ext cx="469744" cy="259045"/>
    <xdr:sp macro="" textlink="">
      <xdr:nvSpPr>
        <xdr:cNvPr id="827" name="n_2mainValue【消防施設】&#10;一人当たり面積">
          <a:extLst>
            <a:ext uri="{FF2B5EF4-FFF2-40B4-BE49-F238E27FC236}">
              <a16:creationId xmlns:a16="http://schemas.microsoft.com/office/drawing/2014/main" id="{2C225129-C882-49B2-A8B6-CC5D641215F2}"/>
            </a:ext>
          </a:extLst>
        </xdr:cNvPr>
        <xdr:cNvSpPr txBox="1"/>
      </xdr:nvSpPr>
      <xdr:spPr>
        <a:xfrm>
          <a:off x="18182032" y="1457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4590</xdr:rowOff>
    </xdr:from>
    <xdr:ext cx="469744" cy="259045"/>
    <xdr:sp macro="" textlink="">
      <xdr:nvSpPr>
        <xdr:cNvPr id="828" name="n_3mainValue【消防施設】&#10;一人当たり面積">
          <a:extLst>
            <a:ext uri="{FF2B5EF4-FFF2-40B4-BE49-F238E27FC236}">
              <a16:creationId xmlns:a16="http://schemas.microsoft.com/office/drawing/2014/main" id="{42758E4D-9EBB-4985-B74B-65965CFCBA28}"/>
            </a:ext>
          </a:extLst>
        </xdr:cNvPr>
        <xdr:cNvSpPr txBox="1"/>
      </xdr:nvSpPr>
      <xdr:spPr>
        <a:xfrm>
          <a:off x="17384472" y="1457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4590</xdr:rowOff>
    </xdr:from>
    <xdr:ext cx="469744" cy="259045"/>
    <xdr:sp macro="" textlink="">
      <xdr:nvSpPr>
        <xdr:cNvPr id="829" name="n_4mainValue【消防施設】&#10;一人当たり面積">
          <a:extLst>
            <a:ext uri="{FF2B5EF4-FFF2-40B4-BE49-F238E27FC236}">
              <a16:creationId xmlns:a16="http://schemas.microsoft.com/office/drawing/2014/main" id="{DE9A8581-52DA-4CFC-AD24-0F5A25C22321}"/>
            </a:ext>
          </a:extLst>
        </xdr:cNvPr>
        <xdr:cNvSpPr txBox="1"/>
      </xdr:nvSpPr>
      <xdr:spPr>
        <a:xfrm>
          <a:off x="16588817" y="1457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0" name="正方形/長方形 829">
          <a:extLst>
            <a:ext uri="{FF2B5EF4-FFF2-40B4-BE49-F238E27FC236}">
              <a16:creationId xmlns:a16="http://schemas.microsoft.com/office/drawing/2014/main" id="{04F53C0B-CDBC-47B8-B215-EF99CF333A80}"/>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1" name="正方形/長方形 830">
          <a:extLst>
            <a:ext uri="{FF2B5EF4-FFF2-40B4-BE49-F238E27FC236}">
              <a16:creationId xmlns:a16="http://schemas.microsoft.com/office/drawing/2014/main" id="{A55BC5F9-07EA-477E-809C-404613A399CB}"/>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2" name="正方形/長方形 831">
          <a:extLst>
            <a:ext uri="{FF2B5EF4-FFF2-40B4-BE49-F238E27FC236}">
              <a16:creationId xmlns:a16="http://schemas.microsoft.com/office/drawing/2014/main" id="{46B5D26D-BCAD-4F91-8B43-671B89963E41}"/>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3" name="正方形/長方形 832">
          <a:extLst>
            <a:ext uri="{FF2B5EF4-FFF2-40B4-BE49-F238E27FC236}">
              <a16:creationId xmlns:a16="http://schemas.microsoft.com/office/drawing/2014/main" id="{F5F62204-2FF6-4867-A270-A9AC354792A3}"/>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4" name="正方形/長方形 833">
          <a:extLst>
            <a:ext uri="{FF2B5EF4-FFF2-40B4-BE49-F238E27FC236}">
              <a16:creationId xmlns:a16="http://schemas.microsoft.com/office/drawing/2014/main" id="{AB52DA13-393F-410E-8919-2EA583544B6B}"/>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5" name="正方形/長方形 834">
          <a:extLst>
            <a:ext uri="{FF2B5EF4-FFF2-40B4-BE49-F238E27FC236}">
              <a16:creationId xmlns:a16="http://schemas.microsoft.com/office/drawing/2014/main" id="{C7C5CB43-1BA1-495A-80B4-A2B561FD6C43}"/>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6" name="正方形/長方形 835">
          <a:extLst>
            <a:ext uri="{FF2B5EF4-FFF2-40B4-BE49-F238E27FC236}">
              <a16:creationId xmlns:a16="http://schemas.microsoft.com/office/drawing/2014/main" id="{24322C1C-8499-4B9D-BCA9-077B128DC7B6}"/>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7" name="正方形/長方形 836">
          <a:extLst>
            <a:ext uri="{FF2B5EF4-FFF2-40B4-BE49-F238E27FC236}">
              <a16:creationId xmlns:a16="http://schemas.microsoft.com/office/drawing/2014/main" id="{EB956636-D550-49E3-881C-1AF9FE73FE76}"/>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8" name="テキスト ボックス 837">
          <a:extLst>
            <a:ext uri="{FF2B5EF4-FFF2-40B4-BE49-F238E27FC236}">
              <a16:creationId xmlns:a16="http://schemas.microsoft.com/office/drawing/2014/main" id="{6D0F2394-B00D-494D-9A41-5730216D79EB}"/>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9" name="直線コネクタ 838">
          <a:extLst>
            <a:ext uri="{FF2B5EF4-FFF2-40B4-BE49-F238E27FC236}">
              <a16:creationId xmlns:a16="http://schemas.microsoft.com/office/drawing/2014/main" id="{9D68C967-C216-49B0-A31E-F3D2B57DF959}"/>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0" name="テキスト ボックス 839">
          <a:extLst>
            <a:ext uri="{FF2B5EF4-FFF2-40B4-BE49-F238E27FC236}">
              <a16:creationId xmlns:a16="http://schemas.microsoft.com/office/drawing/2014/main" id="{F31B7631-A14D-4018-A6F5-43B4C82E4D1B}"/>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1" name="直線コネクタ 840">
          <a:extLst>
            <a:ext uri="{FF2B5EF4-FFF2-40B4-BE49-F238E27FC236}">
              <a16:creationId xmlns:a16="http://schemas.microsoft.com/office/drawing/2014/main" id="{1943D211-E3DF-44F3-8624-77919A5A6888}"/>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2" name="テキスト ボックス 841">
          <a:extLst>
            <a:ext uri="{FF2B5EF4-FFF2-40B4-BE49-F238E27FC236}">
              <a16:creationId xmlns:a16="http://schemas.microsoft.com/office/drawing/2014/main" id="{972E885A-2BA6-4381-BC85-655DADA489AF}"/>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3" name="直線コネクタ 842">
          <a:extLst>
            <a:ext uri="{FF2B5EF4-FFF2-40B4-BE49-F238E27FC236}">
              <a16:creationId xmlns:a16="http://schemas.microsoft.com/office/drawing/2014/main" id="{8E22D121-62B1-40D7-A76E-0CF3ECD3FF94}"/>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4" name="テキスト ボックス 843">
          <a:extLst>
            <a:ext uri="{FF2B5EF4-FFF2-40B4-BE49-F238E27FC236}">
              <a16:creationId xmlns:a16="http://schemas.microsoft.com/office/drawing/2014/main" id="{EBE68130-F1FA-4790-B8D7-1E61EE90CBCE}"/>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5" name="直線コネクタ 844">
          <a:extLst>
            <a:ext uri="{FF2B5EF4-FFF2-40B4-BE49-F238E27FC236}">
              <a16:creationId xmlns:a16="http://schemas.microsoft.com/office/drawing/2014/main" id="{7A2E6438-1C23-4C0C-885C-F76E0549E8C7}"/>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6" name="テキスト ボックス 845">
          <a:extLst>
            <a:ext uri="{FF2B5EF4-FFF2-40B4-BE49-F238E27FC236}">
              <a16:creationId xmlns:a16="http://schemas.microsoft.com/office/drawing/2014/main" id="{2252C6BB-0965-41E2-8EA5-8D29BC36DFF4}"/>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7" name="直線コネクタ 846">
          <a:extLst>
            <a:ext uri="{FF2B5EF4-FFF2-40B4-BE49-F238E27FC236}">
              <a16:creationId xmlns:a16="http://schemas.microsoft.com/office/drawing/2014/main" id="{E8AAC225-5A44-4319-BFA9-AE861A0AE6AE}"/>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8" name="テキスト ボックス 847">
          <a:extLst>
            <a:ext uri="{FF2B5EF4-FFF2-40B4-BE49-F238E27FC236}">
              <a16:creationId xmlns:a16="http://schemas.microsoft.com/office/drawing/2014/main" id="{C78F84F8-2225-418C-9004-38E09CCD041B}"/>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9" name="直線コネクタ 848">
          <a:extLst>
            <a:ext uri="{FF2B5EF4-FFF2-40B4-BE49-F238E27FC236}">
              <a16:creationId xmlns:a16="http://schemas.microsoft.com/office/drawing/2014/main" id="{07EE2F2C-31F4-4FFB-8159-F6018346FF06}"/>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0" name="テキスト ボックス 849">
          <a:extLst>
            <a:ext uri="{FF2B5EF4-FFF2-40B4-BE49-F238E27FC236}">
              <a16:creationId xmlns:a16="http://schemas.microsoft.com/office/drawing/2014/main" id="{7E6337A1-0FA6-4155-ACDB-2AFD3696F817}"/>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1" name="直線コネクタ 850">
          <a:extLst>
            <a:ext uri="{FF2B5EF4-FFF2-40B4-BE49-F238E27FC236}">
              <a16:creationId xmlns:a16="http://schemas.microsoft.com/office/drawing/2014/main" id="{DC51F2B3-DB9D-4FAF-946E-F1B3E77DCDF1}"/>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2" name="テキスト ボックス 851">
          <a:extLst>
            <a:ext uri="{FF2B5EF4-FFF2-40B4-BE49-F238E27FC236}">
              <a16:creationId xmlns:a16="http://schemas.microsoft.com/office/drawing/2014/main" id="{396A1666-DBD2-4151-A8CE-57F49D45D922}"/>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3" name="直線コネクタ 852">
          <a:extLst>
            <a:ext uri="{FF2B5EF4-FFF2-40B4-BE49-F238E27FC236}">
              <a16:creationId xmlns:a16="http://schemas.microsoft.com/office/drawing/2014/main" id="{6531571C-20E6-4998-8F7D-A73900875BD2}"/>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4" name="【庁舎】&#10;有形固定資産減価償却率グラフ枠">
          <a:extLst>
            <a:ext uri="{FF2B5EF4-FFF2-40B4-BE49-F238E27FC236}">
              <a16:creationId xmlns:a16="http://schemas.microsoft.com/office/drawing/2014/main" id="{9F001560-5412-42F9-BAFC-E16EA3959524}"/>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855" name="直線コネクタ 854">
          <a:extLst>
            <a:ext uri="{FF2B5EF4-FFF2-40B4-BE49-F238E27FC236}">
              <a16:creationId xmlns:a16="http://schemas.microsoft.com/office/drawing/2014/main" id="{79E7F132-7E4B-4372-8165-963F228F5B6C}"/>
            </a:ext>
          </a:extLst>
        </xdr:cNvPr>
        <xdr:cNvCxnSpPr/>
      </xdr:nvCxnSpPr>
      <xdr:spPr>
        <a:xfrm flipV="1">
          <a:off x="14703424" y="17164594"/>
          <a:ext cx="0" cy="1450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856" name="【庁舎】&#10;有形固定資産減価償却率最小値テキスト">
          <a:extLst>
            <a:ext uri="{FF2B5EF4-FFF2-40B4-BE49-F238E27FC236}">
              <a16:creationId xmlns:a16="http://schemas.microsoft.com/office/drawing/2014/main" id="{344DAF2F-90D7-4FEF-8AF1-BD147D8F7D08}"/>
            </a:ext>
          </a:extLst>
        </xdr:cNvPr>
        <xdr:cNvSpPr txBox="1"/>
      </xdr:nvSpPr>
      <xdr:spPr>
        <a:xfrm>
          <a:off x="14742160" y="186208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857" name="直線コネクタ 856">
          <a:extLst>
            <a:ext uri="{FF2B5EF4-FFF2-40B4-BE49-F238E27FC236}">
              <a16:creationId xmlns:a16="http://schemas.microsoft.com/office/drawing/2014/main" id="{4B734DD0-1AE5-42E6-B45B-1F2E31F3D85F}"/>
            </a:ext>
          </a:extLst>
        </xdr:cNvPr>
        <xdr:cNvCxnSpPr/>
      </xdr:nvCxnSpPr>
      <xdr:spPr>
        <a:xfrm>
          <a:off x="14611350" y="186151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858" name="【庁舎】&#10;有形固定資産減価償却率最大値テキスト">
          <a:extLst>
            <a:ext uri="{FF2B5EF4-FFF2-40B4-BE49-F238E27FC236}">
              <a16:creationId xmlns:a16="http://schemas.microsoft.com/office/drawing/2014/main" id="{A5795FD4-EC59-4821-9906-3B2CCDD0C0DB}"/>
            </a:ext>
          </a:extLst>
        </xdr:cNvPr>
        <xdr:cNvSpPr txBox="1"/>
      </xdr:nvSpPr>
      <xdr:spPr>
        <a:xfrm>
          <a:off x="14742160" y="169322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859" name="直線コネクタ 858">
          <a:extLst>
            <a:ext uri="{FF2B5EF4-FFF2-40B4-BE49-F238E27FC236}">
              <a16:creationId xmlns:a16="http://schemas.microsoft.com/office/drawing/2014/main" id="{5E161268-8947-4BC4-AB2B-9658351E105A}"/>
            </a:ext>
          </a:extLst>
        </xdr:cNvPr>
        <xdr:cNvCxnSpPr/>
      </xdr:nvCxnSpPr>
      <xdr:spPr>
        <a:xfrm>
          <a:off x="14611350" y="171645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31948</xdr:rowOff>
    </xdr:from>
    <xdr:ext cx="405111" cy="259045"/>
    <xdr:sp macro="" textlink="">
      <xdr:nvSpPr>
        <xdr:cNvPr id="860" name="【庁舎】&#10;有形固定資産減価償却率平均値テキスト">
          <a:extLst>
            <a:ext uri="{FF2B5EF4-FFF2-40B4-BE49-F238E27FC236}">
              <a16:creationId xmlns:a16="http://schemas.microsoft.com/office/drawing/2014/main" id="{93CFC13D-7586-4289-8A25-D23964BD201C}"/>
            </a:ext>
          </a:extLst>
        </xdr:cNvPr>
        <xdr:cNvSpPr txBox="1"/>
      </xdr:nvSpPr>
      <xdr:spPr>
        <a:xfrm>
          <a:off x="14742160" y="176893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861" name="フローチャート: 判断 860">
          <a:extLst>
            <a:ext uri="{FF2B5EF4-FFF2-40B4-BE49-F238E27FC236}">
              <a16:creationId xmlns:a16="http://schemas.microsoft.com/office/drawing/2014/main" id="{BF3AC648-AD13-4CCA-B2D6-5D0553843611}"/>
            </a:ext>
          </a:extLst>
        </xdr:cNvPr>
        <xdr:cNvSpPr/>
      </xdr:nvSpPr>
      <xdr:spPr>
        <a:xfrm>
          <a:off x="14649450" y="1784177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862" name="フローチャート: 判断 861">
          <a:extLst>
            <a:ext uri="{FF2B5EF4-FFF2-40B4-BE49-F238E27FC236}">
              <a16:creationId xmlns:a16="http://schemas.microsoft.com/office/drawing/2014/main" id="{F65B871B-921B-436B-A794-21A405E4CA9D}"/>
            </a:ext>
          </a:extLst>
        </xdr:cNvPr>
        <xdr:cNvSpPr/>
      </xdr:nvSpPr>
      <xdr:spPr>
        <a:xfrm>
          <a:off x="13887450" y="17828986"/>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863" name="フローチャート: 判断 862">
          <a:extLst>
            <a:ext uri="{FF2B5EF4-FFF2-40B4-BE49-F238E27FC236}">
              <a16:creationId xmlns:a16="http://schemas.microsoft.com/office/drawing/2014/main" id="{3AF4E727-7D1D-42AC-8442-79E86EEC9DC6}"/>
            </a:ext>
          </a:extLst>
        </xdr:cNvPr>
        <xdr:cNvSpPr/>
      </xdr:nvSpPr>
      <xdr:spPr>
        <a:xfrm>
          <a:off x="13089890" y="17846947"/>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864" name="フローチャート: 判断 863">
          <a:extLst>
            <a:ext uri="{FF2B5EF4-FFF2-40B4-BE49-F238E27FC236}">
              <a16:creationId xmlns:a16="http://schemas.microsoft.com/office/drawing/2014/main" id="{D7514FC7-AAFF-42B3-AC51-DD27589CC43C}"/>
            </a:ext>
          </a:extLst>
        </xdr:cNvPr>
        <xdr:cNvSpPr/>
      </xdr:nvSpPr>
      <xdr:spPr>
        <a:xfrm>
          <a:off x="12303760" y="17872529"/>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89081</xdr:rowOff>
    </xdr:from>
    <xdr:to>
      <xdr:col>67</xdr:col>
      <xdr:colOff>101600</xdr:colOff>
      <xdr:row>105</xdr:row>
      <xdr:rowOff>19231</xdr:rowOff>
    </xdr:to>
    <xdr:sp macro="" textlink="">
      <xdr:nvSpPr>
        <xdr:cNvPr id="865" name="フローチャート: 判断 864">
          <a:extLst>
            <a:ext uri="{FF2B5EF4-FFF2-40B4-BE49-F238E27FC236}">
              <a16:creationId xmlns:a16="http://schemas.microsoft.com/office/drawing/2014/main" id="{467EFF68-50EB-43F1-8363-7897F47ABB8E}"/>
            </a:ext>
          </a:extLst>
        </xdr:cNvPr>
        <xdr:cNvSpPr/>
      </xdr:nvSpPr>
      <xdr:spPr>
        <a:xfrm>
          <a:off x="11487150" y="17923691"/>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802A4D4A-BA46-490E-AE25-664F43F8128F}"/>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1DEC50C6-4BAD-45BE-88FB-B29D35431F09}"/>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9C64EFA4-BD7B-4F45-ABB9-3C5F6C749283}"/>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04BAF6AB-B644-4B94-BE54-BCDBB6C3CF55}"/>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FD86F5C5-C4E5-4519-A900-282AE052E508}"/>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84182</xdr:rowOff>
    </xdr:from>
    <xdr:to>
      <xdr:col>85</xdr:col>
      <xdr:colOff>177800</xdr:colOff>
      <xdr:row>107</xdr:row>
      <xdr:rowOff>14332</xdr:rowOff>
    </xdr:to>
    <xdr:sp macro="" textlink="">
      <xdr:nvSpPr>
        <xdr:cNvPr id="871" name="楕円 870">
          <a:extLst>
            <a:ext uri="{FF2B5EF4-FFF2-40B4-BE49-F238E27FC236}">
              <a16:creationId xmlns:a16="http://schemas.microsoft.com/office/drawing/2014/main" id="{6669B7AC-974E-4AEF-99CD-D0526E30EA9C}"/>
            </a:ext>
          </a:extLst>
        </xdr:cNvPr>
        <xdr:cNvSpPr/>
      </xdr:nvSpPr>
      <xdr:spPr>
        <a:xfrm>
          <a:off x="14649450" y="1825978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62609</xdr:rowOff>
    </xdr:from>
    <xdr:ext cx="405111" cy="259045"/>
    <xdr:sp macro="" textlink="">
      <xdr:nvSpPr>
        <xdr:cNvPr id="872" name="【庁舎】&#10;有形固定資産減価償却率該当値テキスト">
          <a:extLst>
            <a:ext uri="{FF2B5EF4-FFF2-40B4-BE49-F238E27FC236}">
              <a16:creationId xmlns:a16="http://schemas.microsoft.com/office/drawing/2014/main" id="{74CA23DE-C388-41B5-B095-36DA3FEE3B6E}"/>
            </a:ext>
          </a:extLst>
        </xdr:cNvPr>
        <xdr:cNvSpPr txBox="1"/>
      </xdr:nvSpPr>
      <xdr:spPr>
        <a:xfrm>
          <a:off x="14742160" y="18232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98879</xdr:rowOff>
    </xdr:from>
    <xdr:to>
      <xdr:col>81</xdr:col>
      <xdr:colOff>101600</xdr:colOff>
      <xdr:row>107</xdr:row>
      <xdr:rowOff>29029</xdr:rowOff>
    </xdr:to>
    <xdr:sp macro="" textlink="">
      <xdr:nvSpPr>
        <xdr:cNvPr id="873" name="楕円 872">
          <a:extLst>
            <a:ext uri="{FF2B5EF4-FFF2-40B4-BE49-F238E27FC236}">
              <a16:creationId xmlns:a16="http://schemas.microsoft.com/office/drawing/2014/main" id="{C5C64426-166A-4CF8-BF79-A42BF86F92E4}"/>
            </a:ext>
          </a:extLst>
        </xdr:cNvPr>
        <xdr:cNvSpPr/>
      </xdr:nvSpPr>
      <xdr:spPr>
        <a:xfrm>
          <a:off x="13887450" y="1826876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134982</xdr:rowOff>
    </xdr:from>
    <xdr:to>
      <xdr:col>85</xdr:col>
      <xdr:colOff>127000</xdr:colOff>
      <xdr:row>106</xdr:row>
      <xdr:rowOff>149679</xdr:rowOff>
    </xdr:to>
    <xdr:cxnSp macro="">
      <xdr:nvCxnSpPr>
        <xdr:cNvPr id="874" name="直線コネクタ 873">
          <a:extLst>
            <a:ext uri="{FF2B5EF4-FFF2-40B4-BE49-F238E27FC236}">
              <a16:creationId xmlns:a16="http://schemas.microsoft.com/office/drawing/2014/main" id="{BFA98E94-5962-4A14-A43D-8EDDDF67AF36}"/>
            </a:ext>
          </a:extLst>
        </xdr:cNvPr>
        <xdr:cNvCxnSpPr/>
      </xdr:nvCxnSpPr>
      <xdr:spPr>
        <a:xfrm flipV="1">
          <a:off x="13942060" y="18304872"/>
          <a:ext cx="762000" cy="18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151130</xdr:rowOff>
    </xdr:from>
    <xdr:to>
      <xdr:col>76</xdr:col>
      <xdr:colOff>165100</xdr:colOff>
      <xdr:row>107</xdr:row>
      <xdr:rowOff>81280</xdr:rowOff>
    </xdr:to>
    <xdr:sp macro="" textlink="">
      <xdr:nvSpPr>
        <xdr:cNvPr id="875" name="楕円 874">
          <a:extLst>
            <a:ext uri="{FF2B5EF4-FFF2-40B4-BE49-F238E27FC236}">
              <a16:creationId xmlns:a16="http://schemas.microsoft.com/office/drawing/2014/main" id="{CC8702A1-B418-4C77-BA42-81BBDDE9A9F0}"/>
            </a:ext>
          </a:extLst>
        </xdr:cNvPr>
        <xdr:cNvSpPr/>
      </xdr:nvSpPr>
      <xdr:spPr>
        <a:xfrm>
          <a:off x="13089890" y="1832483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149679</xdr:rowOff>
    </xdr:from>
    <xdr:to>
      <xdr:col>81</xdr:col>
      <xdr:colOff>50800</xdr:colOff>
      <xdr:row>107</xdr:row>
      <xdr:rowOff>30480</xdr:rowOff>
    </xdr:to>
    <xdr:cxnSp macro="">
      <xdr:nvCxnSpPr>
        <xdr:cNvPr id="876" name="直線コネクタ 875">
          <a:extLst>
            <a:ext uri="{FF2B5EF4-FFF2-40B4-BE49-F238E27FC236}">
              <a16:creationId xmlns:a16="http://schemas.microsoft.com/office/drawing/2014/main" id="{25083BF8-7B28-45F8-94B6-066BFCDBCC0F}"/>
            </a:ext>
          </a:extLst>
        </xdr:cNvPr>
        <xdr:cNvCxnSpPr/>
      </xdr:nvCxnSpPr>
      <xdr:spPr>
        <a:xfrm flipV="1">
          <a:off x="13144500" y="18323379"/>
          <a:ext cx="797560" cy="50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120106</xdr:rowOff>
    </xdr:from>
    <xdr:to>
      <xdr:col>72</xdr:col>
      <xdr:colOff>38100</xdr:colOff>
      <xdr:row>107</xdr:row>
      <xdr:rowOff>50256</xdr:rowOff>
    </xdr:to>
    <xdr:sp macro="" textlink="">
      <xdr:nvSpPr>
        <xdr:cNvPr id="877" name="楕円 876">
          <a:extLst>
            <a:ext uri="{FF2B5EF4-FFF2-40B4-BE49-F238E27FC236}">
              <a16:creationId xmlns:a16="http://schemas.microsoft.com/office/drawing/2014/main" id="{0D2E5497-CB5E-4D46-93D3-E6476986B956}"/>
            </a:ext>
          </a:extLst>
        </xdr:cNvPr>
        <xdr:cNvSpPr/>
      </xdr:nvSpPr>
      <xdr:spPr>
        <a:xfrm>
          <a:off x="12303760" y="1829571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170906</xdr:rowOff>
    </xdr:from>
    <xdr:to>
      <xdr:col>76</xdr:col>
      <xdr:colOff>114300</xdr:colOff>
      <xdr:row>107</xdr:row>
      <xdr:rowOff>30480</xdr:rowOff>
    </xdr:to>
    <xdr:cxnSp macro="">
      <xdr:nvCxnSpPr>
        <xdr:cNvPr id="878" name="直線コネクタ 877">
          <a:extLst>
            <a:ext uri="{FF2B5EF4-FFF2-40B4-BE49-F238E27FC236}">
              <a16:creationId xmlns:a16="http://schemas.microsoft.com/office/drawing/2014/main" id="{75D078FF-50B5-442E-B275-F22B4926BEA3}"/>
            </a:ext>
          </a:extLst>
        </xdr:cNvPr>
        <xdr:cNvCxnSpPr/>
      </xdr:nvCxnSpPr>
      <xdr:spPr>
        <a:xfrm>
          <a:off x="12346940" y="18348416"/>
          <a:ext cx="797560" cy="25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44994</xdr:rowOff>
    </xdr:from>
    <xdr:to>
      <xdr:col>67</xdr:col>
      <xdr:colOff>101600</xdr:colOff>
      <xdr:row>108</xdr:row>
      <xdr:rowOff>146594</xdr:rowOff>
    </xdr:to>
    <xdr:sp macro="" textlink="">
      <xdr:nvSpPr>
        <xdr:cNvPr id="879" name="楕円 878">
          <a:extLst>
            <a:ext uri="{FF2B5EF4-FFF2-40B4-BE49-F238E27FC236}">
              <a16:creationId xmlns:a16="http://schemas.microsoft.com/office/drawing/2014/main" id="{57C69198-C585-43D8-BBE9-A4C6B89EBEEA}"/>
            </a:ext>
          </a:extLst>
        </xdr:cNvPr>
        <xdr:cNvSpPr/>
      </xdr:nvSpPr>
      <xdr:spPr>
        <a:xfrm>
          <a:off x="11487150" y="18563499"/>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170906</xdr:rowOff>
    </xdr:from>
    <xdr:to>
      <xdr:col>71</xdr:col>
      <xdr:colOff>177800</xdr:colOff>
      <xdr:row>108</xdr:row>
      <xdr:rowOff>95794</xdr:rowOff>
    </xdr:to>
    <xdr:cxnSp macro="">
      <xdr:nvCxnSpPr>
        <xdr:cNvPr id="880" name="直線コネクタ 879">
          <a:extLst>
            <a:ext uri="{FF2B5EF4-FFF2-40B4-BE49-F238E27FC236}">
              <a16:creationId xmlns:a16="http://schemas.microsoft.com/office/drawing/2014/main" id="{E02988D7-C968-4B08-B9BD-7F2B63F901E0}"/>
            </a:ext>
          </a:extLst>
        </xdr:cNvPr>
        <xdr:cNvCxnSpPr/>
      </xdr:nvCxnSpPr>
      <xdr:spPr>
        <a:xfrm flipV="1">
          <a:off x="11541760" y="18348416"/>
          <a:ext cx="805180" cy="260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112503</xdr:rowOff>
    </xdr:from>
    <xdr:ext cx="405111" cy="259045"/>
    <xdr:sp macro="" textlink="">
      <xdr:nvSpPr>
        <xdr:cNvPr id="881" name="n_1aveValue【庁舎】&#10;有形固定資産減価償却率">
          <a:extLst>
            <a:ext uri="{FF2B5EF4-FFF2-40B4-BE49-F238E27FC236}">
              <a16:creationId xmlns:a16="http://schemas.microsoft.com/office/drawing/2014/main" id="{CF8A161B-9DDB-47F7-9754-9F9C6E5AC900}"/>
            </a:ext>
          </a:extLst>
        </xdr:cNvPr>
        <xdr:cNvSpPr txBox="1"/>
      </xdr:nvSpPr>
      <xdr:spPr>
        <a:xfrm>
          <a:off x="13738234" y="1760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130464</xdr:rowOff>
    </xdr:from>
    <xdr:ext cx="405111" cy="259045"/>
    <xdr:sp macro="" textlink="">
      <xdr:nvSpPr>
        <xdr:cNvPr id="882" name="n_2aveValue【庁舎】&#10;有形固定資産減価償却率">
          <a:extLst>
            <a:ext uri="{FF2B5EF4-FFF2-40B4-BE49-F238E27FC236}">
              <a16:creationId xmlns:a16="http://schemas.microsoft.com/office/drawing/2014/main" id="{D7DCF621-8B13-4AAE-A9D5-894A5F8A8D9B}"/>
            </a:ext>
          </a:extLst>
        </xdr:cNvPr>
        <xdr:cNvSpPr txBox="1"/>
      </xdr:nvSpPr>
      <xdr:spPr>
        <a:xfrm>
          <a:off x="12957184" y="17622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159856</xdr:rowOff>
    </xdr:from>
    <xdr:ext cx="405111" cy="259045"/>
    <xdr:sp macro="" textlink="">
      <xdr:nvSpPr>
        <xdr:cNvPr id="883" name="n_3aveValue【庁舎】&#10;有形固定資産減価償却率">
          <a:extLst>
            <a:ext uri="{FF2B5EF4-FFF2-40B4-BE49-F238E27FC236}">
              <a16:creationId xmlns:a16="http://schemas.microsoft.com/office/drawing/2014/main" id="{4C7FA7FF-D9C7-4BDC-AB12-AC8DC9675136}"/>
            </a:ext>
          </a:extLst>
        </xdr:cNvPr>
        <xdr:cNvSpPr txBox="1"/>
      </xdr:nvSpPr>
      <xdr:spPr>
        <a:xfrm>
          <a:off x="12171054" y="17649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35758</xdr:rowOff>
    </xdr:from>
    <xdr:ext cx="405111" cy="259045"/>
    <xdr:sp macro="" textlink="">
      <xdr:nvSpPr>
        <xdr:cNvPr id="884" name="n_4aveValue【庁舎】&#10;有形固定資産減価償却率">
          <a:extLst>
            <a:ext uri="{FF2B5EF4-FFF2-40B4-BE49-F238E27FC236}">
              <a16:creationId xmlns:a16="http://schemas.microsoft.com/office/drawing/2014/main" id="{1390E7CD-82AB-469E-9BBB-C6486D8E50B2}"/>
            </a:ext>
          </a:extLst>
        </xdr:cNvPr>
        <xdr:cNvSpPr txBox="1"/>
      </xdr:nvSpPr>
      <xdr:spPr>
        <a:xfrm>
          <a:off x="11354444" y="1769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20156</xdr:rowOff>
    </xdr:from>
    <xdr:ext cx="405111" cy="259045"/>
    <xdr:sp macro="" textlink="">
      <xdr:nvSpPr>
        <xdr:cNvPr id="885" name="n_1mainValue【庁舎】&#10;有形固定資産減価償却率">
          <a:extLst>
            <a:ext uri="{FF2B5EF4-FFF2-40B4-BE49-F238E27FC236}">
              <a16:creationId xmlns:a16="http://schemas.microsoft.com/office/drawing/2014/main" id="{77C01229-7BAB-4896-8847-9073C38087E0}"/>
            </a:ext>
          </a:extLst>
        </xdr:cNvPr>
        <xdr:cNvSpPr txBox="1"/>
      </xdr:nvSpPr>
      <xdr:spPr>
        <a:xfrm>
          <a:off x="13738234" y="18361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72407</xdr:rowOff>
    </xdr:from>
    <xdr:ext cx="405111" cy="259045"/>
    <xdr:sp macro="" textlink="">
      <xdr:nvSpPr>
        <xdr:cNvPr id="886" name="n_2mainValue【庁舎】&#10;有形固定資産減価償却率">
          <a:extLst>
            <a:ext uri="{FF2B5EF4-FFF2-40B4-BE49-F238E27FC236}">
              <a16:creationId xmlns:a16="http://schemas.microsoft.com/office/drawing/2014/main" id="{6E4290E7-7FD8-48FC-A253-8BB869535A47}"/>
            </a:ext>
          </a:extLst>
        </xdr:cNvPr>
        <xdr:cNvSpPr txBox="1"/>
      </xdr:nvSpPr>
      <xdr:spPr>
        <a:xfrm>
          <a:off x="12957184" y="1841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41383</xdr:rowOff>
    </xdr:from>
    <xdr:ext cx="405111" cy="259045"/>
    <xdr:sp macro="" textlink="">
      <xdr:nvSpPr>
        <xdr:cNvPr id="887" name="n_3mainValue【庁舎】&#10;有形固定資産減価償却率">
          <a:extLst>
            <a:ext uri="{FF2B5EF4-FFF2-40B4-BE49-F238E27FC236}">
              <a16:creationId xmlns:a16="http://schemas.microsoft.com/office/drawing/2014/main" id="{1CCF9B54-FD1C-4AAB-818E-DBCD57252C2F}"/>
            </a:ext>
          </a:extLst>
        </xdr:cNvPr>
        <xdr:cNvSpPr txBox="1"/>
      </xdr:nvSpPr>
      <xdr:spPr>
        <a:xfrm>
          <a:off x="12171054" y="18386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137721</xdr:rowOff>
    </xdr:from>
    <xdr:ext cx="405111" cy="259045"/>
    <xdr:sp macro="" textlink="">
      <xdr:nvSpPr>
        <xdr:cNvPr id="888" name="n_4mainValue【庁舎】&#10;有形固定資産減価償却率">
          <a:extLst>
            <a:ext uri="{FF2B5EF4-FFF2-40B4-BE49-F238E27FC236}">
              <a16:creationId xmlns:a16="http://schemas.microsoft.com/office/drawing/2014/main" id="{D6A83D64-2947-437D-BDD5-DDC7CEF4DE94}"/>
            </a:ext>
          </a:extLst>
        </xdr:cNvPr>
        <xdr:cNvSpPr txBox="1"/>
      </xdr:nvSpPr>
      <xdr:spPr>
        <a:xfrm>
          <a:off x="11354444" y="18650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9" name="正方形/長方形 888">
          <a:extLst>
            <a:ext uri="{FF2B5EF4-FFF2-40B4-BE49-F238E27FC236}">
              <a16:creationId xmlns:a16="http://schemas.microsoft.com/office/drawing/2014/main" id="{F5F2DCF9-E12B-4947-B2C9-EAD7732DE977}"/>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0" name="正方形/長方形 889">
          <a:extLst>
            <a:ext uri="{FF2B5EF4-FFF2-40B4-BE49-F238E27FC236}">
              <a16:creationId xmlns:a16="http://schemas.microsoft.com/office/drawing/2014/main" id="{5CB6ADCA-B044-402B-B857-B7E7F950BA53}"/>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1" name="正方形/長方形 890">
          <a:extLst>
            <a:ext uri="{FF2B5EF4-FFF2-40B4-BE49-F238E27FC236}">
              <a16:creationId xmlns:a16="http://schemas.microsoft.com/office/drawing/2014/main" id="{06339402-DDCB-493D-9581-2DFE3980F5A6}"/>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2" name="正方形/長方形 891">
          <a:extLst>
            <a:ext uri="{FF2B5EF4-FFF2-40B4-BE49-F238E27FC236}">
              <a16:creationId xmlns:a16="http://schemas.microsoft.com/office/drawing/2014/main" id="{12AE4A2D-10D9-4ADB-8592-6F1BC6F4E4A2}"/>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3" name="正方形/長方形 892">
          <a:extLst>
            <a:ext uri="{FF2B5EF4-FFF2-40B4-BE49-F238E27FC236}">
              <a16:creationId xmlns:a16="http://schemas.microsoft.com/office/drawing/2014/main" id="{9B178986-4C97-4805-9089-23218CE35642}"/>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4" name="正方形/長方形 893">
          <a:extLst>
            <a:ext uri="{FF2B5EF4-FFF2-40B4-BE49-F238E27FC236}">
              <a16:creationId xmlns:a16="http://schemas.microsoft.com/office/drawing/2014/main" id="{E514096F-A9A3-4826-BFC3-1CF469B8B19F}"/>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5" name="正方形/長方形 894">
          <a:extLst>
            <a:ext uri="{FF2B5EF4-FFF2-40B4-BE49-F238E27FC236}">
              <a16:creationId xmlns:a16="http://schemas.microsoft.com/office/drawing/2014/main" id="{854896BC-1921-454E-A9E0-24387F6D75B7}"/>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6" name="正方形/長方形 895">
          <a:extLst>
            <a:ext uri="{FF2B5EF4-FFF2-40B4-BE49-F238E27FC236}">
              <a16:creationId xmlns:a16="http://schemas.microsoft.com/office/drawing/2014/main" id="{29708EE7-EE2C-4DF3-A3E9-F05C9FC4002C}"/>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7" name="テキスト ボックス 896">
          <a:extLst>
            <a:ext uri="{FF2B5EF4-FFF2-40B4-BE49-F238E27FC236}">
              <a16:creationId xmlns:a16="http://schemas.microsoft.com/office/drawing/2014/main" id="{C6DC1623-1AEE-4667-9BC7-491C0F2250A8}"/>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8" name="直線コネクタ 897">
          <a:extLst>
            <a:ext uri="{FF2B5EF4-FFF2-40B4-BE49-F238E27FC236}">
              <a16:creationId xmlns:a16="http://schemas.microsoft.com/office/drawing/2014/main" id="{0EF48DDC-1848-447D-AC49-7BFF78802D8C}"/>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99" name="直線コネクタ 898">
          <a:extLst>
            <a:ext uri="{FF2B5EF4-FFF2-40B4-BE49-F238E27FC236}">
              <a16:creationId xmlns:a16="http://schemas.microsoft.com/office/drawing/2014/main" id="{6FF9AB46-9289-4417-8D67-E21002B4E715}"/>
            </a:ext>
          </a:extLst>
        </xdr:cNvPr>
        <xdr:cNvCxnSpPr/>
      </xdr:nvCxnSpPr>
      <xdr:spPr>
        <a:xfrm>
          <a:off x="164592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00" name="テキスト ボックス 899">
          <a:extLst>
            <a:ext uri="{FF2B5EF4-FFF2-40B4-BE49-F238E27FC236}">
              <a16:creationId xmlns:a16="http://schemas.microsoft.com/office/drawing/2014/main" id="{206EA8EE-4600-4C6B-BBB7-10FFF802A2FA}"/>
            </a:ext>
          </a:extLst>
        </xdr:cNvPr>
        <xdr:cNvSpPr txBox="1"/>
      </xdr:nvSpPr>
      <xdr:spPr>
        <a:xfrm>
          <a:off x="160472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01" name="直線コネクタ 900">
          <a:extLst>
            <a:ext uri="{FF2B5EF4-FFF2-40B4-BE49-F238E27FC236}">
              <a16:creationId xmlns:a16="http://schemas.microsoft.com/office/drawing/2014/main" id="{7AF7A590-CD1C-4F8C-A1A5-220CA0583D8F}"/>
            </a:ext>
          </a:extLst>
        </xdr:cNvPr>
        <xdr:cNvCxnSpPr/>
      </xdr:nvCxnSpPr>
      <xdr:spPr>
        <a:xfrm>
          <a:off x="164592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02" name="テキスト ボックス 901">
          <a:extLst>
            <a:ext uri="{FF2B5EF4-FFF2-40B4-BE49-F238E27FC236}">
              <a16:creationId xmlns:a16="http://schemas.microsoft.com/office/drawing/2014/main" id="{0CDB22BB-D4C0-4B76-8B1F-A41F8F954F90}"/>
            </a:ext>
          </a:extLst>
        </xdr:cNvPr>
        <xdr:cNvSpPr txBox="1"/>
      </xdr:nvSpPr>
      <xdr:spPr>
        <a:xfrm>
          <a:off x="16047266" y="1825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03" name="直線コネクタ 902">
          <a:extLst>
            <a:ext uri="{FF2B5EF4-FFF2-40B4-BE49-F238E27FC236}">
              <a16:creationId xmlns:a16="http://schemas.microsoft.com/office/drawing/2014/main" id="{2EC0C5B7-2FDD-4EF2-B37F-66B364A82A07}"/>
            </a:ext>
          </a:extLst>
        </xdr:cNvPr>
        <xdr:cNvCxnSpPr/>
      </xdr:nvCxnSpPr>
      <xdr:spPr>
        <a:xfrm>
          <a:off x="164592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04" name="テキスト ボックス 903">
          <a:extLst>
            <a:ext uri="{FF2B5EF4-FFF2-40B4-BE49-F238E27FC236}">
              <a16:creationId xmlns:a16="http://schemas.microsoft.com/office/drawing/2014/main" id="{7E58079B-2FD0-4B19-BB91-CC1185BA3E69}"/>
            </a:ext>
          </a:extLst>
        </xdr:cNvPr>
        <xdr:cNvSpPr txBox="1"/>
      </xdr:nvSpPr>
      <xdr:spPr>
        <a:xfrm>
          <a:off x="16047266" y="1792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05" name="直線コネクタ 904">
          <a:extLst>
            <a:ext uri="{FF2B5EF4-FFF2-40B4-BE49-F238E27FC236}">
              <a16:creationId xmlns:a16="http://schemas.microsoft.com/office/drawing/2014/main" id="{881D3F8C-F3A2-4FE8-9532-D028E9069E33}"/>
            </a:ext>
          </a:extLst>
        </xdr:cNvPr>
        <xdr:cNvCxnSpPr/>
      </xdr:nvCxnSpPr>
      <xdr:spPr>
        <a:xfrm>
          <a:off x="164592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06" name="テキスト ボックス 905">
          <a:extLst>
            <a:ext uri="{FF2B5EF4-FFF2-40B4-BE49-F238E27FC236}">
              <a16:creationId xmlns:a16="http://schemas.microsoft.com/office/drawing/2014/main" id="{11D1A665-FB0C-43E0-8057-DDA80B9C9899}"/>
            </a:ext>
          </a:extLst>
        </xdr:cNvPr>
        <xdr:cNvSpPr txBox="1"/>
      </xdr:nvSpPr>
      <xdr:spPr>
        <a:xfrm>
          <a:off x="16047266"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07" name="直線コネクタ 906">
          <a:extLst>
            <a:ext uri="{FF2B5EF4-FFF2-40B4-BE49-F238E27FC236}">
              <a16:creationId xmlns:a16="http://schemas.microsoft.com/office/drawing/2014/main" id="{778EA942-553E-4520-8D5A-B262CD3782A6}"/>
            </a:ext>
          </a:extLst>
        </xdr:cNvPr>
        <xdr:cNvCxnSpPr/>
      </xdr:nvCxnSpPr>
      <xdr:spPr>
        <a:xfrm>
          <a:off x="164592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08" name="テキスト ボックス 907">
          <a:extLst>
            <a:ext uri="{FF2B5EF4-FFF2-40B4-BE49-F238E27FC236}">
              <a16:creationId xmlns:a16="http://schemas.microsoft.com/office/drawing/2014/main" id="{A240446C-8015-4C43-87D6-FE2D2B2776D8}"/>
            </a:ext>
          </a:extLst>
        </xdr:cNvPr>
        <xdr:cNvSpPr txBox="1"/>
      </xdr:nvSpPr>
      <xdr:spPr>
        <a:xfrm>
          <a:off x="16047266" y="1727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09" name="直線コネクタ 908">
          <a:extLst>
            <a:ext uri="{FF2B5EF4-FFF2-40B4-BE49-F238E27FC236}">
              <a16:creationId xmlns:a16="http://schemas.microsoft.com/office/drawing/2014/main" id="{5398F2AB-4338-4F8D-828C-9F32F4F880CA}"/>
            </a:ext>
          </a:extLst>
        </xdr:cNvPr>
        <xdr:cNvCxnSpPr/>
      </xdr:nvCxnSpPr>
      <xdr:spPr>
        <a:xfrm>
          <a:off x="164592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10" name="テキスト ボックス 909">
          <a:extLst>
            <a:ext uri="{FF2B5EF4-FFF2-40B4-BE49-F238E27FC236}">
              <a16:creationId xmlns:a16="http://schemas.microsoft.com/office/drawing/2014/main" id="{E358E647-6E10-4EFE-814C-3F78AFC19A5C}"/>
            </a:ext>
          </a:extLst>
        </xdr:cNvPr>
        <xdr:cNvSpPr txBox="1"/>
      </xdr:nvSpPr>
      <xdr:spPr>
        <a:xfrm>
          <a:off x="16047266" y="1694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1" name="直線コネクタ 910">
          <a:extLst>
            <a:ext uri="{FF2B5EF4-FFF2-40B4-BE49-F238E27FC236}">
              <a16:creationId xmlns:a16="http://schemas.microsoft.com/office/drawing/2014/main" id="{393FB085-250A-4A21-BB74-BC198E8B8B78}"/>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2" name="テキスト ボックス 911">
          <a:extLst>
            <a:ext uri="{FF2B5EF4-FFF2-40B4-BE49-F238E27FC236}">
              <a16:creationId xmlns:a16="http://schemas.microsoft.com/office/drawing/2014/main" id="{873912D3-F9E1-4D8C-B872-C37567FCBB2A}"/>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3" name="【庁舎】&#10;一人当たり面積グラフ枠">
          <a:extLst>
            <a:ext uri="{FF2B5EF4-FFF2-40B4-BE49-F238E27FC236}">
              <a16:creationId xmlns:a16="http://schemas.microsoft.com/office/drawing/2014/main" id="{8FD706EA-D162-40FD-ADC1-9134D45115CD}"/>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914" name="直線コネクタ 913">
          <a:extLst>
            <a:ext uri="{FF2B5EF4-FFF2-40B4-BE49-F238E27FC236}">
              <a16:creationId xmlns:a16="http://schemas.microsoft.com/office/drawing/2014/main" id="{6E020EA8-CC23-4C79-80D9-DA987920E86D}"/>
            </a:ext>
          </a:extLst>
        </xdr:cNvPr>
        <xdr:cNvCxnSpPr/>
      </xdr:nvCxnSpPr>
      <xdr:spPr>
        <a:xfrm flipV="1">
          <a:off x="19947254" y="1706499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915" name="【庁舎】&#10;一人当たり面積最小値テキスト">
          <a:extLst>
            <a:ext uri="{FF2B5EF4-FFF2-40B4-BE49-F238E27FC236}">
              <a16:creationId xmlns:a16="http://schemas.microsoft.com/office/drawing/2014/main" id="{41333C45-E1CD-446A-BE2F-FBFB9ABF05E5}"/>
            </a:ext>
          </a:extLst>
        </xdr:cNvPr>
        <xdr:cNvSpPr txBox="1"/>
      </xdr:nvSpPr>
      <xdr:spPr>
        <a:xfrm>
          <a:off x="19985990" y="18518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916" name="直線コネクタ 915">
          <a:extLst>
            <a:ext uri="{FF2B5EF4-FFF2-40B4-BE49-F238E27FC236}">
              <a16:creationId xmlns:a16="http://schemas.microsoft.com/office/drawing/2014/main" id="{4A34227D-5EE0-4F31-9715-652EA9878481}"/>
            </a:ext>
          </a:extLst>
        </xdr:cNvPr>
        <xdr:cNvCxnSpPr/>
      </xdr:nvCxnSpPr>
      <xdr:spPr>
        <a:xfrm>
          <a:off x="19885660" y="185182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917" name="【庁舎】&#10;一人当たり面積最大値テキスト">
          <a:extLst>
            <a:ext uri="{FF2B5EF4-FFF2-40B4-BE49-F238E27FC236}">
              <a16:creationId xmlns:a16="http://schemas.microsoft.com/office/drawing/2014/main" id="{FEAFAF74-963B-4F25-ACD4-DE4BEF72F865}"/>
            </a:ext>
          </a:extLst>
        </xdr:cNvPr>
        <xdr:cNvSpPr txBox="1"/>
      </xdr:nvSpPr>
      <xdr:spPr>
        <a:xfrm>
          <a:off x="19985990" y="1683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918" name="直線コネクタ 917">
          <a:extLst>
            <a:ext uri="{FF2B5EF4-FFF2-40B4-BE49-F238E27FC236}">
              <a16:creationId xmlns:a16="http://schemas.microsoft.com/office/drawing/2014/main" id="{00D273B1-D4C7-41E5-B788-E693F5233DF0}"/>
            </a:ext>
          </a:extLst>
        </xdr:cNvPr>
        <xdr:cNvCxnSpPr/>
      </xdr:nvCxnSpPr>
      <xdr:spPr>
        <a:xfrm>
          <a:off x="19885660" y="170649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15257</xdr:rowOff>
    </xdr:from>
    <xdr:ext cx="469744" cy="259045"/>
    <xdr:sp macro="" textlink="">
      <xdr:nvSpPr>
        <xdr:cNvPr id="919" name="【庁舎】&#10;一人当たり面積平均値テキスト">
          <a:extLst>
            <a:ext uri="{FF2B5EF4-FFF2-40B4-BE49-F238E27FC236}">
              <a16:creationId xmlns:a16="http://schemas.microsoft.com/office/drawing/2014/main" id="{7B013FE6-A12A-4F54-90A6-A7CB910ED983}"/>
            </a:ext>
          </a:extLst>
        </xdr:cNvPr>
        <xdr:cNvSpPr txBox="1"/>
      </xdr:nvSpPr>
      <xdr:spPr>
        <a:xfrm>
          <a:off x="19985990" y="180213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920" name="フローチャート: 判断 919">
          <a:extLst>
            <a:ext uri="{FF2B5EF4-FFF2-40B4-BE49-F238E27FC236}">
              <a16:creationId xmlns:a16="http://schemas.microsoft.com/office/drawing/2014/main" id="{9B6EB334-F8B4-4E08-9824-19D2AD48DADF}"/>
            </a:ext>
          </a:extLst>
        </xdr:cNvPr>
        <xdr:cNvSpPr/>
      </xdr:nvSpPr>
      <xdr:spPr>
        <a:xfrm>
          <a:off x="19904710" y="1803908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921" name="フローチャート: 判断 920">
          <a:extLst>
            <a:ext uri="{FF2B5EF4-FFF2-40B4-BE49-F238E27FC236}">
              <a16:creationId xmlns:a16="http://schemas.microsoft.com/office/drawing/2014/main" id="{5F33CB34-C7B0-41B6-816D-28320EB8C271}"/>
            </a:ext>
          </a:extLst>
        </xdr:cNvPr>
        <xdr:cNvSpPr/>
      </xdr:nvSpPr>
      <xdr:spPr>
        <a:xfrm>
          <a:off x="19161760" y="1804234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922" name="フローチャート: 判断 921">
          <a:extLst>
            <a:ext uri="{FF2B5EF4-FFF2-40B4-BE49-F238E27FC236}">
              <a16:creationId xmlns:a16="http://schemas.microsoft.com/office/drawing/2014/main" id="{D3F50784-89F0-42BB-8820-E6B238618B15}"/>
            </a:ext>
          </a:extLst>
        </xdr:cNvPr>
        <xdr:cNvSpPr/>
      </xdr:nvSpPr>
      <xdr:spPr>
        <a:xfrm>
          <a:off x="18345150" y="1806656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923" name="フローチャート: 判断 922">
          <a:extLst>
            <a:ext uri="{FF2B5EF4-FFF2-40B4-BE49-F238E27FC236}">
              <a16:creationId xmlns:a16="http://schemas.microsoft.com/office/drawing/2014/main" id="{470B4C69-5D3A-43CC-8582-D489066CE5B7}"/>
            </a:ext>
          </a:extLst>
        </xdr:cNvPr>
        <xdr:cNvSpPr/>
      </xdr:nvSpPr>
      <xdr:spPr>
        <a:xfrm>
          <a:off x="17547590" y="1807826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92348</xdr:rowOff>
    </xdr:from>
    <xdr:to>
      <xdr:col>98</xdr:col>
      <xdr:colOff>38100</xdr:colOff>
      <xdr:row>106</xdr:row>
      <xdr:rowOff>22498</xdr:rowOff>
    </xdr:to>
    <xdr:sp macro="" textlink="">
      <xdr:nvSpPr>
        <xdr:cNvPr id="924" name="フローチャート: 判断 923">
          <a:extLst>
            <a:ext uri="{FF2B5EF4-FFF2-40B4-BE49-F238E27FC236}">
              <a16:creationId xmlns:a16="http://schemas.microsoft.com/office/drawing/2014/main" id="{98F0253E-8350-41F7-956A-17ADE7862EA5}"/>
            </a:ext>
          </a:extLst>
        </xdr:cNvPr>
        <xdr:cNvSpPr/>
      </xdr:nvSpPr>
      <xdr:spPr>
        <a:xfrm>
          <a:off x="16761460" y="18098408"/>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1380A524-2AE2-4B4A-A756-221C0A3AEC0F}"/>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B54EE34D-1572-4036-A551-7A808F910500}"/>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6D9730B3-C4B8-402C-B74D-4081B649AFDF}"/>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94A47BC4-DCE8-482D-8986-1B2542ADE40B}"/>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AA2DF33A-EA67-4DD9-8B0B-ABF8DDA8393B}"/>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62956</xdr:rowOff>
    </xdr:from>
    <xdr:to>
      <xdr:col>116</xdr:col>
      <xdr:colOff>114300</xdr:colOff>
      <xdr:row>103</xdr:row>
      <xdr:rowOff>164556</xdr:rowOff>
    </xdr:to>
    <xdr:sp macro="" textlink="">
      <xdr:nvSpPr>
        <xdr:cNvPr id="930" name="楕円 929">
          <a:extLst>
            <a:ext uri="{FF2B5EF4-FFF2-40B4-BE49-F238E27FC236}">
              <a16:creationId xmlns:a16="http://schemas.microsoft.com/office/drawing/2014/main" id="{FF17F582-A59C-4173-80E6-15C471844C80}"/>
            </a:ext>
          </a:extLst>
        </xdr:cNvPr>
        <xdr:cNvSpPr/>
      </xdr:nvSpPr>
      <xdr:spPr>
        <a:xfrm>
          <a:off x="19904710" y="17718496"/>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85833</xdr:rowOff>
    </xdr:from>
    <xdr:ext cx="469744" cy="259045"/>
    <xdr:sp macro="" textlink="">
      <xdr:nvSpPr>
        <xdr:cNvPr id="931" name="【庁舎】&#10;一人当たり面積該当値テキスト">
          <a:extLst>
            <a:ext uri="{FF2B5EF4-FFF2-40B4-BE49-F238E27FC236}">
              <a16:creationId xmlns:a16="http://schemas.microsoft.com/office/drawing/2014/main" id="{0D93ADF4-4200-4E79-A792-A455D5E41FCB}"/>
            </a:ext>
          </a:extLst>
        </xdr:cNvPr>
        <xdr:cNvSpPr txBox="1"/>
      </xdr:nvSpPr>
      <xdr:spPr>
        <a:xfrm>
          <a:off x="19985990" y="17575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72752</xdr:rowOff>
    </xdr:from>
    <xdr:to>
      <xdr:col>112</xdr:col>
      <xdr:colOff>38100</xdr:colOff>
      <xdr:row>104</xdr:row>
      <xdr:rowOff>2902</xdr:rowOff>
    </xdr:to>
    <xdr:sp macro="" textlink="">
      <xdr:nvSpPr>
        <xdr:cNvPr id="932" name="楕円 931">
          <a:extLst>
            <a:ext uri="{FF2B5EF4-FFF2-40B4-BE49-F238E27FC236}">
              <a16:creationId xmlns:a16="http://schemas.microsoft.com/office/drawing/2014/main" id="{87DA427D-1032-4271-99BC-83426EF79CCA}"/>
            </a:ext>
          </a:extLst>
        </xdr:cNvPr>
        <xdr:cNvSpPr/>
      </xdr:nvSpPr>
      <xdr:spPr>
        <a:xfrm>
          <a:off x="19161760" y="1773210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113756</xdr:rowOff>
    </xdr:from>
    <xdr:to>
      <xdr:col>116</xdr:col>
      <xdr:colOff>63500</xdr:colOff>
      <xdr:row>103</xdr:row>
      <xdr:rowOff>123552</xdr:rowOff>
    </xdr:to>
    <xdr:cxnSp macro="">
      <xdr:nvCxnSpPr>
        <xdr:cNvPr id="933" name="直線コネクタ 932">
          <a:extLst>
            <a:ext uri="{FF2B5EF4-FFF2-40B4-BE49-F238E27FC236}">
              <a16:creationId xmlns:a16="http://schemas.microsoft.com/office/drawing/2014/main" id="{88D23100-11B6-4E60-BD46-779CCF16D5F3}"/>
            </a:ext>
          </a:extLst>
        </xdr:cNvPr>
        <xdr:cNvCxnSpPr/>
      </xdr:nvCxnSpPr>
      <xdr:spPr>
        <a:xfrm flipV="1">
          <a:off x="19204940" y="17773106"/>
          <a:ext cx="742950" cy="11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79284</xdr:rowOff>
    </xdr:from>
    <xdr:to>
      <xdr:col>107</xdr:col>
      <xdr:colOff>101600</xdr:colOff>
      <xdr:row>104</xdr:row>
      <xdr:rowOff>9434</xdr:rowOff>
    </xdr:to>
    <xdr:sp macro="" textlink="">
      <xdr:nvSpPr>
        <xdr:cNvPr id="934" name="楕円 933">
          <a:extLst>
            <a:ext uri="{FF2B5EF4-FFF2-40B4-BE49-F238E27FC236}">
              <a16:creationId xmlns:a16="http://schemas.microsoft.com/office/drawing/2014/main" id="{057D6526-DD21-4016-A5E8-556DC9C4D22F}"/>
            </a:ext>
          </a:extLst>
        </xdr:cNvPr>
        <xdr:cNvSpPr/>
      </xdr:nvSpPr>
      <xdr:spPr>
        <a:xfrm>
          <a:off x="18345150" y="1773863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123552</xdr:rowOff>
    </xdr:from>
    <xdr:to>
      <xdr:col>111</xdr:col>
      <xdr:colOff>177800</xdr:colOff>
      <xdr:row>103</xdr:row>
      <xdr:rowOff>130084</xdr:rowOff>
    </xdr:to>
    <xdr:cxnSp macro="">
      <xdr:nvCxnSpPr>
        <xdr:cNvPr id="935" name="直線コネクタ 934">
          <a:extLst>
            <a:ext uri="{FF2B5EF4-FFF2-40B4-BE49-F238E27FC236}">
              <a16:creationId xmlns:a16="http://schemas.microsoft.com/office/drawing/2014/main" id="{63635024-3060-4E56-BEB7-6F1724607631}"/>
            </a:ext>
          </a:extLst>
        </xdr:cNvPr>
        <xdr:cNvCxnSpPr/>
      </xdr:nvCxnSpPr>
      <xdr:spPr>
        <a:xfrm flipV="1">
          <a:off x="18399760" y="17784807"/>
          <a:ext cx="805180" cy="8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82550</xdr:rowOff>
    </xdr:from>
    <xdr:to>
      <xdr:col>102</xdr:col>
      <xdr:colOff>165100</xdr:colOff>
      <xdr:row>104</xdr:row>
      <xdr:rowOff>12700</xdr:rowOff>
    </xdr:to>
    <xdr:sp macro="" textlink="">
      <xdr:nvSpPr>
        <xdr:cNvPr id="936" name="楕円 935">
          <a:extLst>
            <a:ext uri="{FF2B5EF4-FFF2-40B4-BE49-F238E27FC236}">
              <a16:creationId xmlns:a16="http://schemas.microsoft.com/office/drawing/2014/main" id="{461B25E4-99E6-413E-A88B-6CA8EBEA9E2B}"/>
            </a:ext>
          </a:extLst>
        </xdr:cNvPr>
        <xdr:cNvSpPr/>
      </xdr:nvSpPr>
      <xdr:spPr>
        <a:xfrm>
          <a:off x="17547590" y="1774380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130084</xdr:rowOff>
    </xdr:from>
    <xdr:to>
      <xdr:col>107</xdr:col>
      <xdr:colOff>50800</xdr:colOff>
      <xdr:row>103</xdr:row>
      <xdr:rowOff>133350</xdr:rowOff>
    </xdr:to>
    <xdr:cxnSp macro="">
      <xdr:nvCxnSpPr>
        <xdr:cNvPr id="937" name="直線コネクタ 936">
          <a:extLst>
            <a:ext uri="{FF2B5EF4-FFF2-40B4-BE49-F238E27FC236}">
              <a16:creationId xmlns:a16="http://schemas.microsoft.com/office/drawing/2014/main" id="{716568E0-3866-48B0-B577-D5CF3C8BBDE6}"/>
            </a:ext>
          </a:extLst>
        </xdr:cNvPr>
        <xdr:cNvCxnSpPr/>
      </xdr:nvCxnSpPr>
      <xdr:spPr>
        <a:xfrm flipV="1">
          <a:off x="17602200" y="17793244"/>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89081</xdr:rowOff>
    </xdr:from>
    <xdr:to>
      <xdr:col>98</xdr:col>
      <xdr:colOff>38100</xdr:colOff>
      <xdr:row>104</xdr:row>
      <xdr:rowOff>19231</xdr:rowOff>
    </xdr:to>
    <xdr:sp macro="" textlink="">
      <xdr:nvSpPr>
        <xdr:cNvPr id="938" name="楕円 937">
          <a:extLst>
            <a:ext uri="{FF2B5EF4-FFF2-40B4-BE49-F238E27FC236}">
              <a16:creationId xmlns:a16="http://schemas.microsoft.com/office/drawing/2014/main" id="{B8A941EA-7281-4C4D-9B73-4DD9C794FF94}"/>
            </a:ext>
          </a:extLst>
        </xdr:cNvPr>
        <xdr:cNvSpPr/>
      </xdr:nvSpPr>
      <xdr:spPr>
        <a:xfrm>
          <a:off x="16761460" y="17752241"/>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133350</xdr:rowOff>
    </xdr:from>
    <xdr:to>
      <xdr:col>102</xdr:col>
      <xdr:colOff>114300</xdr:colOff>
      <xdr:row>103</xdr:row>
      <xdr:rowOff>139881</xdr:rowOff>
    </xdr:to>
    <xdr:cxnSp macro="">
      <xdr:nvCxnSpPr>
        <xdr:cNvPr id="939" name="直線コネクタ 938">
          <a:extLst>
            <a:ext uri="{FF2B5EF4-FFF2-40B4-BE49-F238E27FC236}">
              <a16:creationId xmlns:a16="http://schemas.microsoft.com/office/drawing/2014/main" id="{C4BA5BBA-C16A-4EF2-90F0-7402AE8F902A}"/>
            </a:ext>
          </a:extLst>
        </xdr:cNvPr>
        <xdr:cNvCxnSpPr/>
      </xdr:nvCxnSpPr>
      <xdr:spPr>
        <a:xfrm flipV="1">
          <a:off x="16804640" y="17788890"/>
          <a:ext cx="79756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132822</xdr:rowOff>
    </xdr:from>
    <xdr:ext cx="469744" cy="259045"/>
    <xdr:sp macro="" textlink="">
      <xdr:nvSpPr>
        <xdr:cNvPr id="940" name="n_1aveValue【庁舎】&#10;一人当たり面積">
          <a:extLst>
            <a:ext uri="{FF2B5EF4-FFF2-40B4-BE49-F238E27FC236}">
              <a16:creationId xmlns:a16="http://schemas.microsoft.com/office/drawing/2014/main" id="{05597C45-332B-4974-B1E4-DB4B8ACF2C0E}"/>
            </a:ext>
          </a:extLst>
        </xdr:cNvPr>
        <xdr:cNvSpPr txBox="1"/>
      </xdr:nvSpPr>
      <xdr:spPr>
        <a:xfrm>
          <a:off x="18982132" y="18138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158948</xdr:rowOff>
    </xdr:from>
    <xdr:ext cx="469744" cy="259045"/>
    <xdr:sp macro="" textlink="">
      <xdr:nvSpPr>
        <xdr:cNvPr id="941" name="n_2aveValue【庁舎】&#10;一人当たり面積">
          <a:extLst>
            <a:ext uri="{FF2B5EF4-FFF2-40B4-BE49-F238E27FC236}">
              <a16:creationId xmlns:a16="http://schemas.microsoft.com/office/drawing/2014/main" id="{41AF9DBA-B2DD-4264-A73A-ED91844B57BC}"/>
            </a:ext>
          </a:extLst>
        </xdr:cNvPr>
        <xdr:cNvSpPr txBox="1"/>
      </xdr:nvSpPr>
      <xdr:spPr>
        <a:xfrm>
          <a:off x="18182032" y="18163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168746</xdr:rowOff>
    </xdr:from>
    <xdr:ext cx="469744" cy="259045"/>
    <xdr:sp macro="" textlink="">
      <xdr:nvSpPr>
        <xdr:cNvPr id="942" name="n_3aveValue【庁舎】&#10;一人当たり面積">
          <a:extLst>
            <a:ext uri="{FF2B5EF4-FFF2-40B4-BE49-F238E27FC236}">
              <a16:creationId xmlns:a16="http://schemas.microsoft.com/office/drawing/2014/main" id="{0C68AB88-1902-4FF1-9282-2954EB5E5927}"/>
            </a:ext>
          </a:extLst>
        </xdr:cNvPr>
        <xdr:cNvSpPr txBox="1"/>
      </xdr:nvSpPr>
      <xdr:spPr>
        <a:xfrm>
          <a:off x="17384472" y="18174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13625</xdr:rowOff>
    </xdr:from>
    <xdr:ext cx="469744" cy="259045"/>
    <xdr:sp macro="" textlink="">
      <xdr:nvSpPr>
        <xdr:cNvPr id="943" name="n_4aveValue【庁舎】&#10;一人当たり面積">
          <a:extLst>
            <a:ext uri="{FF2B5EF4-FFF2-40B4-BE49-F238E27FC236}">
              <a16:creationId xmlns:a16="http://schemas.microsoft.com/office/drawing/2014/main" id="{381705A0-BF81-4CD4-9E1A-E2FEB0D81B43}"/>
            </a:ext>
          </a:extLst>
        </xdr:cNvPr>
        <xdr:cNvSpPr txBox="1"/>
      </xdr:nvSpPr>
      <xdr:spPr>
        <a:xfrm>
          <a:off x="16588817" y="18191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19429</xdr:rowOff>
    </xdr:from>
    <xdr:ext cx="469744" cy="259045"/>
    <xdr:sp macro="" textlink="">
      <xdr:nvSpPr>
        <xdr:cNvPr id="944" name="n_1mainValue【庁舎】&#10;一人当たり面積">
          <a:extLst>
            <a:ext uri="{FF2B5EF4-FFF2-40B4-BE49-F238E27FC236}">
              <a16:creationId xmlns:a16="http://schemas.microsoft.com/office/drawing/2014/main" id="{6DC54CEB-0BFF-4D4D-9E61-D95AA7832B9B}"/>
            </a:ext>
          </a:extLst>
        </xdr:cNvPr>
        <xdr:cNvSpPr txBox="1"/>
      </xdr:nvSpPr>
      <xdr:spPr>
        <a:xfrm>
          <a:off x="18982132" y="17503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25961</xdr:rowOff>
    </xdr:from>
    <xdr:ext cx="469744" cy="259045"/>
    <xdr:sp macro="" textlink="">
      <xdr:nvSpPr>
        <xdr:cNvPr id="945" name="n_2mainValue【庁舎】&#10;一人当たり面積">
          <a:extLst>
            <a:ext uri="{FF2B5EF4-FFF2-40B4-BE49-F238E27FC236}">
              <a16:creationId xmlns:a16="http://schemas.microsoft.com/office/drawing/2014/main" id="{78F1771C-F174-4AAC-9697-6DF96E78D5BE}"/>
            </a:ext>
          </a:extLst>
        </xdr:cNvPr>
        <xdr:cNvSpPr txBox="1"/>
      </xdr:nvSpPr>
      <xdr:spPr>
        <a:xfrm>
          <a:off x="18182032" y="17510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29227</xdr:rowOff>
    </xdr:from>
    <xdr:ext cx="469744" cy="259045"/>
    <xdr:sp macro="" textlink="">
      <xdr:nvSpPr>
        <xdr:cNvPr id="946" name="n_3mainValue【庁舎】&#10;一人当たり面積">
          <a:extLst>
            <a:ext uri="{FF2B5EF4-FFF2-40B4-BE49-F238E27FC236}">
              <a16:creationId xmlns:a16="http://schemas.microsoft.com/office/drawing/2014/main" id="{84DDA7CE-848D-4DE7-A0D1-52DB80940D39}"/>
            </a:ext>
          </a:extLst>
        </xdr:cNvPr>
        <xdr:cNvSpPr txBox="1"/>
      </xdr:nvSpPr>
      <xdr:spPr>
        <a:xfrm>
          <a:off x="17384472" y="17515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35758</xdr:rowOff>
    </xdr:from>
    <xdr:ext cx="469744" cy="259045"/>
    <xdr:sp macro="" textlink="">
      <xdr:nvSpPr>
        <xdr:cNvPr id="947" name="n_4mainValue【庁舎】&#10;一人当たり面積">
          <a:extLst>
            <a:ext uri="{FF2B5EF4-FFF2-40B4-BE49-F238E27FC236}">
              <a16:creationId xmlns:a16="http://schemas.microsoft.com/office/drawing/2014/main" id="{8FE4F7DA-9BE8-44E5-A81C-B6551407962A}"/>
            </a:ext>
          </a:extLst>
        </xdr:cNvPr>
        <xdr:cNvSpPr txBox="1"/>
      </xdr:nvSpPr>
      <xdr:spPr>
        <a:xfrm>
          <a:off x="16588817" y="17523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8" name="正方形/長方形 947">
          <a:extLst>
            <a:ext uri="{FF2B5EF4-FFF2-40B4-BE49-F238E27FC236}">
              <a16:creationId xmlns:a16="http://schemas.microsoft.com/office/drawing/2014/main" id="{2DFEDDDF-8408-444A-8573-2AB67CCA98CA}"/>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9" name="正方形/長方形 948">
          <a:extLst>
            <a:ext uri="{FF2B5EF4-FFF2-40B4-BE49-F238E27FC236}">
              <a16:creationId xmlns:a16="http://schemas.microsoft.com/office/drawing/2014/main" id="{013141A9-3A50-4430-9BA1-C35EAAEEE4EF}"/>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0" name="テキスト ボックス 949">
          <a:extLst>
            <a:ext uri="{FF2B5EF4-FFF2-40B4-BE49-F238E27FC236}">
              <a16:creationId xmlns:a16="http://schemas.microsoft.com/office/drawing/2014/main" id="{BB9246E2-F2B4-4E67-9BB8-B5EB836EAD97}"/>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体育館・プール、消防施設及び市民会館について、有形固定資産減価償却率は類似団体内平均値、全国平均及び大阪府平均と比較しても特に低い水準となっている。体育館については平成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年度に建替えを行ったこと、消防施設については平成</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年度に耐震工事を行ったこと、市民会館については平成</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年度に建替えを行ったことが影響している。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大半の類型において有形固定資産減価償却率は類似団体内平均を下回っているものの、保健センター・保健所については類似団体内平均値と同一値。また、庁舎、福祉施設及び一般廃棄物処理施設については類似団体内平均値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一般廃棄物処理施設については、一部事務組合が管理しており、今後改修等を行うことで老朽化対策に取り組んでいく。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福祉施設及び庁舎については、老朽化が進み有形固定資産減価償却率が高い水準となっているが、令和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年度策定の高石市公共施設個別施設計画に基づき、順次改修等を行っていく。</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13_&#12481;&#12455;&#12483;&#12463;&#65288;2&#22238;&#30446;&#65289;/&#12481;&#12455;&#12483;&#12463;&#24460;&#22243;&#20307;&#22238;&#31572;&#65288;2&#22238;&#30446;&#65289;/&#12304;&#36001;&#25919;&#29366;&#27841;&#36039;&#26009;&#38598;&#12305;_272256_&#39640;&#30707;&#24066;_2024(2&#22238;&#30446;).xlsx" TargetMode="External"/><Relationship Id="rId2" Type="http://schemas.openxmlformats.org/officeDocument/2006/relationships/externalLinkPath" Target="file:///\\G0000SV1NS701\d11757$\doc\&#36001;&#25919;\06%20&#27770;&#31639;&#12539;&#20581;&#20840;&#21270;\26%20&#36001;&#25919;&#29366;&#27841;&#36039;&#26009;&#38598;\&#36001;&#25919;&#29366;&#27841;&#36039;&#26009;&#38598;&#12304;H24&#65374;&#12305;\R7&#65288;R6&#27770;&#31639;&#65289;\13_&#12481;&#12455;&#12483;&#12463;&#65288;2&#22238;&#30446;&#65289;\&#12481;&#12455;&#12483;&#12463;&#24460;&#22243;&#20307;&#22238;&#31572;&#65288;2&#22238;&#30446;&#65289;\&#12304;&#36001;&#25919;&#29366;&#27841;&#36039;&#26009;&#38598;&#12305;_272256_&#39640;&#30707;&#24066;_2024(2&#22238;&#30446;).xlsx" TargetMode="External"/><Relationship Id="rId1" Type="http://schemas.openxmlformats.org/officeDocument/2006/relationships/externalLinkPath" Target="/doc/&#36001;&#25919;/06%20&#27770;&#31639;&#12539;&#20581;&#20840;&#21270;/26%20&#36001;&#25919;&#29366;&#27841;&#36039;&#26009;&#38598;/&#36001;&#25919;&#29366;&#27841;&#36039;&#26009;&#38598;&#12304;H24&#65374;&#12305;/R7&#65288;R6&#27770;&#31639;&#65289;/13_&#12481;&#12455;&#12483;&#12463;&#65288;2&#22238;&#30446;&#65289;/&#12481;&#12455;&#12483;&#12463;&#24460;&#22243;&#20307;&#22238;&#31572;&#65288;2&#22238;&#30446;&#65289;/&#12304;&#36001;&#25919;&#29366;&#27841;&#36039;&#26009;&#38598;&#12305;_272256_&#39640;&#30707;&#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121</v>
          </cell>
          <cell r="BX51">
            <v>107.2</v>
          </cell>
          <cell r="CF51">
            <v>90.8</v>
          </cell>
          <cell r="CN51">
            <v>75.2</v>
          </cell>
          <cell r="CV51">
            <v>65.599999999999994</v>
          </cell>
        </row>
        <row r="53">
          <cell r="BP53">
            <v>57.8</v>
          </cell>
          <cell r="BX53">
            <v>59.9</v>
          </cell>
          <cell r="CF53">
            <v>61.9</v>
          </cell>
          <cell r="CN53">
            <v>61.4</v>
          </cell>
          <cell r="CV53">
            <v>62.2</v>
          </cell>
        </row>
        <row r="55">
          <cell r="AN55" t="str">
            <v>類似団体内平均値</v>
          </cell>
          <cell r="BP55">
            <v>20.399999999999999</v>
          </cell>
          <cell r="BX55">
            <v>11.2</v>
          </cell>
          <cell r="CF55">
            <v>4.5999999999999996</v>
          </cell>
          <cell r="CN55">
            <v>4.2</v>
          </cell>
          <cell r="CV55">
            <v>3.6</v>
          </cell>
        </row>
        <row r="57">
          <cell r="BP57">
            <v>63</v>
          </cell>
          <cell r="BX57">
            <v>63.7</v>
          </cell>
          <cell r="CF57">
            <v>64.2</v>
          </cell>
          <cell r="CN57">
            <v>65</v>
          </cell>
          <cell r="CV57">
            <v>66.099999999999994</v>
          </cell>
        </row>
        <row r="72">
          <cell r="BP72" t="str">
            <v>R02</v>
          </cell>
          <cell r="BX72" t="str">
            <v>R03</v>
          </cell>
          <cell r="CF72" t="str">
            <v>R04</v>
          </cell>
          <cell r="CN72" t="str">
            <v>R05</v>
          </cell>
          <cell r="CV72" t="str">
            <v>R06</v>
          </cell>
        </row>
        <row r="73">
          <cell r="AN73" t="str">
            <v>当該団体値</v>
          </cell>
          <cell r="BP73">
            <v>121</v>
          </cell>
          <cell r="BX73">
            <v>107.2</v>
          </cell>
          <cell r="CF73">
            <v>90.8</v>
          </cell>
          <cell r="CN73">
            <v>75.2</v>
          </cell>
          <cell r="CV73">
            <v>65.599999999999994</v>
          </cell>
        </row>
        <row r="75">
          <cell r="BP75">
            <v>13.9</v>
          </cell>
          <cell r="BX75">
            <v>13.1</v>
          </cell>
          <cell r="CF75">
            <v>11.7</v>
          </cell>
          <cell r="CN75">
            <v>10.3</v>
          </cell>
          <cell r="CV75">
            <v>9.6</v>
          </cell>
        </row>
        <row r="77">
          <cell r="AN77" t="str">
            <v>類似団体内平均値</v>
          </cell>
          <cell r="BP77">
            <v>20.399999999999999</v>
          </cell>
          <cell r="BX77">
            <v>11.2</v>
          </cell>
          <cell r="CF77">
            <v>4.5999999999999996</v>
          </cell>
          <cell r="CN77">
            <v>4.2</v>
          </cell>
          <cell r="CV77">
            <v>3.6</v>
          </cell>
        </row>
        <row r="79">
          <cell r="BP79">
            <v>6.2</v>
          </cell>
          <cell r="BX79">
            <v>5.7</v>
          </cell>
          <cell r="CF79">
            <v>5.8</v>
          </cell>
          <cell r="CN79">
            <v>5.8</v>
          </cell>
          <cell r="CV79">
            <v>5.7</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 thickBot="1" x14ac:dyDescent="0.25">
      <c r="B2" s="164" t="s">
        <v>77</v>
      </c>
      <c r="C2" s="164"/>
      <c r="D2" s="165"/>
    </row>
    <row r="3" spans="1:119" ht="18.75" customHeight="1" thickBot="1" x14ac:dyDescent="0.25">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2">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27275370</v>
      </c>
      <c r="BO4" s="436"/>
      <c r="BP4" s="436"/>
      <c r="BQ4" s="436"/>
      <c r="BR4" s="436"/>
      <c r="BS4" s="436"/>
      <c r="BT4" s="436"/>
      <c r="BU4" s="437"/>
      <c r="BV4" s="435">
        <v>26257862</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4.0999999999999996</v>
      </c>
      <c r="CU4" s="576"/>
      <c r="CV4" s="576"/>
      <c r="CW4" s="576"/>
      <c r="CX4" s="576"/>
      <c r="CY4" s="576"/>
      <c r="CZ4" s="576"/>
      <c r="DA4" s="577"/>
      <c r="DB4" s="575">
        <v>1.4</v>
      </c>
      <c r="DC4" s="576"/>
      <c r="DD4" s="576"/>
      <c r="DE4" s="576"/>
      <c r="DF4" s="576"/>
      <c r="DG4" s="576"/>
      <c r="DH4" s="576"/>
      <c r="DI4" s="577"/>
    </row>
    <row r="5" spans="1:119" ht="18.75" customHeight="1" x14ac:dyDescent="0.2">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26547916</v>
      </c>
      <c r="BO5" s="407"/>
      <c r="BP5" s="407"/>
      <c r="BQ5" s="407"/>
      <c r="BR5" s="407"/>
      <c r="BS5" s="407"/>
      <c r="BT5" s="407"/>
      <c r="BU5" s="408"/>
      <c r="BV5" s="406">
        <v>25978091</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97</v>
      </c>
      <c r="CU5" s="404"/>
      <c r="CV5" s="404"/>
      <c r="CW5" s="404"/>
      <c r="CX5" s="404"/>
      <c r="CY5" s="404"/>
      <c r="CZ5" s="404"/>
      <c r="DA5" s="405"/>
      <c r="DB5" s="403">
        <v>98.5</v>
      </c>
      <c r="DC5" s="404"/>
      <c r="DD5" s="404"/>
      <c r="DE5" s="404"/>
      <c r="DF5" s="404"/>
      <c r="DG5" s="404"/>
      <c r="DH5" s="404"/>
      <c r="DI5" s="405"/>
    </row>
    <row r="6" spans="1:119" ht="18.75" customHeight="1" x14ac:dyDescent="0.2">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727454</v>
      </c>
      <c r="BO6" s="407"/>
      <c r="BP6" s="407"/>
      <c r="BQ6" s="407"/>
      <c r="BR6" s="407"/>
      <c r="BS6" s="407"/>
      <c r="BT6" s="407"/>
      <c r="BU6" s="408"/>
      <c r="BV6" s="406">
        <v>279771</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97</v>
      </c>
      <c r="CU6" s="550"/>
      <c r="CV6" s="550"/>
      <c r="CW6" s="550"/>
      <c r="CX6" s="550"/>
      <c r="CY6" s="550"/>
      <c r="CZ6" s="550"/>
      <c r="DA6" s="551"/>
      <c r="DB6" s="549">
        <v>98.5</v>
      </c>
      <c r="DC6" s="550"/>
      <c r="DD6" s="550"/>
      <c r="DE6" s="550"/>
      <c r="DF6" s="550"/>
      <c r="DG6" s="550"/>
      <c r="DH6" s="550"/>
      <c r="DI6" s="551"/>
    </row>
    <row r="7" spans="1:119" ht="18.75" customHeight="1" x14ac:dyDescent="0.2">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119808</v>
      </c>
      <c r="BO7" s="407"/>
      <c r="BP7" s="407"/>
      <c r="BQ7" s="407"/>
      <c r="BR7" s="407"/>
      <c r="BS7" s="407"/>
      <c r="BT7" s="407"/>
      <c r="BU7" s="408"/>
      <c r="BV7" s="406">
        <v>85791</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14711157</v>
      </c>
      <c r="CU7" s="407"/>
      <c r="CV7" s="407"/>
      <c r="CW7" s="407"/>
      <c r="CX7" s="407"/>
      <c r="CY7" s="407"/>
      <c r="CZ7" s="407"/>
      <c r="DA7" s="408"/>
      <c r="DB7" s="406">
        <v>14347829</v>
      </c>
      <c r="DC7" s="407"/>
      <c r="DD7" s="407"/>
      <c r="DE7" s="407"/>
      <c r="DF7" s="407"/>
      <c r="DG7" s="407"/>
      <c r="DH7" s="407"/>
      <c r="DI7" s="408"/>
    </row>
    <row r="8" spans="1:119" ht="18.75" customHeight="1" thickBot="1" x14ac:dyDescent="0.25">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104</v>
      </c>
      <c r="AV8" s="465"/>
      <c r="AW8" s="465"/>
      <c r="AX8" s="465"/>
      <c r="AY8" s="420" t="s">
        <v>105</v>
      </c>
      <c r="AZ8" s="421"/>
      <c r="BA8" s="421"/>
      <c r="BB8" s="421"/>
      <c r="BC8" s="421"/>
      <c r="BD8" s="421"/>
      <c r="BE8" s="421"/>
      <c r="BF8" s="421"/>
      <c r="BG8" s="421"/>
      <c r="BH8" s="421"/>
      <c r="BI8" s="421"/>
      <c r="BJ8" s="421"/>
      <c r="BK8" s="421"/>
      <c r="BL8" s="421"/>
      <c r="BM8" s="422"/>
      <c r="BN8" s="406">
        <v>607646</v>
      </c>
      <c r="BO8" s="407"/>
      <c r="BP8" s="407"/>
      <c r="BQ8" s="407"/>
      <c r="BR8" s="407"/>
      <c r="BS8" s="407"/>
      <c r="BT8" s="407"/>
      <c r="BU8" s="408"/>
      <c r="BV8" s="406">
        <v>193980</v>
      </c>
      <c r="BW8" s="407"/>
      <c r="BX8" s="407"/>
      <c r="BY8" s="407"/>
      <c r="BZ8" s="407"/>
      <c r="CA8" s="407"/>
      <c r="CB8" s="407"/>
      <c r="CC8" s="408"/>
      <c r="CD8" s="446" t="s">
        <v>106</v>
      </c>
      <c r="CE8" s="366"/>
      <c r="CF8" s="366"/>
      <c r="CG8" s="366"/>
      <c r="CH8" s="366"/>
      <c r="CI8" s="366"/>
      <c r="CJ8" s="366"/>
      <c r="CK8" s="366"/>
      <c r="CL8" s="366"/>
      <c r="CM8" s="366"/>
      <c r="CN8" s="366"/>
      <c r="CO8" s="366"/>
      <c r="CP8" s="366"/>
      <c r="CQ8" s="366"/>
      <c r="CR8" s="366"/>
      <c r="CS8" s="447"/>
      <c r="CT8" s="509">
        <v>0.77</v>
      </c>
      <c r="CU8" s="510"/>
      <c r="CV8" s="510"/>
      <c r="CW8" s="510"/>
      <c r="CX8" s="510"/>
      <c r="CY8" s="510"/>
      <c r="CZ8" s="510"/>
      <c r="DA8" s="511"/>
      <c r="DB8" s="509">
        <v>0.78</v>
      </c>
      <c r="DC8" s="510"/>
      <c r="DD8" s="510"/>
      <c r="DE8" s="510"/>
      <c r="DF8" s="510"/>
      <c r="DG8" s="510"/>
      <c r="DH8" s="510"/>
      <c r="DI8" s="511"/>
    </row>
    <row r="9" spans="1:119" ht="18.75" customHeight="1" thickBot="1" x14ac:dyDescent="0.25">
      <c r="A9" s="163"/>
      <c r="B9" s="538" t="s">
        <v>107</v>
      </c>
      <c r="C9" s="539"/>
      <c r="D9" s="539"/>
      <c r="E9" s="539"/>
      <c r="F9" s="539"/>
      <c r="G9" s="539"/>
      <c r="H9" s="539"/>
      <c r="I9" s="539"/>
      <c r="J9" s="539"/>
      <c r="K9" s="457"/>
      <c r="L9" s="540" t="s">
        <v>108</v>
      </c>
      <c r="M9" s="541"/>
      <c r="N9" s="541"/>
      <c r="O9" s="541"/>
      <c r="P9" s="541"/>
      <c r="Q9" s="542"/>
      <c r="R9" s="543">
        <v>55635</v>
      </c>
      <c r="S9" s="544"/>
      <c r="T9" s="544"/>
      <c r="U9" s="544"/>
      <c r="V9" s="545"/>
      <c r="W9" s="475" t="s">
        <v>109</v>
      </c>
      <c r="X9" s="476"/>
      <c r="Y9" s="476"/>
      <c r="Z9" s="476"/>
      <c r="AA9" s="476"/>
      <c r="AB9" s="476"/>
      <c r="AC9" s="476"/>
      <c r="AD9" s="476"/>
      <c r="AE9" s="476"/>
      <c r="AF9" s="476"/>
      <c r="AG9" s="476"/>
      <c r="AH9" s="476"/>
      <c r="AI9" s="476"/>
      <c r="AJ9" s="476"/>
      <c r="AK9" s="476"/>
      <c r="AL9" s="546"/>
      <c r="AM9" s="463" t="s">
        <v>110</v>
      </c>
      <c r="AN9" s="363"/>
      <c r="AO9" s="363"/>
      <c r="AP9" s="363"/>
      <c r="AQ9" s="363"/>
      <c r="AR9" s="363"/>
      <c r="AS9" s="363"/>
      <c r="AT9" s="364"/>
      <c r="AU9" s="464" t="s">
        <v>90</v>
      </c>
      <c r="AV9" s="465"/>
      <c r="AW9" s="465"/>
      <c r="AX9" s="465"/>
      <c r="AY9" s="420" t="s">
        <v>111</v>
      </c>
      <c r="AZ9" s="421"/>
      <c r="BA9" s="421"/>
      <c r="BB9" s="421"/>
      <c r="BC9" s="421"/>
      <c r="BD9" s="421"/>
      <c r="BE9" s="421"/>
      <c r="BF9" s="421"/>
      <c r="BG9" s="421"/>
      <c r="BH9" s="421"/>
      <c r="BI9" s="421"/>
      <c r="BJ9" s="421"/>
      <c r="BK9" s="421"/>
      <c r="BL9" s="421"/>
      <c r="BM9" s="422"/>
      <c r="BN9" s="406">
        <v>413666</v>
      </c>
      <c r="BO9" s="407"/>
      <c r="BP9" s="407"/>
      <c r="BQ9" s="407"/>
      <c r="BR9" s="407"/>
      <c r="BS9" s="407"/>
      <c r="BT9" s="407"/>
      <c r="BU9" s="408"/>
      <c r="BV9" s="406">
        <v>-633191</v>
      </c>
      <c r="BW9" s="407"/>
      <c r="BX9" s="407"/>
      <c r="BY9" s="407"/>
      <c r="BZ9" s="407"/>
      <c r="CA9" s="407"/>
      <c r="CB9" s="407"/>
      <c r="CC9" s="408"/>
      <c r="CD9" s="446" t="s">
        <v>112</v>
      </c>
      <c r="CE9" s="366"/>
      <c r="CF9" s="366"/>
      <c r="CG9" s="366"/>
      <c r="CH9" s="366"/>
      <c r="CI9" s="366"/>
      <c r="CJ9" s="366"/>
      <c r="CK9" s="366"/>
      <c r="CL9" s="366"/>
      <c r="CM9" s="366"/>
      <c r="CN9" s="366"/>
      <c r="CO9" s="366"/>
      <c r="CP9" s="366"/>
      <c r="CQ9" s="366"/>
      <c r="CR9" s="366"/>
      <c r="CS9" s="447"/>
      <c r="CT9" s="403">
        <v>16.600000000000001</v>
      </c>
      <c r="CU9" s="404"/>
      <c r="CV9" s="404"/>
      <c r="CW9" s="404"/>
      <c r="CX9" s="404"/>
      <c r="CY9" s="404"/>
      <c r="CZ9" s="404"/>
      <c r="DA9" s="405"/>
      <c r="DB9" s="403">
        <v>16.5</v>
      </c>
      <c r="DC9" s="404"/>
      <c r="DD9" s="404"/>
      <c r="DE9" s="404"/>
      <c r="DF9" s="404"/>
      <c r="DG9" s="404"/>
      <c r="DH9" s="404"/>
      <c r="DI9" s="405"/>
    </row>
    <row r="10" spans="1:119" ht="18.75" customHeight="1" thickBot="1" x14ac:dyDescent="0.25">
      <c r="A10" s="163"/>
      <c r="B10" s="538"/>
      <c r="C10" s="539"/>
      <c r="D10" s="539"/>
      <c r="E10" s="539"/>
      <c r="F10" s="539"/>
      <c r="G10" s="539"/>
      <c r="H10" s="539"/>
      <c r="I10" s="539"/>
      <c r="J10" s="539"/>
      <c r="K10" s="457"/>
      <c r="L10" s="362" t="s">
        <v>113</v>
      </c>
      <c r="M10" s="363"/>
      <c r="N10" s="363"/>
      <c r="O10" s="363"/>
      <c r="P10" s="363"/>
      <c r="Q10" s="364"/>
      <c r="R10" s="359">
        <v>56529</v>
      </c>
      <c r="S10" s="360"/>
      <c r="T10" s="360"/>
      <c r="U10" s="360"/>
      <c r="V10" s="419"/>
      <c r="W10" s="547"/>
      <c r="X10" s="357"/>
      <c r="Y10" s="357"/>
      <c r="Z10" s="357"/>
      <c r="AA10" s="357"/>
      <c r="AB10" s="357"/>
      <c r="AC10" s="357"/>
      <c r="AD10" s="357"/>
      <c r="AE10" s="357"/>
      <c r="AF10" s="357"/>
      <c r="AG10" s="357"/>
      <c r="AH10" s="357"/>
      <c r="AI10" s="357"/>
      <c r="AJ10" s="357"/>
      <c r="AK10" s="357"/>
      <c r="AL10" s="548"/>
      <c r="AM10" s="463" t="s">
        <v>114</v>
      </c>
      <c r="AN10" s="363"/>
      <c r="AO10" s="363"/>
      <c r="AP10" s="363"/>
      <c r="AQ10" s="363"/>
      <c r="AR10" s="363"/>
      <c r="AS10" s="363"/>
      <c r="AT10" s="364"/>
      <c r="AU10" s="464" t="s">
        <v>90</v>
      </c>
      <c r="AV10" s="465"/>
      <c r="AW10" s="465"/>
      <c r="AX10" s="465"/>
      <c r="AY10" s="420" t="s">
        <v>115</v>
      </c>
      <c r="AZ10" s="421"/>
      <c r="BA10" s="421"/>
      <c r="BB10" s="421"/>
      <c r="BC10" s="421"/>
      <c r="BD10" s="421"/>
      <c r="BE10" s="421"/>
      <c r="BF10" s="421"/>
      <c r="BG10" s="421"/>
      <c r="BH10" s="421"/>
      <c r="BI10" s="421"/>
      <c r="BJ10" s="421"/>
      <c r="BK10" s="421"/>
      <c r="BL10" s="421"/>
      <c r="BM10" s="422"/>
      <c r="BN10" s="406">
        <v>268759</v>
      </c>
      <c r="BO10" s="407"/>
      <c r="BP10" s="407"/>
      <c r="BQ10" s="407"/>
      <c r="BR10" s="407"/>
      <c r="BS10" s="407"/>
      <c r="BT10" s="407"/>
      <c r="BU10" s="408"/>
      <c r="BV10" s="406">
        <v>449600</v>
      </c>
      <c r="BW10" s="407"/>
      <c r="BX10" s="407"/>
      <c r="BY10" s="407"/>
      <c r="BZ10" s="407"/>
      <c r="CA10" s="407"/>
      <c r="CB10" s="407"/>
      <c r="CC10" s="408"/>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90</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2">
      <c r="A12" s="163"/>
      <c r="B12" s="512" t="s">
        <v>123</v>
      </c>
      <c r="C12" s="513"/>
      <c r="D12" s="513"/>
      <c r="E12" s="513"/>
      <c r="F12" s="513"/>
      <c r="G12" s="513"/>
      <c r="H12" s="513"/>
      <c r="I12" s="513"/>
      <c r="J12" s="513"/>
      <c r="K12" s="514"/>
      <c r="L12" s="521" t="s">
        <v>124</v>
      </c>
      <c r="M12" s="522"/>
      <c r="N12" s="522"/>
      <c r="O12" s="522"/>
      <c r="P12" s="522"/>
      <c r="Q12" s="523"/>
      <c r="R12" s="524">
        <v>55968</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90</v>
      </c>
      <c r="AV12" s="465"/>
      <c r="AW12" s="465"/>
      <c r="AX12" s="465"/>
      <c r="AY12" s="420" t="s">
        <v>128</v>
      </c>
      <c r="AZ12" s="421"/>
      <c r="BA12" s="421"/>
      <c r="BB12" s="421"/>
      <c r="BC12" s="421"/>
      <c r="BD12" s="421"/>
      <c r="BE12" s="421"/>
      <c r="BF12" s="421"/>
      <c r="BG12" s="421"/>
      <c r="BH12" s="421"/>
      <c r="BI12" s="421"/>
      <c r="BJ12" s="421"/>
      <c r="BK12" s="421"/>
      <c r="BL12" s="421"/>
      <c r="BM12" s="422"/>
      <c r="BN12" s="406">
        <v>21108</v>
      </c>
      <c r="BO12" s="407"/>
      <c r="BP12" s="407"/>
      <c r="BQ12" s="407"/>
      <c r="BR12" s="407"/>
      <c r="BS12" s="407"/>
      <c r="BT12" s="407"/>
      <c r="BU12" s="408"/>
      <c r="BV12" s="406">
        <v>5394</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2">
      <c r="A13" s="163"/>
      <c r="B13" s="515"/>
      <c r="C13" s="516"/>
      <c r="D13" s="516"/>
      <c r="E13" s="516"/>
      <c r="F13" s="516"/>
      <c r="G13" s="516"/>
      <c r="H13" s="516"/>
      <c r="I13" s="516"/>
      <c r="J13" s="516"/>
      <c r="K13" s="517"/>
      <c r="L13" s="178"/>
      <c r="M13" s="490" t="s">
        <v>130</v>
      </c>
      <c r="N13" s="491"/>
      <c r="O13" s="491"/>
      <c r="P13" s="491"/>
      <c r="Q13" s="492"/>
      <c r="R13" s="493">
        <v>55192</v>
      </c>
      <c r="S13" s="494"/>
      <c r="T13" s="494"/>
      <c r="U13" s="494"/>
      <c r="V13" s="495"/>
      <c r="W13" s="496" t="s">
        <v>131</v>
      </c>
      <c r="X13" s="392"/>
      <c r="Y13" s="392"/>
      <c r="Z13" s="392"/>
      <c r="AA13" s="392"/>
      <c r="AB13" s="393"/>
      <c r="AC13" s="359">
        <v>92</v>
      </c>
      <c r="AD13" s="360"/>
      <c r="AE13" s="360"/>
      <c r="AF13" s="360"/>
      <c r="AG13" s="361"/>
      <c r="AH13" s="359">
        <v>108</v>
      </c>
      <c r="AI13" s="360"/>
      <c r="AJ13" s="360"/>
      <c r="AK13" s="360"/>
      <c r="AL13" s="419"/>
      <c r="AM13" s="463" t="s">
        <v>132</v>
      </c>
      <c r="AN13" s="363"/>
      <c r="AO13" s="363"/>
      <c r="AP13" s="363"/>
      <c r="AQ13" s="363"/>
      <c r="AR13" s="363"/>
      <c r="AS13" s="363"/>
      <c r="AT13" s="364"/>
      <c r="AU13" s="464" t="s">
        <v>104</v>
      </c>
      <c r="AV13" s="465"/>
      <c r="AW13" s="465"/>
      <c r="AX13" s="465"/>
      <c r="AY13" s="420" t="s">
        <v>133</v>
      </c>
      <c r="AZ13" s="421"/>
      <c r="BA13" s="421"/>
      <c r="BB13" s="421"/>
      <c r="BC13" s="421"/>
      <c r="BD13" s="421"/>
      <c r="BE13" s="421"/>
      <c r="BF13" s="421"/>
      <c r="BG13" s="421"/>
      <c r="BH13" s="421"/>
      <c r="BI13" s="421"/>
      <c r="BJ13" s="421"/>
      <c r="BK13" s="421"/>
      <c r="BL13" s="421"/>
      <c r="BM13" s="422"/>
      <c r="BN13" s="406">
        <v>661317</v>
      </c>
      <c r="BO13" s="407"/>
      <c r="BP13" s="407"/>
      <c r="BQ13" s="407"/>
      <c r="BR13" s="407"/>
      <c r="BS13" s="407"/>
      <c r="BT13" s="407"/>
      <c r="BU13" s="408"/>
      <c r="BV13" s="406">
        <v>-188985</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9.6</v>
      </c>
      <c r="CU13" s="404"/>
      <c r="CV13" s="404"/>
      <c r="CW13" s="404"/>
      <c r="CX13" s="404"/>
      <c r="CY13" s="404"/>
      <c r="CZ13" s="404"/>
      <c r="DA13" s="405"/>
      <c r="DB13" s="403">
        <v>10.3</v>
      </c>
      <c r="DC13" s="404"/>
      <c r="DD13" s="404"/>
      <c r="DE13" s="404"/>
      <c r="DF13" s="404"/>
      <c r="DG13" s="404"/>
      <c r="DH13" s="404"/>
      <c r="DI13" s="405"/>
    </row>
    <row r="14" spans="1:119" ht="18.75" customHeight="1" thickBot="1" x14ac:dyDescent="0.25">
      <c r="A14" s="163"/>
      <c r="B14" s="515"/>
      <c r="C14" s="516"/>
      <c r="D14" s="516"/>
      <c r="E14" s="516"/>
      <c r="F14" s="516"/>
      <c r="G14" s="516"/>
      <c r="H14" s="516"/>
      <c r="I14" s="516"/>
      <c r="J14" s="516"/>
      <c r="K14" s="517"/>
      <c r="L14" s="480" t="s">
        <v>135</v>
      </c>
      <c r="M14" s="533"/>
      <c r="N14" s="533"/>
      <c r="O14" s="533"/>
      <c r="P14" s="533"/>
      <c r="Q14" s="534"/>
      <c r="R14" s="493">
        <v>56481</v>
      </c>
      <c r="S14" s="494"/>
      <c r="T14" s="494"/>
      <c r="U14" s="494"/>
      <c r="V14" s="495"/>
      <c r="W14" s="497"/>
      <c r="X14" s="395"/>
      <c r="Y14" s="395"/>
      <c r="Z14" s="395"/>
      <c r="AA14" s="395"/>
      <c r="AB14" s="396"/>
      <c r="AC14" s="486">
        <v>0.4</v>
      </c>
      <c r="AD14" s="487"/>
      <c r="AE14" s="487"/>
      <c r="AF14" s="487"/>
      <c r="AG14" s="488"/>
      <c r="AH14" s="486">
        <v>0.5</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v>65.599999999999994</v>
      </c>
      <c r="CU14" s="504"/>
      <c r="CV14" s="504"/>
      <c r="CW14" s="504"/>
      <c r="CX14" s="504"/>
      <c r="CY14" s="504"/>
      <c r="CZ14" s="504"/>
      <c r="DA14" s="505"/>
      <c r="DB14" s="503">
        <v>75.2</v>
      </c>
      <c r="DC14" s="504"/>
      <c r="DD14" s="504"/>
      <c r="DE14" s="504"/>
      <c r="DF14" s="504"/>
      <c r="DG14" s="504"/>
      <c r="DH14" s="504"/>
      <c r="DI14" s="505"/>
    </row>
    <row r="15" spans="1:119" ht="18.75" customHeight="1" x14ac:dyDescent="0.2">
      <c r="A15" s="163"/>
      <c r="B15" s="515"/>
      <c r="C15" s="516"/>
      <c r="D15" s="516"/>
      <c r="E15" s="516"/>
      <c r="F15" s="516"/>
      <c r="G15" s="516"/>
      <c r="H15" s="516"/>
      <c r="I15" s="516"/>
      <c r="J15" s="516"/>
      <c r="K15" s="517"/>
      <c r="L15" s="178"/>
      <c r="M15" s="490" t="s">
        <v>130</v>
      </c>
      <c r="N15" s="491"/>
      <c r="O15" s="491"/>
      <c r="P15" s="491"/>
      <c r="Q15" s="492"/>
      <c r="R15" s="493">
        <v>55755</v>
      </c>
      <c r="S15" s="494"/>
      <c r="T15" s="494"/>
      <c r="U15" s="494"/>
      <c r="V15" s="495"/>
      <c r="W15" s="496" t="s">
        <v>137</v>
      </c>
      <c r="X15" s="392"/>
      <c r="Y15" s="392"/>
      <c r="Z15" s="392"/>
      <c r="AA15" s="392"/>
      <c r="AB15" s="393"/>
      <c r="AC15" s="359">
        <v>5532</v>
      </c>
      <c r="AD15" s="360"/>
      <c r="AE15" s="360"/>
      <c r="AF15" s="360"/>
      <c r="AG15" s="361"/>
      <c r="AH15" s="359">
        <v>5928</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9009912</v>
      </c>
      <c r="BO15" s="436"/>
      <c r="BP15" s="436"/>
      <c r="BQ15" s="436"/>
      <c r="BR15" s="436"/>
      <c r="BS15" s="436"/>
      <c r="BT15" s="436"/>
      <c r="BU15" s="437"/>
      <c r="BV15" s="435">
        <v>9089710</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24.1</v>
      </c>
      <c r="AD16" s="487"/>
      <c r="AE16" s="487"/>
      <c r="AF16" s="487"/>
      <c r="AG16" s="488"/>
      <c r="AH16" s="486">
        <v>25.5</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12052731</v>
      </c>
      <c r="BO16" s="407"/>
      <c r="BP16" s="407"/>
      <c r="BQ16" s="407"/>
      <c r="BR16" s="407"/>
      <c r="BS16" s="407"/>
      <c r="BT16" s="407"/>
      <c r="BU16" s="408"/>
      <c r="BV16" s="406">
        <v>11602390</v>
      </c>
      <c r="BW16" s="407"/>
      <c r="BX16" s="407"/>
      <c r="BY16" s="407"/>
      <c r="BZ16" s="407"/>
      <c r="CA16" s="407"/>
      <c r="CB16" s="407"/>
      <c r="CC16" s="408"/>
      <c r="CD16" s="172"/>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5">
      <c r="A17" s="163"/>
      <c r="B17" s="518"/>
      <c r="C17" s="519"/>
      <c r="D17" s="519"/>
      <c r="E17" s="519"/>
      <c r="F17" s="519"/>
      <c r="G17" s="519"/>
      <c r="H17" s="519"/>
      <c r="I17" s="519"/>
      <c r="J17" s="519"/>
      <c r="K17" s="520"/>
      <c r="L17" s="182"/>
      <c r="M17" s="499" t="s">
        <v>143</v>
      </c>
      <c r="N17" s="500"/>
      <c r="O17" s="500"/>
      <c r="P17" s="500"/>
      <c r="Q17" s="501"/>
      <c r="R17" s="483" t="s">
        <v>144</v>
      </c>
      <c r="S17" s="484"/>
      <c r="T17" s="484"/>
      <c r="U17" s="484"/>
      <c r="V17" s="485"/>
      <c r="W17" s="496" t="s">
        <v>145</v>
      </c>
      <c r="X17" s="392"/>
      <c r="Y17" s="392"/>
      <c r="Z17" s="392"/>
      <c r="AA17" s="392"/>
      <c r="AB17" s="393"/>
      <c r="AC17" s="359">
        <v>17349</v>
      </c>
      <c r="AD17" s="360"/>
      <c r="AE17" s="360"/>
      <c r="AF17" s="360"/>
      <c r="AG17" s="361"/>
      <c r="AH17" s="359">
        <v>17211</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11596182</v>
      </c>
      <c r="BO17" s="407"/>
      <c r="BP17" s="407"/>
      <c r="BQ17" s="407"/>
      <c r="BR17" s="407"/>
      <c r="BS17" s="407"/>
      <c r="BT17" s="407"/>
      <c r="BU17" s="408"/>
      <c r="BV17" s="406">
        <v>11694252</v>
      </c>
      <c r="BW17" s="407"/>
      <c r="BX17" s="407"/>
      <c r="BY17" s="407"/>
      <c r="BZ17" s="407"/>
      <c r="CA17" s="407"/>
      <c r="CB17" s="407"/>
      <c r="CC17" s="408"/>
      <c r="CD17" s="172"/>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5">
      <c r="A18" s="163"/>
      <c r="B18" s="456" t="s">
        <v>147</v>
      </c>
      <c r="C18" s="457"/>
      <c r="D18" s="457"/>
      <c r="E18" s="458"/>
      <c r="F18" s="458"/>
      <c r="G18" s="458"/>
      <c r="H18" s="458"/>
      <c r="I18" s="458"/>
      <c r="J18" s="458"/>
      <c r="K18" s="458"/>
      <c r="L18" s="459">
        <v>11.3</v>
      </c>
      <c r="M18" s="459"/>
      <c r="N18" s="459"/>
      <c r="O18" s="459"/>
      <c r="P18" s="459"/>
      <c r="Q18" s="459"/>
      <c r="R18" s="460"/>
      <c r="S18" s="460"/>
      <c r="T18" s="460"/>
      <c r="U18" s="460"/>
      <c r="V18" s="461"/>
      <c r="W18" s="477"/>
      <c r="X18" s="478"/>
      <c r="Y18" s="478"/>
      <c r="Z18" s="478"/>
      <c r="AA18" s="478"/>
      <c r="AB18" s="502"/>
      <c r="AC18" s="376">
        <v>75.5</v>
      </c>
      <c r="AD18" s="377"/>
      <c r="AE18" s="377"/>
      <c r="AF18" s="377"/>
      <c r="AG18" s="462"/>
      <c r="AH18" s="376">
        <v>74</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14264809</v>
      </c>
      <c r="BO18" s="407"/>
      <c r="BP18" s="407"/>
      <c r="BQ18" s="407"/>
      <c r="BR18" s="407"/>
      <c r="BS18" s="407"/>
      <c r="BT18" s="407"/>
      <c r="BU18" s="408"/>
      <c r="BV18" s="406">
        <v>13786962</v>
      </c>
      <c r="BW18" s="407"/>
      <c r="BX18" s="407"/>
      <c r="BY18" s="407"/>
      <c r="BZ18" s="407"/>
      <c r="CA18" s="407"/>
      <c r="CB18" s="407"/>
      <c r="CC18" s="408"/>
      <c r="CD18" s="172"/>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5">
      <c r="A19" s="163"/>
      <c r="B19" s="456" t="s">
        <v>149</v>
      </c>
      <c r="C19" s="457"/>
      <c r="D19" s="457"/>
      <c r="E19" s="458"/>
      <c r="F19" s="458"/>
      <c r="G19" s="458"/>
      <c r="H19" s="458"/>
      <c r="I19" s="458"/>
      <c r="J19" s="458"/>
      <c r="K19" s="458"/>
      <c r="L19" s="466">
        <v>4923</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17492129</v>
      </c>
      <c r="BO19" s="407"/>
      <c r="BP19" s="407"/>
      <c r="BQ19" s="407"/>
      <c r="BR19" s="407"/>
      <c r="BS19" s="407"/>
      <c r="BT19" s="407"/>
      <c r="BU19" s="408"/>
      <c r="BV19" s="406">
        <v>17118381</v>
      </c>
      <c r="BW19" s="407"/>
      <c r="BX19" s="407"/>
      <c r="BY19" s="407"/>
      <c r="BZ19" s="407"/>
      <c r="CA19" s="407"/>
      <c r="CB19" s="407"/>
      <c r="CC19" s="408"/>
      <c r="CD19" s="172"/>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5">
      <c r="A20" s="163"/>
      <c r="B20" s="456" t="s">
        <v>151</v>
      </c>
      <c r="C20" s="457"/>
      <c r="D20" s="457"/>
      <c r="E20" s="458"/>
      <c r="F20" s="458"/>
      <c r="G20" s="458"/>
      <c r="H20" s="458"/>
      <c r="I20" s="458"/>
      <c r="J20" s="458"/>
      <c r="K20" s="458"/>
      <c r="L20" s="466">
        <v>23130</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2"/>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5">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2"/>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2">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30548458</v>
      </c>
      <c r="BO22" s="436"/>
      <c r="BP22" s="436"/>
      <c r="BQ22" s="436"/>
      <c r="BR22" s="436"/>
      <c r="BS22" s="436"/>
      <c r="BT22" s="436"/>
      <c r="BU22" s="437"/>
      <c r="BV22" s="435">
        <v>32344244</v>
      </c>
      <c r="BW22" s="436"/>
      <c r="BX22" s="436"/>
      <c r="BY22" s="436"/>
      <c r="BZ22" s="436"/>
      <c r="CA22" s="436"/>
      <c r="CB22" s="436"/>
      <c r="CC22" s="437"/>
      <c r="CD22" s="172"/>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2">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22253633</v>
      </c>
      <c r="BO23" s="407"/>
      <c r="BP23" s="407"/>
      <c r="BQ23" s="407"/>
      <c r="BR23" s="407"/>
      <c r="BS23" s="407"/>
      <c r="BT23" s="407"/>
      <c r="BU23" s="408"/>
      <c r="BV23" s="406">
        <v>23541574</v>
      </c>
      <c r="BW23" s="407"/>
      <c r="BX23" s="407"/>
      <c r="BY23" s="407"/>
      <c r="BZ23" s="407"/>
      <c r="CA23" s="407"/>
      <c r="CB23" s="407"/>
      <c r="CC23" s="408"/>
      <c r="CD23" s="172"/>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5">
      <c r="A24" s="163"/>
      <c r="B24" s="385"/>
      <c r="C24" s="386"/>
      <c r="D24" s="387"/>
      <c r="E24" s="362" t="s">
        <v>161</v>
      </c>
      <c r="F24" s="363"/>
      <c r="G24" s="363"/>
      <c r="H24" s="363"/>
      <c r="I24" s="363"/>
      <c r="J24" s="363"/>
      <c r="K24" s="364"/>
      <c r="L24" s="359">
        <v>1</v>
      </c>
      <c r="M24" s="360"/>
      <c r="N24" s="360"/>
      <c r="O24" s="360"/>
      <c r="P24" s="361"/>
      <c r="Q24" s="359">
        <v>8700</v>
      </c>
      <c r="R24" s="360"/>
      <c r="S24" s="360"/>
      <c r="T24" s="360"/>
      <c r="U24" s="360"/>
      <c r="V24" s="361"/>
      <c r="W24" s="449"/>
      <c r="X24" s="386"/>
      <c r="Y24" s="387"/>
      <c r="Z24" s="362" t="s">
        <v>162</v>
      </c>
      <c r="AA24" s="363"/>
      <c r="AB24" s="363"/>
      <c r="AC24" s="363"/>
      <c r="AD24" s="363"/>
      <c r="AE24" s="363"/>
      <c r="AF24" s="363"/>
      <c r="AG24" s="364"/>
      <c r="AH24" s="359">
        <v>275</v>
      </c>
      <c r="AI24" s="360"/>
      <c r="AJ24" s="360"/>
      <c r="AK24" s="360"/>
      <c r="AL24" s="361"/>
      <c r="AM24" s="359">
        <v>869550</v>
      </c>
      <c r="AN24" s="360"/>
      <c r="AO24" s="360"/>
      <c r="AP24" s="360"/>
      <c r="AQ24" s="360"/>
      <c r="AR24" s="361"/>
      <c r="AS24" s="359">
        <v>3162</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20733739</v>
      </c>
      <c r="BO24" s="407"/>
      <c r="BP24" s="407"/>
      <c r="BQ24" s="407"/>
      <c r="BR24" s="407"/>
      <c r="BS24" s="407"/>
      <c r="BT24" s="407"/>
      <c r="BU24" s="408"/>
      <c r="BV24" s="406">
        <v>21511028</v>
      </c>
      <c r="BW24" s="407"/>
      <c r="BX24" s="407"/>
      <c r="BY24" s="407"/>
      <c r="BZ24" s="407"/>
      <c r="CA24" s="407"/>
      <c r="CB24" s="407"/>
      <c r="CC24" s="408"/>
      <c r="CD24" s="172"/>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2">
      <c r="A25" s="163"/>
      <c r="B25" s="385"/>
      <c r="C25" s="386"/>
      <c r="D25" s="387"/>
      <c r="E25" s="362" t="s">
        <v>164</v>
      </c>
      <c r="F25" s="363"/>
      <c r="G25" s="363"/>
      <c r="H25" s="363"/>
      <c r="I25" s="363"/>
      <c r="J25" s="363"/>
      <c r="K25" s="364"/>
      <c r="L25" s="359">
        <v>1</v>
      </c>
      <c r="M25" s="360"/>
      <c r="N25" s="360"/>
      <c r="O25" s="360"/>
      <c r="P25" s="361"/>
      <c r="Q25" s="359">
        <v>7600</v>
      </c>
      <c r="R25" s="360"/>
      <c r="S25" s="360"/>
      <c r="T25" s="360"/>
      <c r="U25" s="360"/>
      <c r="V25" s="361"/>
      <c r="W25" s="449"/>
      <c r="X25" s="386"/>
      <c r="Y25" s="387"/>
      <c r="Z25" s="362" t="s">
        <v>165</v>
      </c>
      <c r="AA25" s="363"/>
      <c r="AB25" s="363"/>
      <c r="AC25" s="363"/>
      <c r="AD25" s="363"/>
      <c r="AE25" s="363"/>
      <c r="AF25" s="363"/>
      <c r="AG25" s="364"/>
      <c r="AH25" s="359" t="s">
        <v>122</v>
      </c>
      <c r="AI25" s="360"/>
      <c r="AJ25" s="360"/>
      <c r="AK25" s="360"/>
      <c r="AL25" s="361"/>
      <c r="AM25" s="359" t="s">
        <v>122</v>
      </c>
      <c r="AN25" s="360"/>
      <c r="AO25" s="360"/>
      <c r="AP25" s="360"/>
      <c r="AQ25" s="360"/>
      <c r="AR25" s="361"/>
      <c r="AS25" s="359" t="s">
        <v>122</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2245959</v>
      </c>
      <c r="BO25" s="436"/>
      <c r="BP25" s="436"/>
      <c r="BQ25" s="436"/>
      <c r="BR25" s="436"/>
      <c r="BS25" s="436"/>
      <c r="BT25" s="436"/>
      <c r="BU25" s="437"/>
      <c r="BV25" s="435">
        <v>1554858</v>
      </c>
      <c r="BW25" s="436"/>
      <c r="BX25" s="436"/>
      <c r="BY25" s="436"/>
      <c r="BZ25" s="436"/>
      <c r="CA25" s="436"/>
      <c r="CB25" s="436"/>
      <c r="CC25" s="437"/>
      <c r="CD25" s="172"/>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2">
      <c r="A26" s="163"/>
      <c r="B26" s="385"/>
      <c r="C26" s="386"/>
      <c r="D26" s="387"/>
      <c r="E26" s="362" t="s">
        <v>167</v>
      </c>
      <c r="F26" s="363"/>
      <c r="G26" s="363"/>
      <c r="H26" s="363"/>
      <c r="I26" s="363"/>
      <c r="J26" s="363"/>
      <c r="K26" s="364"/>
      <c r="L26" s="359">
        <v>1</v>
      </c>
      <c r="M26" s="360"/>
      <c r="N26" s="360"/>
      <c r="O26" s="360"/>
      <c r="P26" s="361"/>
      <c r="Q26" s="359">
        <v>6800</v>
      </c>
      <c r="R26" s="360"/>
      <c r="S26" s="360"/>
      <c r="T26" s="360"/>
      <c r="U26" s="360"/>
      <c r="V26" s="361"/>
      <c r="W26" s="449"/>
      <c r="X26" s="386"/>
      <c r="Y26" s="387"/>
      <c r="Z26" s="362" t="s">
        <v>168</v>
      </c>
      <c r="AA26" s="417"/>
      <c r="AB26" s="417"/>
      <c r="AC26" s="417"/>
      <c r="AD26" s="417"/>
      <c r="AE26" s="417"/>
      <c r="AF26" s="417"/>
      <c r="AG26" s="418"/>
      <c r="AH26" s="359">
        <v>16</v>
      </c>
      <c r="AI26" s="360"/>
      <c r="AJ26" s="360"/>
      <c r="AK26" s="360"/>
      <c r="AL26" s="361"/>
      <c r="AM26" s="359">
        <v>52384</v>
      </c>
      <c r="AN26" s="360"/>
      <c r="AO26" s="360"/>
      <c r="AP26" s="360"/>
      <c r="AQ26" s="360"/>
      <c r="AR26" s="361"/>
      <c r="AS26" s="359">
        <v>3274</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t="s">
        <v>122</v>
      </c>
      <c r="BO26" s="407"/>
      <c r="BP26" s="407"/>
      <c r="BQ26" s="407"/>
      <c r="BR26" s="407"/>
      <c r="BS26" s="407"/>
      <c r="BT26" s="407"/>
      <c r="BU26" s="408"/>
      <c r="BV26" s="406" t="s">
        <v>122</v>
      </c>
      <c r="BW26" s="407"/>
      <c r="BX26" s="407"/>
      <c r="BY26" s="407"/>
      <c r="BZ26" s="407"/>
      <c r="CA26" s="407"/>
      <c r="CB26" s="407"/>
      <c r="CC26" s="408"/>
      <c r="CD26" s="172"/>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5">
      <c r="A27" s="163"/>
      <c r="B27" s="385"/>
      <c r="C27" s="386"/>
      <c r="D27" s="387"/>
      <c r="E27" s="362" t="s">
        <v>170</v>
      </c>
      <c r="F27" s="363"/>
      <c r="G27" s="363"/>
      <c r="H27" s="363"/>
      <c r="I27" s="363"/>
      <c r="J27" s="363"/>
      <c r="K27" s="364"/>
      <c r="L27" s="359">
        <v>1</v>
      </c>
      <c r="M27" s="360"/>
      <c r="N27" s="360"/>
      <c r="O27" s="360"/>
      <c r="P27" s="361"/>
      <c r="Q27" s="359">
        <v>5800</v>
      </c>
      <c r="R27" s="360"/>
      <c r="S27" s="360"/>
      <c r="T27" s="360"/>
      <c r="U27" s="360"/>
      <c r="V27" s="361"/>
      <c r="W27" s="449"/>
      <c r="X27" s="386"/>
      <c r="Y27" s="387"/>
      <c r="Z27" s="362" t="s">
        <v>171</v>
      </c>
      <c r="AA27" s="363"/>
      <c r="AB27" s="363"/>
      <c r="AC27" s="363"/>
      <c r="AD27" s="363"/>
      <c r="AE27" s="363"/>
      <c r="AF27" s="363"/>
      <c r="AG27" s="364"/>
      <c r="AH27" s="359">
        <v>15</v>
      </c>
      <c r="AI27" s="360"/>
      <c r="AJ27" s="360"/>
      <c r="AK27" s="360"/>
      <c r="AL27" s="361"/>
      <c r="AM27" s="359">
        <v>63552</v>
      </c>
      <c r="AN27" s="360"/>
      <c r="AO27" s="360"/>
      <c r="AP27" s="360"/>
      <c r="AQ27" s="360"/>
      <c r="AR27" s="361"/>
      <c r="AS27" s="359">
        <v>4237</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t="s">
        <v>122</v>
      </c>
      <c r="BO27" s="441"/>
      <c r="BP27" s="441"/>
      <c r="BQ27" s="441"/>
      <c r="BR27" s="441"/>
      <c r="BS27" s="441"/>
      <c r="BT27" s="441"/>
      <c r="BU27" s="442"/>
      <c r="BV27" s="440">
        <v>20226</v>
      </c>
      <c r="BW27" s="441"/>
      <c r="BX27" s="441"/>
      <c r="BY27" s="441"/>
      <c r="BZ27" s="441"/>
      <c r="CA27" s="441"/>
      <c r="CB27" s="441"/>
      <c r="CC27" s="442"/>
      <c r="CD27" s="166"/>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2">
      <c r="A28" s="163"/>
      <c r="B28" s="385"/>
      <c r="C28" s="386"/>
      <c r="D28" s="387"/>
      <c r="E28" s="362" t="s">
        <v>173</v>
      </c>
      <c r="F28" s="363"/>
      <c r="G28" s="363"/>
      <c r="H28" s="363"/>
      <c r="I28" s="363"/>
      <c r="J28" s="363"/>
      <c r="K28" s="364"/>
      <c r="L28" s="359">
        <v>1</v>
      </c>
      <c r="M28" s="360"/>
      <c r="N28" s="360"/>
      <c r="O28" s="360"/>
      <c r="P28" s="361"/>
      <c r="Q28" s="359">
        <v>5500</v>
      </c>
      <c r="R28" s="360"/>
      <c r="S28" s="360"/>
      <c r="T28" s="360"/>
      <c r="U28" s="360"/>
      <c r="V28" s="361"/>
      <c r="W28" s="449"/>
      <c r="X28" s="386"/>
      <c r="Y28" s="387"/>
      <c r="Z28" s="362" t="s">
        <v>174</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175</v>
      </c>
      <c r="AZ28" s="424"/>
      <c r="BA28" s="424"/>
      <c r="BB28" s="425"/>
      <c r="BC28" s="432" t="s">
        <v>46</v>
      </c>
      <c r="BD28" s="433"/>
      <c r="BE28" s="433"/>
      <c r="BF28" s="433"/>
      <c r="BG28" s="433"/>
      <c r="BH28" s="433"/>
      <c r="BI28" s="433"/>
      <c r="BJ28" s="433"/>
      <c r="BK28" s="433"/>
      <c r="BL28" s="433"/>
      <c r="BM28" s="434"/>
      <c r="BN28" s="435">
        <v>3600533</v>
      </c>
      <c r="BO28" s="436"/>
      <c r="BP28" s="436"/>
      <c r="BQ28" s="436"/>
      <c r="BR28" s="436"/>
      <c r="BS28" s="436"/>
      <c r="BT28" s="436"/>
      <c r="BU28" s="437"/>
      <c r="BV28" s="435">
        <v>3352883</v>
      </c>
      <c r="BW28" s="436"/>
      <c r="BX28" s="436"/>
      <c r="BY28" s="436"/>
      <c r="BZ28" s="436"/>
      <c r="CA28" s="436"/>
      <c r="CB28" s="436"/>
      <c r="CC28" s="437"/>
      <c r="CD28" s="172"/>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2">
      <c r="A29" s="163"/>
      <c r="B29" s="385"/>
      <c r="C29" s="386"/>
      <c r="D29" s="387"/>
      <c r="E29" s="362" t="s">
        <v>176</v>
      </c>
      <c r="F29" s="363"/>
      <c r="G29" s="363"/>
      <c r="H29" s="363"/>
      <c r="I29" s="363"/>
      <c r="J29" s="363"/>
      <c r="K29" s="364"/>
      <c r="L29" s="359">
        <v>13</v>
      </c>
      <c r="M29" s="360"/>
      <c r="N29" s="360"/>
      <c r="O29" s="360"/>
      <c r="P29" s="361"/>
      <c r="Q29" s="359">
        <v>5200</v>
      </c>
      <c r="R29" s="360"/>
      <c r="S29" s="360"/>
      <c r="T29" s="360"/>
      <c r="U29" s="360"/>
      <c r="V29" s="361"/>
      <c r="W29" s="450"/>
      <c r="X29" s="451"/>
      <c r="Y29" s="452"/>
      <c r="Z29" s="362" t="s">
        <v>177</v>
      </c>
      <c r="AA29" s="363"/>
      <c r="AB29" s="363"/>
      <c r="AC29" s="363"/>
      <c r="AD29" s="363"/>
      <c r="AE29" s="363"/>
      <c r="AF29" s="363"/>
      <c r="AG29" s="364"/>
      <c r="AH29" s="359">
        <v>290</v>
      </c>
      <c r="AI29" s="360"/>
      <c r="AJ29" s="360"/>
      <c r="AK29" s="360"/>
      <c r="AL29" s="361"/>
      <c r="AM29" s="359">
        <v>933102</v>
      </c>
      <c r="AN29" s="360"/>
      <c r="AO29" s="360"/>
      <c r="AP29" s="360"/>
      <c r="AQ29" s="360"/>
      <c r="AR29" s="361"/>
      <c r="AS29" s="359">
        <v>3218</v>
      </c>
      <c r="AT29" s="360"/>
      <c r="AU29" s="360"/>
      <c r="AV29" s="360"/>
      <c r="AW29" s="360"/>
      <c r="AX29" s="419"/>
      <c r="AY29" s="426"/>
      <c r="AZ29" s="427"/>
      <c r="BA29" s="427"/>
      <c r="BB29" s="428"/>
      <c r="BC29" s="420" t="s">
        <v>178</v>
      </c>
      <c r="BD29" s="421"/>
      <c r="BE29" s="421"/>
      <c r="BF29" s="421"/>
      <c r="BG29" s="421"/>
      <c r="BH29" s="421"/>
      <c r="BI29" s="421"/>
      <c r="BJ29" s="421"/>
      <c r="BK29" s="421"/>
      <c r="BL29" s="421"/>
      <c r="BM29" s="422"/>
      <c r="BN29" s="406" t="s">
        <v>122</v>
      </c>
      <c r="BO29" s="407"/>
      <c r="BP29" s="407"/>
      <c r="BQ29" s="407"/>
      <c r="BR29" s="407"/>
      <c r="BS29" s="407"/>
      <c r="BT29" s="407"/>
      <c r="BU29" s="408"/>
      <c r="BV29" s="406" t="s">
        <v>122</v>
      </c>
      <c r="BW29" s="407"/>
      <c r="BX29" s="407"/>
      <c r="BY29" s="407"/>
      <c r="BZ29" s="407"/>
      <c r="CA29" s="407"/>
      <c r="CB29" s="407"/>
      <c r="CC29" s="408"/>
      <c r="CD29" s="166"/>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5">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179</v>
      </c>
      <c r="X30" s="374"/>
      <c r="Y30" s="374"/>
      <c r="Z30" s="374"/>
      <c r="AA30" s="374"/>
      <c r="AB30" s="374"/>
      <c r="AC30" s="374"/>
      <c r="AD30" s="374"/>
      <c r="AE30" s="374"/>
      <c r="AF30" s="374"/>
      <c r="AG30" s="375"/>
      <c r="AH30" s="376">
        <v>100</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1336178</v>
      </c>
      <c r="BO30" s="441"/>
      <c r="BP30" s="441"/>
      <c r="BQ30" s="441"/>
      <c r="BR30" s="441"/>
      <c r="BS30" s="441"/>
      <c r="BT30" s="441"/>
      <c r="BU30" s="442"/>
      <c r="BV30" s="440">
        <v>1481358</v>
      </c>
      <c r="BW30" s="441"/>
      <c r="BX30" s="441"/>
      <c r="BY30" s="441"/>
      <c r="BZ30" s="441"/>
      <c r="CA30" s="441"/>
      <c r="CB30" s="441"/>
      <c r="CC30" s="442"/>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365" t="s">
        <v>180</v>
      </c>
      <c r="D32" s="365"/>
      <c r="E32" s="365"/>
      <c r="F32" s="365"/>
      <c r="G32" s="365"/>
      <c r="H32" s="365"/>
      <c r="I32" s="365"/>
      <c r="J32" s="365"/>
      <c r="K32" s="365"/>
      <c r="L32" s="365"/>
      <c r="M32" s="365"/>
      <c r="N32" s="365"/>
      <c r="O32" s="365"/>
      <c r="P32" s="365"/>
      <c r="Q32" s="365"/>
      <c r="R32" s="365"/>
      <c r="S32" s="365"/>
      <c r="U32" s="366" t="s">
        <v>181</v>
      </c>
      <c r="V32" s="366"/>
      <c r="W32" s="366"/>
      <c r="X32" s="366"/>
      <c r="Y32" s="366"/>
      <c r="Z32" s="366"/>
      <c r="AA32" s="366"/>
      <c r="AB32" s="366"/>
      <c r="AC32" s="366"/>
      <c r="AD32" s="366"/>
      <c r="AE32" s="366"/>
      <c r="AF32" s="366"/>
      <c r="AG32" s="366"/>
      <c r="AH32" s="366"/>
      <c r="AI32" s="366"/>
      <c r="AJ32" s="366"/>
      <c r="AK32" s="366"/>
      <c r="AM32" s="366" t="s">
        <v>182</v>
      </c>
      <c r="AN32" s="366"/>
      <c r="AO32" s="366"/>
      <c r="AP32" s="366"/>
      <c r="AQ32" s="366"/>
      <c r="AR32" s="366"/>
      <c r="AS32" s="366"/>
      <c r="AT32" s="366"/>
      <c r="AU32" s="366"/>
      <c r="AV32" s="366"/>
      <c r="AW32" s="366"/>
      <c r="AX32" s="366"/>
      <c r="AY32" s="366"/>
      <c r="AZ32" s="366"/>
      <c r="BA32" s="366"/>
      <c r="BB32" s="366"/>
      <c r="BC32" s="366"/>
      <c r="BE32" s="366" t="s">
        <v>183</v>
      </c>
      <c r="BF32" s="366"/>
      <c r="BG32" s="366"/>
      <c r="BH32" s="366"/>
      <c r="BI32" s="366"/>
      <c r="BJ32" s="366"/>
      <c r="BK32" s="366"/>
      <c r="BL32" s="366"/>
      <c r="BM32" s="366"/>
      <c r="BN32" s="366"/>
      <c r="BO32" s="366"/>
      <c r="BP32" s="366"/>
      <c r="BQ32" s="366"/>
      <c r="BR32" s="366"/>
      <c r="BS32" s="366"/>
      <c r="BT32" s="366"/>
      <c r="BU32" s="366"/>
      <c r="BW32" s="366" t="s">
        <v>184</v>
      </c>
      <c r="BX32" s="366"/>
      <c r="BY32" s="366"/>
      <c r="BZ32" s="366"/>
      <c r="CA32" s="366"/>
      <c r="CB32" s="366"/>
      <c r="CC32" s="366"/>
      <c r="CD32" s="366"/>
      <c r="CE32" s="366"/>
      <c r="CF32" s="366"/>
      <c r="CG32" s="366"/>
      <c r="CH32" s="366"/>
      <c r="CI32" s="366"/>
      <c r="CJ32" s="366"/>
      <c r="CK32" s="366"/>
      <c r="CL32" s="366"/>
      <c r="CM32" s="366"/>
      <c r="CO32" s="366" t="s">
        <v>185</v>
      </c>
      <c r="CP32" s="366"/>
      <c r="CQ32" s="366"/>
      <c r="CR32" s="366"/>
      <c r="CS32" s="366"/>
      <c r="CT32" s="366"/>
      <c r="CU32" s="366"/>
      <c r="CV32" s="366"/>
      <c r="CW32" s="366"/>
      <c r="CX32" s="366"/>
      <c r="CY32" s="366"/>
      <c r="CZ32" s="366"/>
      <c r="DA32" s="366"/>
      <c r="DB32" s="366"/>
      <c r="DC32" s="366"/>
      <c r="DD32" s="366"/>
      <c r="DE32" s="366"/>
      <c r="DI32" s="189"/>
    </row>
    <row r="33" spans="1:113" ht="13.5" customHeight="1" x14ac:dyDescent="0.2">
      <c r="A33" s="163"/>
      <c r="B33" s="190"/>
      <c r="C33" s="358" t="s">
        <v>186</v>
      </c>
      <c r="D33" s="358"/>
      <c r="E33" s="357" t="s">
        <v>187</v>
      </c>
      <c r="F33" s="357"/>
      <c r="G33" s="357"/>
      <c r="H33" s="357"/>
      <c r="I33" s="357"/>
      <c r="J33" s="357"/>
      <c r="K33" s="357"/>
      <c r="L33" s="357"/>
      <c r="M33" s="357"/>
      <c r="N33" s="357"/>
      <c r="O33" s="357"/>
      <c r="P33" s="357"/>
      <c r="Q33" s="357"/>
      <c r="R33" s="357"/>
      <c r="S33" s="357"/>
      <c r="T33" s="167"/>
      <c r="U33" s="358" t="s">
        <v>186</v>
      </c>
      <c r="V33" s="358"/>
      <c r="W33" s="357" t="s">
        <v>187</v>
      </c>
      <c r="X33" s="357"/>
      <c r="Y33" s="357"/>
      <c r="Z33" s="357"/>
      <c r="AA33" s="357"/>
      <c r="AB33" s="357"/>
      <c r="AC33" s="357"/>
      <c r="AD33" s="357"/>
      <c r="AE33" s="357"/>
      <c r="AF33" s="357"/>
      <c r="AG33" s="357"/>
      <c r="AH33" s="357"/>
      <c r="AI33" s="357"/>
      <c r="AJ33" s="357"/>
      <c r="AK33" s="357"/>
      <c r="AL33" s="167"/>
      <c r="AM33" s="358" t="s">
        <v>186</v>
      </c>
      <c r="AN33" s="358"/>
      <c r="AO33" s="357" t="s">
        <v>187</v>
      </c>
      <c r="AP33" s="357"/>
      <c r="AQ33" s="357"/>
      <c r="AR33" s="357"/>
      <c r="AS33" s="357"/>
      <c r="AT33" s="357"/>
      <c r="AU33" s="357"/>
      <c r="AV33" s="357"/>
      <c r="AW33" s="357"/>
      <c r="AX33" s="357"/>
      <c r="AY33" s="357"/>
      <c r="AZ33" s="357"/>
      <c r="BA33" s="357"/>
      <c r="BB33" s="357"/>
      <c r="BC33" s="357"/>
      <c r="BD33" s="173"/>
      <c r="BE33" s="357" t="s">
        <v>188</v>
      </c>
      <c r="BF33" s="357"/>
      <c r="BG33" s="357" t="s">
        <v>189</v>
      </c>
      <c r="BH33" s="357"/>
      <c r="BI33" s="357"/>
      <c r="BJ33" s="357"/>
      <c r="BK33" s="357"/>
      <c r="BL33" s="357"/>
      <c r="BM33" s="357"/>
      <c r="BN33" s="357"/>
      <c r="BO33" s="357"/>
      <c r="BP33" s="357"/>
      <c r="BQ33" s="357"/>
      <c r="BR33" s="357"/>
      <c r="BS33" s="357"/>
      <c r="BT33" s="357"/>
      <c r="BU33" s="357"/>
      <c r="BV33" s="173"/>
      <c r="BW33" s="358" t="s">
        <v>188</v>
      </c>
      <c r="BX33" s="358"/>
      <c r="BY33" s="357" t="s">
        <v>190</v>
      </c>
      <c r="BZ33" s="357"/>
      <c r="CA33" s="357"/>
      <c r="CB33" s="357"/>
      <c r="CC33" s="357"/>
      <c r="CD33" s="357"/>
      <c r="CE33" s="357"/>
      <c r="CF33" s="357"/>
      <c r="CG33" s="357"/>
      <c r="CH33" s="357"/>
      <c r="CI33" s="357"/>
      <c r="CJ33" s="357"/>
      <c r="CK33" s="357"/>
      <c r="CL33" s="357"/>
      <c r="CM33" s="357"/>
      <c r="CN33" s="167"/>
      <c r="CO33" s="358" t="s">
        <v>186</v>
      </c>
      <c r="CP33" s="358"/>
      <c r="CQ33" s="357" t="s">
        <v>191</v>
      </c>
      <c r="CR33" s="357"/>
      <c r="CS33" s="357"/>
      <c r="CT33" s="357"/>
      <c r="CU33" s="357"/>
      <c r="CV33" s="357"/>
      <c r="CW33" s="357"/>
      <c r="CX33" s="357"/>
      <c r="CY33" s="357"/>
      <c r="CZ33" s="357"/>
      <c r="DA33" s="357"/>
      <c r="DB33" s="357"/>
      <c r="DC33" s="357"/>
      <c r="DD33" s="357"/>
      <c r="DE33" s="357"/>
      <c r="DF33" s="167"/>
      <c r="DG33" s="356" t="s">
        <v>192</v>
      </c>
      <c r="DH33" s="356"/>
      <c r="DI33" s="168"/>
    </row>
    <row r="34" spans="1:113" ht="32.25" customHeight="1" x14ac:dyDescent="0.2">
      <c r="A34" s="163"/>
      <c r="B34" s="190"/>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3</v>
      </c>
      <c r="V34" s="354"/>
      <c r="W34" s="355" t="str">
        <f>IF('各会計、関係団体の財政状況及び健全化判断比率'!B28="","",'各会計、関係団体の財政状況及び健全化判断比率'!B28)</f>
        <v>国民健康保険特別会計</v>
      </c>
      <c r="X34" s="355"/>
      <c r="Y34" s="355"/>
      <c r="Z34" s="355"/>
      <c r="AA34" s="355"/>
      <c r="AB34" s="355"/>
      <c r="AC34" s="355"/>
      <c r="AD34" s="355"/>
      <c r="AE34" s="355"/>
      <c r="AF34" s="355"/>
      <c r="AG34" s="355"/>
      <c r="AH34" s="355"/>
      <c r="AI34" s="355"/>
      <c r="AJ34" s="355"/>
      <c r="AK34" s="355"/>
      <c r="AL34" s="163"/>
      <c r="AM34" s="354">
        <f>IF(AO34="","",MAX(C34:D43,U34:V43)+1)</f>
        <v>6</v>
      </c>
      <c r="AN34" s="354"/>
      <c r="AO34" s="355" t="str">
        <f>IF('各会計、関係団体の財政状況及び健全化判断比率'!B31="","",'各会計、関係団体の財政状況及び健全化判断比率'!B31)</f>
        <v>水道事業会計</v>
      </c>
      <c r="AP34" s="355"/>
      <c r="AQ34" s="355"/>
      <c r="AR34" s="355"/>
      <c r="AS34" s="355"/>
      <c r="AT34" s="355"/>
      <c r="AU34" s="355"/>
      <c r="AV34" s="355"/>
      <c r="AW34" s="355"/>
      <c r="AX34" s="355"/>
      <c r="AY34" s="355"/>
      <c r="AZ34" s="355"/>
      <c r="BA34" s="355"/>
      <c r="BB34" s="355"/>
      <c r="BC34" s="355"/>
      <c r="BD34" s="163"/>
      <c r="BE34" s="354" t="str">
        <f>IF(BG34="","",MAX(C34:D43,U34:V43,AM34:AN43)+1)</f>
        <v/>
      </c>
      <c r="BF34" s="354"/>
      <c r="BG34" s="355"/>
      <c r="BH34" s="355"/>
      <c r="BI34" s="355"/>
      <c r="BJ34" s="355"/>
      <c r="BK34" s="355"/>
      <c r="BL34" s="355"/>
      <c r="BM34" s="355"/>
      <c r="BN34" s="355"/>
      <c r="BO34" s="355"/>
      <c r="BP34" s="355"/>
      <c r="BQ34" s="355"/>
      <c r="BR34" s="355"/>
      <c r="BS34" s="355"/>
      <c r="BT34" s="355"/>
      <c r="BU34" s="355"/>
      <c r="BV34" s="163"/>
      <c r="BW34" s="354">
        <f>IF(BY34="","",MAX(C34:D43,U34:V43,AM34:AN43,BE34:BF43)+1)</f>
        <v>8</v>
      </c>
      <c r="BX34" s="354"/>
      <c r="BY34" s="355" t="str">
        <f>IF('各会計、関係団体の財政状況及び健全化判断比率'!B68="","",'各会計、関係団体の財政状況及び健全化判断比率'!B68)</f>
        <v>泉北環境整備施設組合（一般会計）</v>
      </c>
      <c r="BZ34" s="355"/>
      <c r="CA34" s="355"/>
      <c r="CB34" s="355"/>
      <c r="CC34" s="355"/>
      <c r="CD34" s="355"/>
      <c r="CE34" s="355"/>
      <c r="CF34" s="355"/>
      <c r="CG34" s="355"/>
      <c r="CH34" s="355"/>
      <c r="CI34" s="355"/>
      <c r="CJ34" s="355"/>
      <c r="CK34" s="355"/>
      <c r="CL34" s="355"/>
      <c r="CM34" s="355"/>
      <c r="CN34" s="163"/>
      <c r="CO34" s="354">
        <f>IF(CQ34="","",MAX(C34:D43,U34:V43,AM34:AN43,BE34:BF43,BW34:BX43)+1)</f>
        <v>14</v>
      </c>
      <c r="CP34" s="354"/>
      <c r="CQ34" s="355" t="str">
        <f>IF('各会計、関係団体の財政状況及び健全化判断比率'!BS7="","",'各会計、関係団体の財政状況及び健全化判断比率'!BS7)</f>
        <v>高石市保健医療センター</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68"/>
    </row>
    <row r="35" spans="1:113" ht="32.25" customHeight="1" x14ac:dyDescent="0.2">
      <c r="A35" s="163"/>
      <c r="B35" s="190"/>
      <c r="C35" s="354">
        <f>IF(E35="","",C34+1)</f>
        <v>2</v>
      </c>
      <c r="D35" s="354"/>
      <c r="E35" s="355" t="str">
        <f>IF('各会計、関係団体の財政状況及び健全化判断比率'!B8="","",'各会計、関係団体の財政状況及び健全化判断比率'!B8)</f>
        <v>墓地事業特別会計</v>
      </c>
      <c r="F35" s="355"/>
      <c r="G35" s="355"/>
      <c r="H35" s="355"/>
      <c r="I35" s="355"/>
      <c r="J35" s="355"/>
      <c r="K35" s="355"/>
      <c r="L35" s="355"/>
      <c r="M35" s="355"/>
      <c r="N35" s="355"/>
      <c r="O35" s="355"/>
      <c r="P35" s="355"/>
      <c r="Q35" s="355"/>
      <c r="R35" s="355"/>
      <c r="S35" s="355"/>
      <c r="T35" s="163"/>
      <c r="U35" s="354">
        <f>IF(W35="","",U34+1)</f>
        <v>4</v>
      </c>
      <c r="V35" s="354"/>
      <c r="W35" s="355" t="str">
        <f>IF('各会計、関係団体の財政状況及び健全化判断比率'!B29="","",'各会計、関係団体の財政状況及び健全化判断比率'!B29)</f>
        <v>介護保険特別会計</v>
      </c>
      <c r="X35" s="355"/>
      <c r="Y35" s="355"/>
      <c r="Z35" s="355"/>
      <c r="AA35" s="355"/>
      <c r="AB35" s="355"/>
      <c r="AC35" s="355"/>
      <c r="AD35" s="355"/>
      <c r="AE35" s="355"/>
      <c r="AF35" s="355"/>
      <c r="AG35" s="355"/>
      <c r="AH35" s="355"/>
      <c r="AI35" s="355"/>
      <c r="AJ35" s="355"/>
      <c r="AK35" s="355"/>
      <c r="AL35" s="163"/>
      <c r="AM35" s="354">
        <f t="shared" ref="AM35:AM43" si="0">IF(AO35="","",AM34+1)</f>
        <v>7</v>
      </c>
      <c r="AN35" s="354"/>
      <c r="AO35" s="355" t="str">
        <f>IF('各会計、関係団体の財政状況及び健全化判断比率'!B32="","",'各会計、関係団体の財政状況及び健全化判断比率'!B32)</f>
        <v>下水道事業会計</v>
      </c>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9</v>
      </c>
      <c r="BX35" s="354"/>
      <c r="BY35" s="355" t="str">
        <f>IF('各会計、関係団体の財政状況及び健全化判断比率'!B69="","",'各会計、関係団体の財政状況及び健全化判断比率'!B69)</f>
        <v>高石市泉大津市墓地組合（一般会計）</v>
      </c>
      <c r="BZ35" s="355"/>
      <c r="CA35" s="355"/>
      <c r="CB35" s="355"/>
      <c r="CC35" s="355"/>
      <c r="CD35" s="355"/>
      <c r="CE35" s="355"/>
      <c r="CF35" s="355"/>
      <c r="CG35" s="355"/>
      <c r="CH35" s="355"/>
      <c r="CI35" s="355"/>
      <c r="CJ35" s="355"/>
      <c r="CK35" s="355"/>
      <c r="CL35" s="355"/>
      <c r="CM35" s="355"/>
      <c r="CN35" s="163"/>
      <c r="CO35" s="354">
        <f t="shared" ref="CO35:CO43" si="3">IF(CQ35="","",CO34+1)</f>
        <v>15</v>
      </c>
      <c r="CP35" s="354"/>
      <c r="CQ35" s="355" t="str">
        <f>IF('各会計、関係団体の財政状況及び健全化判断比率'!BS8="","",'各会計、関係団体の財政状況及び健全化判断比率'!BS8)</f>
        <v>高石都市開発株式会社</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68"/>
    </row>
    <row r="36" spans="1:113" ht="32.25" customHeight="1" x14ac:dyDescent="0.2">
      <c r="A36" s="163"/>
      <c r="B36" s="190"/>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5</v>
      </c>
      <c r="V36" s="354"/>
      <c r="W36" s="355" t="str">
        <f>IF('各会計、関係団体の財政状況及び健全化判断比率'!B30="","",'各会計、関係団体の財政状況及び健全化判断比率'!B30)</f>
        <v>後期高齢者医療保険特別会計</v>
      </c>
      <c r="X36" s="355"/>
      <c r="Y36" s="355"/>
      <c r="Z36" s="355"/>
      <c r="AA36" s="355"/>
      <c r="AB36" s="355"/>
      <c r="AC36" s="355"/>
      <c r="AD36" s="355"/>
      <c r="AE36" s="355"/>
      <c r="AF36" s="355"/>
      <c r="AG36" s="355"/>
      <c r="AH36" s="355"/>
      <c r="AI36" s="355"/>
      <c r="AJ36" s="355"/>
      <c r="AK36" s="355"/>
      <c r="AL36" s="163"/>
      <c r="AM36" s="354" t="str">
        <f t="shared" si="0"/>
        <v/>
      </c>
      <c r="AN36" s="354"/>
      <c r="AO36" s="355"/>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10</v>
      </c>
      <c r="BX36" s="354"/>
      <c r="BY36" s="355" t="str">
        <f>IF('各会計、関係団体の財政状況及び健全化判断比率'!B70="","",'各会計、関係団体の財政状況及び健全化判断比率'!B70)</f>
        <v>大阪府後期高齢者医療広域連合（一般会計）</v>
      </c>
      <c r="BZ36" s="355"/>
      <c r="CA36" s="355"/>
      <c r="CB36" s="355"/>
      <c r="CC36" s="355"/>
      <c r="CD36" s="355"/>
      <c r="CE36" s="355"/>
      <c r="CF36" s="355"/>
      <c r="CG36" s="355"/>
      <c r="CH36" s="355"/>
      <c r="CI36" s="355"/>
      <c r="CJ36" s="355"/>
      <c r="CK36" s="355"/>
      <c r="CL36" s="355"/>
      <c r="CM36" s="355"/>
      <c r="CN36" s="163"/>
      <c r="CO36" s="354" t="str">
        <f t="shared" si="3"/>
        <v/>
      </c>
      <c r="CP36" s="354"/>
      <c r="CQ36" s="355" t="str">
        <f>IF('各会計、関係団体の財政状況及び健全化判断比率'!BS9="","",'各会計、関係団体の財政状況及び健全化判断比率'!BS9)</f>
        <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68"/>
    </row>
    <row r="37" spans="1:113" ht="32.25" customHeight="1" x14ac:dyDescent="0.2">
      <c r="A37" s="163"/>
      <c r="B37" s="190"/>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t="str">
        <f t="shared" si="4"/>
        <v/>
      </c>
      <c r="V37" s="354"/>
      <c r="W37" s="355"/>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11</v>
      </c>
      <c r="BX37" s="354"/>
      <c r="BY37" s="355" t="str">
        <f>IF('各会計、関係団体の財政状況及び健全化判断比率'!B71="","",'各会計、関係団体の財政状況及び健全化判断比率'!B71)</f>
        <v>大阪府後期高齢者医療広域連合（後期高齢者医療特別会計）</v>
      </c>
      <c r="BZ37" s="355"/>
      <c r="CA37" s="355"/>
      <c r="CB37" s="355"/>
      <c r="CC37" s="355"/>
      <c r="CD37" s="355"/>
      <c r="CE37" s="355"/>
      <c r="CF37" s="355"/>
      <c r="CG37" s="355"/>
      <c r="CH37" s="355"/>
      <c r="CI37" s="355"/>
      <c r="CJ37" s="355"/>
      <c r="CK37" s="355"/>
      <c r="CL37" s="355"/>
      <c r="CM37" s="355"/>
      <c r="CN37" s="163"/>
      <c r="CO37" s="354" t="str">
        <f t="shared" si="3"/>
        <v/>
      </c>
      <c r="CP37" s="354"/>
      <c r="CQ37" s="355" t="str">
        <f>IF('各会計、関係団体の財政状況及び健全化判断比率'!BS10="","",'各会計、関係団体の財政状況及び健全化判断比率'!BS10)</f>
        <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68"/>
    </row>
    <row r="38" spans="1:113" ht="32.25" customHeight="1" x14ac:dyDescent="0.2">
      <c r="A38" s="163"/>
      <c r="B38" s="190"/>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12</v>
      </c>
      <c r="BX38" s="354"/>
      <c r="BY38" s="355" t="str">
        <f>IF('各会計、関係団体の財政状況及び健全化判断比率'!B72="","",'各会計、関係団体の財政状況及び健全化判断比率'!B72)</f>
        <v>大阪広域水道企業団水道事業会計（水道用水供給事業）</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68"/>
    </row>
    <row r="39" spans="1:113" ht="32.25" customHeight="1" x14ac:dyDescent="0.2">
      <c r="A39" s="163"/>
      <c r="B39" s="190"/>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f t="shared" si="2"/>
        <v>13</v>
      </c>
      <c r="BX39" s="354"/>
      <c r="BY39" s="355" t="str">
        <f>IF('各会計、関係団体の財政状況及び健全化判断比率'!B73="","",'各会計、関係団体の財政状況及び健全化判断比率'!B73)</f>
        <v>大阪広域水道企業団（工業用水道事業会計）</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68"/>
    </row>
    <row r="40" spans="1:113" ht="32.25" customHeight="1" x14ac:dyDescent="0.2">
      <c r="A40" s="163"/>
      <c r="B40" s="190"/>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t="str">
        <f t="shared" si="2"/>
        <v/>
      </c>
      <c r="BX40" s="354"/>
      <c r="BY40" s="355" t="str">
        <f>IF('各会計、関係団体の財政状況及び健全化判断比率'!B74="","",'各会計、関係団体の財政状況及び健全化判断比率'!B74)</f>
        <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68"/>
    </row>
    <row r="41" spans="1:113" ht="32.25" customHeight="1" x14ac:dyDescent="0.2">
      <c r="A41" s="163"/>
      <c r="B41" s="190"/>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t="str">
        <f t="shared" si="2"/>
        <v/>
      </c>
      <c r="BX41" s="354"/>
      <c r="BY41" s="355" t="str">
        <f>IF('各会計、関係団体の財政状況及び健全化判断比率'!B75="","",'各会計、関係団体の財政状況及び健全化判断比率'!B75)</f>
        <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68"/>
    </row>
    <row r="42" spans="1:113" ht="32.25" customHeight="1" x14ac:dyDescent="0.2">
      <c r="B42" s="190"/>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t="str">
        <f t="shared" si="2"/>
        <v/>
      </c>
      <c r="BX42" s="354"/>
      <c r="BY42" s="355" t="str">
        <f>IF('各会計、関係団体の財政状況及び健全化判断比率'!B76="","",'各会計、関係団体の財政状況及び健全化判断比率'!B76)</f>
        <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68"/>
    </row>
    <row r="43" spans="1:113" ht="32.25" customHeight="1" x14ac:dyDescent="0.2">
      <c r="B43" s="190"/>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2">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2">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2">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2">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2">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2">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2">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2"/>
    <row r="55" spans="5:113" x14ac:dyDescent="0.2"/>
    <row r="56" spans="5:113" x14ac:dyDescent="0.2"/>
  </sheetData>
  <sheetProtection algorithmName="SHA-512" hashValue="kI0aDHKPOtqRSD2CldvGBKjySBZ6xZ8WLAqwBbW8Nziw7AhFpzJr0nfI8nWhHFYfc5SJGIQlSz5UnwStkjHipg==" saltValue="t2W3k2WZfg7lJ7YzFIcV5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202</v>
      </c>
      <c r="DI1" s="705"/>
      <c r="DJ1" s="705"/>
      <c r="DK1" s="705"/>
      <c r="DL1" s="705"/>
      <c r="DM1" s="705"/>
      <c r="DN1" s="706"/>
      <c r="DO1" s="196"/>
      <c r="DP1" s="704" t="s">
        <v>203</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60" t="s">
        <v>205</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206</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207</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2">
      <c r="B4" s="660" t="s">
        <v>1</v>
      </c>
      <c r="C4" s="661"/>
      <c r="D4" s="661"/>
      <c r="E4" s="661"/>
      <c r="F4" s="661"/>
      <c r="G4" s="661"/>
      <c r="H4" s="661"/>
      <c r="I4" s="661"/>
      <c r="J4" s="661"/>
      <c r="K4" s="661"/>
      <c r="L4" s="661"/>
      <c r="M4" s="661"/>
      <c r="N4" s="661"/>
      <c r="O4" s="661"/>
      <c r="P4" s="661"/>
      <c r="Q4" s="662"/>
      <c r="R4" s="660" t="s">
        <v>208</v>
      </c>
      <c r="S4" s="661"/>
      <c r="T4" s="661"/>
      <c r="U4" s="661"/>
      <c r="V4" s="661"/>
      <c r="W4" s="661"/>
      <c r="X4" s="661"/>
      <c r="Y4" s="662"/>
      <c r="Z4" s="660" t="s">
        <v>209</v>
      </c>
      <c r="AA4" s="661"/>
      <c r="AB4" s="661"/>
      <c r="AC4" s="662"/>
      <c r="AD4" s="660" t="s">
        <v>210</v>
      </c>
      <c r="AE4" s="661"/>
      <c r="AF4" s="661"/>
      <c r="AG4" s="661"/>
      <c r="AH4" s="661"/>
      <c r="AI4" s="661"/>
      <c r="AJ4" s="661"/>
      <c r="AK4" s="662"/>
      <c r="AL4" s="660" t="s">
        <v>209</v>
      </c>
      <c r="AM4" s="661"/>
      <c r="AN4" s="661"/>
      <c r="AO4" s="662"/>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0" t="s">
        <v>214</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2">
      <c r="B5" s="666" t="s">
        <v>215</v>
      </c>
      <c r="C5" s="667"/>
      <c r="D5" s="667"/>
      <c r="E5" s="667"/>
      <c r="F5" s="667"/>
      <c r="G5" s="667"/>
      <c r="H5" s="667"/>
      <c r="I5" s="667"/>
      <c r="J5" s="667"/>
      <c r="K5" s="667"/>
      <c r="L5" s="667"/>
      <c r="M5" s="667"/>
      <c r="N5" s="667"/>
      <c r="O5" s="667"/>
      <c r="P5" s="667"/>
      <c r="Q5" s="668"/>
      <c r="R5" s="663">
        <v>10228574</v>
      </c>
      <c r="S5" s="664"/>
      <c r="T5" s="664"/>
      <c r="U5" s="664"/>
      <c r="V5" s="664"/>
      <c r="W5" s="664"/>
      <c r="X5" s="664"/>
      <c r="Y5" s="689"/>
      <c r="Z5" s="702">
        <v>37.5</v>
      </c>
      <c r="AA5" s="702"/>
      <c r="AB5" s="702"/>
      <c r="AC5" s="702"/>
      <c r="AD5" s="703">
        <v>9289037</v>
      </c>
      <c r="AE5" s="703"/>
      <c r="AF5" s="703"/>
      <c r="AG5" s="703"/>
      <c r="AH5" s="703"/>
      <c r="AI5" s="703"/>
      <c r="AJ5" s="703"/>
      <c r="AK5" s="703"/>
      <c r="AL5" s="690">
        <v>63.2</v>
      </c>
      <c r="AM5" s="672"/>
      <c r="AN5" s="672"/>
      <c r="AO5" s="691"/>
      <c r="AP5" s="666" t="s">
        <v>216</v>
      </c>
      <c r="AQ5" s="667"/>
      <c r="AR5" s="667"/>
      <c r="AS5" s="667"/>
      <c r="AT5" s="667"/>
      <c r="AU5" s="667"/>
      <c r="AV5" s="667"/>
      <c r="AW5" s="667"/>
      <c r="AX5" s="667"/>
      <c r="AY5" s="667"/>
      <c r="AZ5" s="667"/>
      <c r="BA5" s="667"/>
      <c r="BB5" s="667"/>
      <c r="BC5" s="667"/>
      <c r="BD5" s="667"/>
      <c r="BE5" s="667"/>
      <c r="BF5" s="668"/>
      <c r="BG5" s="608">
        <v>9289037</v>
      </c>
      <c r="BH5" s="609"/>
      <c r="BI5" s="609"/>
      <c r="BJ5" s="609"/>
      <c r="BK5" s="609"/>
      <c r="BL5" s="609"/>
      <c r="BM5" s="609"/>
      <c r="BN5" s="610"/>
      <c r="BO5" s="646">
        <v>90.8</v>
      </c>
      <c r="BP5" s="646"/>
      <c r="BQ5" s="646"/>
      <c r="BR5" s="646"/>
      <c r="BS5" s="647">
        <v>47548</v>
      </c>
      <c r="BT5" s="647"/>
      <c r="BU5" s="647"/>
      <c r="BV5" s="647"/>
      <c r="BW5" s="647"/>
      <c r="BX5" s="647"/>
      <c r="BY5" s="647"/>
      <c r="BZ5" s="647"/>
      <c r="CA5" s="647"/>
      <c r="CB5" s="687"/>
      <c r="CD5" s="660" t="s">
        <v>211</v>
      </c>
      <c r="CE5" s="661"/>
      <c r="CF5" s="661"/>
      <c r="CG5" s="661"/>
      <c r="CH5" s="661"/>
      <c r="CI5" s="661"/>
      <c r="CJ5" s="661"/>
      <c r="CK5" s="661"/>
      <c r="CL5" s="661"/>
      <c r="CM5" s="661"/>
      <c r="CN5" s="661"/>
      <c r="CO5" s="661"/>
      <c r="CP5" s="661"/>
      <c r="CQ5" s="662"/>
      <c r="CR5" s="660" t="s">
        <v>217</v>
      </c>
      <c r="CS5" s="661"/>
      <c r="CT5" s="661"/>
      <c r="CU5" s="661"/>
      <c r="CV5" s="661"/>
      <c r="CW5" s="661"/>
      <c r="CX5" s="661"/>
      <c r="CY5" s="662"/>
      <c r="CZ5" s="660" t="s">
        <v>209</v>
      </c>
      <c r="DA5" s="661"/>
      <c r="DB5" s="661"/>
      <c r="DC5" s="662"/>
      <c r="DD5" s="660" t="s">
        <v>218</v>
      </c>
      <c r="DE5" s="661"/>
      <c r="DF5" s="661"/>
      <c r="DG5" s="661"/>
      <c r="DH5" s="661"/>
      <c r="DI5" s="661"/>
      <c r="DJ5" s="661"/>
      <c r="DK5" s="661"/>
      <c r="DL5" s="661"/>
      <c r="DM5" s="661"/>
      <c r="DN5" s="661"/>
      <c r="DO5" s="661"/>
      <c r="DP5" s="662"/>
      <c r="DQ5" s="660" t="s">
        <v>219</v>
      </c>
      <c r="DR5" s="661"/>
      <c r="DS5" s="661"/>
      <c r="DT5" s="661"/>
      <c r="DU5" s="661"/>
      <c r="DV5" s="661"/>
      <c r="DW5" s="661"/>
      <c r="DX5" s="661"/>
      <c r="DY5" s="661"/>
      <c r="DZ5" s="661"/>
      <c r="EA5" s="661"/>
      <c r="EB5" s="661"/>
      <c r="EC5" s="662"/>
    </row>
    <row r="6" spans="2:143" ht="11.25" customHeight="1" x14ac:dyDescent="0.2">
      <c r="B6" s="605" t="s">
        <v>220</v>
      </c>
      <c r="C6" s="606"/>
      <c r="D6" s="606"/>
      <c r="E6" s="606"/>
      <c r="F6" s="606"/>
      <c r="G6" s="606"/>
      <c r="H6" s="606"/>
      <c r="I6" s="606"/>
      <c r="J6" s="606"/>
      <c r="K6" s="606"/>
      <c r="L6" s="606"/>
      <c r="M6" s="606"/>
      <c r="N6" s="606"/>
      <c r="O6" s="606"/>
      <c r="P6" s="606"/>
      <c r="Q6" s="607"/>
      <c r="R6" s="608">
        <v>131898</v>
      </c>
      <c r="S6" s="609"/>
      <c r="T6" s="609"/>
      <c r="U6" s="609"/>
      <c r="V6" s="609"/>
      <c r="W6" s="609"/>
      <c r="X6" s="609"/>
      <c r="Y6" s="610"/>
      <c r="Z6" s="646">
        <v>0.5</v>
      </c>
      <c r="AA6" s="646"/>
      <c r="AB6" s="646"/>
      <c r="AC6" s="646"/>
      <c r="AD6" s="647">
        <v>131898</v>
      </c>
      <c r="AE6" s="647"/>
      <c r="AF6" s="647"/>
      <c r="AG6" s="647"/>
      <c r="AH6" s="647"/>
      <c r="AI6" s="647"/>
      <c r="AJ6" s="647"/>
      <c r="AK6" s="647"/>
      <c r="AL6" s="611">
        <v>0.9</v>
      </c>
      <c r="AM6" s="612"/>
      <c r="AN6" s="612"/>
      <c r="AO6" s="648"/>
      <c r="AP6" s="605" t="s">
        <v>221</v>
      </c>
      <c r="AQ6" s="606"/>
      <c r="AR6" s="606"/>
      <c r="AS6" s="606"/>
      <c r="AT6" s="606"/>
      <c r="AU6" s="606"/>
      <c r="AV6" s="606"/>
      <c r="AW6" s="606"/>
      <c r="AX6" s="606"/>
      <c r="AY6" s="606"/>
      <c r="AZ6" s="606"/>
      <c r="BA6" s="606"/>
      <c r="BB6" s="606"/>
      <c r="BC6" s="606"/>
      <c r="BD6" s="606"/>
      <c r="BE6" s="606"/>
      <c r="BF6" s="607"/>
      <c r="BG6" s="608">
        <v>9289037</v>
      </c>
      <c r="BH6" s="609"/>
      <c r="BI6" s="609"/>
      <c r="BJ6" s="609"/>
      <c r="BK6" s="609"/>
      <c r="BL6" s="609"/>
      <c r="BM6" s="609"/>
      <c r="BN6" s="610"/>
      <c r="BO6" s="646">
        <v>90.8</v>
      </c>
      <c r="BP6" s="646"/>
      <c r="BQ6" s="646"/>
      <c r="BR6" s="646"/>
      <c r="BS6" s="647">
        <v>47548</v>
      </c>
      <c r="BT6" s="647"/>
      <c r="BU6" s="647"/>
      <c r="BV6" s="647"/>
      <c r="BW6" s="647"/>
      <c r="BX6" s="647"/>
      <c r="BY6" s="647"/>
      <c r="BZ6" s="647"/>
      <c r="CA6" s="647"/>
      <c r="CB6" s="687"/>
      <c r="CD6" s="666" t="s">
        <v>222</v>
      </c>
      <c r="CE6" s="667"/>
      <c r="CF6" s="667"/>
      <c r="CG6" s="667"/>
      <c r="CH6" s="667"/>
      <c r="CI6" s="667"/>
      <c r="CJ6" s="667"/>
      <c r="CK6" s="667"/>
      <c r="CL6" s="667"/>
      <c r="CM6" s="667"/>
      <c r="CN6" s="667"/>
      <c r="CO6" s="667"/>
      <c r="CP6" s="667"/>
      <c r="CQ6" s="668"/>
      <c r="CR6" s="608">
        <v>221791</v>
      </c>
      <c r="CS6" s="609"/>
      <c r="CT6" s="609"/>
      <c r="CU6" s="609"/>
      <c r="CV6" s="609"/>
      <c r="CW6" s="609"/>
      <c r="CX6" s="609"/>
      <c r="CY6" s="610"/>
      <c r="CZ6" s="690">
        <v>0.8</v>
      </c>
      <c r="DA6" s="672"/>
      <c r="DB6" s="672"/>
      <c r="DC6" s="692"/>
      <c r="DD6" s="614" t="s">
        <v>122</v>
      </c>
      <c r="DE6" s="609"/>
      <c r="DF6" s="609"/>
      <c r="DG6" s="609"/>
      <c r="DH6" s="609"/>
      <c r="DI6" s="609"/>
      <c r="DJ6" s="609"/>
      <c r="DK6" s="609"/>
      <c r="DL6" s="609"/>
      <c r="DM6" s="609"/>
      <c r="DN6" s="609"/>
      <c r="DO6" s="609"/>
      <c r="DP6" s="610"/>
      <c r="DQ6" s="614">
        <v>221701</v>
      </c>
      <c r="DR6" s="609"/>
      <c r="DS6" s="609"/>
      <c r="DT6" s="609"/>
      <c r="DU6" s="609"/>
      <c r="DV6" s="609"/>
      <c r="DW6" s="609"/>
      <c r="DX6" s="609"/>
      <c r="DY6" s="609"/>
      <c r="DZ6" s="609"/>
      <c r="EA6" s="609"/>
      <c r="EB6" s="609"/>
      <c r="EC6" s="645"/>
    </row>
    <row r="7" spans="2:143" ht="11.25" customHeight="1" x14ac:dyDescent="0.2">
      <c r="B7" s="605" t="s">
        <v>223</v>
      </c>
      <c r="C7" s="606"/>
      <c r="D7" s="606"/>
      <c r="E7" s="606"/>
      <c r="F7" s="606"/>
      <c r="G7" s="606"/>
      <c r="H7" s="606"/>
      <c r="I7" s="606"/>
      <c r="J7" s="606"/>
      <c r="K7" s="606"/>
      <c r="L7" s="606"/>
      <c r="M7" s="606"/>
      <c r="N7" s="606"/>
      <c r="O7" s="606"/>
      <c r="P7" s="606"/>
      <c r="Q7" s="607"/>
      <c r="R7" s="608">
        <v>9432</v>
      </c>
      <c r="S7" s="609"/>
      <c r="T7" s="609"/>
      <c r="U7" s="609"/>
      <c r="V7" s="609"/>
      <c r="W7" s="609"/>
      <c r="X7" s="609"/>
      <c r="Y7" s="610"/>
      <c r="Z7" s="646">
        <v>0</v>
      </c>
      <c r="AA7" s="646"/>
      <c r="AB7" s="646"/>
      <c r="AC7" s="646"/>
      <c r="AD7" s="647">
        <v>9432</v>
      </c>
      <c r="AE7" s="647"/>
      <c r="AF7" s="647"/>
      <c r="AG7" s="647"/>
      <c r="AH7" s="647"/>
      <c r="AI7" s="647"/>
      <c r="AJ7" s="647"/>
      <c r="AK7" s="647"/>
      <c r="AL7" s="611">
        <v>0.1</v>
      </c>
      <c r="AM7" s="612"/>
      <c r="AN7" s="612"/>
      <c r="AO7" s="648"/>
      <c r="AP7" s="605" t="s">
        <v>224</v>
      </c>
      <c r="AQ7" s="606"/>
      <c r="AR7" s="606"/>
      <c r="AS7" s="606"/>
      <c r="AT7" s="606"/>
      <c r="AU7" s="606"/>
      <c r="AV7" s="606"/>
      <c r="AW7" s="606"/>
      <c r="AX7" s="606"/>
      <c r="AY7" s="606"/>
      <c r="AZ7" s="606"/>
      <c r="BA7" s="606"/>
      <c r="BB7" s="606"/>
      <c r="BC7" s="606"/>
      <c r="BD7" s="606"/>
      <c r="BE7" s="606"/>
      <c r="BF7" s="607"/>
      <c r="BG7" s="608">
        <v>3605418</v>
      </c>
      <c r="BH7" s="609"/>
      <c r="BI7" s="609"/>
      <c r="BJ7" s="609"/>
      <c r="BK7" s="609"/>
      <c r="BL7" s="609"/>
      <c r="BM7" s="609"/>
      <c r="BN7" s="610"/>
      <c r="BO7" s="646">
        <v>35.200000000000003</v>
      </c>
      <c r="BP7" s="646"/>
      <c r="BQ7" s="646"/>
      <c r="BR7" s="646"/>
      <c r="BS7" s="647">
        <v>47548</v>
      </c>
      <c r="BT7" s="647"/>
      <c r="BU7" s="647"/>
      <c r="BV7" s="647"/>
      <c r="BW7" s="647"/>
      <c r="BX7" s="647"/>
      <c r="BY7" s="647"/>
      <c r="BZ7" s="647"/>
      <c r="CA7" s="647"/>
      <c r="CB7" s="687"/>
      <c r="CD7" s="605" t="s">
        <v>225</v>
      </c>
      <c r="CE7" s="606"/>
      <c r="CF7" s="606"/>
      <c r="CG7" s="606"/>
      <c r="CH7" s="606"/>
      <c r="CI7" s="606"/>
      <c r="CJ7" s="606"/>
      <c r="CK7" s="606"/>
      <c r="CL7" s="606"/>
      <c r="CM7" s="606"/>
      <c r="CN7" s="606"/>
      <c r="CO7" s="606"/>
      <c r="CP7" s="606"/>
      <c r="CQ7" s="607"/>
      <c r="CR7" s="608">
        <v>2240524</v>
      </c>
      <c r="CS7" s="609"/>
      <c r="CT7" s="609"/>
      <c r="CU7" s="609"/>
      <c r="CV7" s="609"/>
      <c r="CW7" s="609"/>
      <c r="CX7" s="609"/>
      <c r="CY7" s="610"/>
      <c r="CZ7" s="646">
        <v>8.4</v>
      </c>
      <c r="DA7" s="646"/>
      <c r="DB7" s="646"/>
      <c r="DC7" s="646"/>
      <c r="DD7" s="614">
        <v>185517</v>
      </c>
      <c r="DE7" s="609"/>
      <c r="DF7" s="609"/>
      <c r="DG7" s="609"/>
      <c r="DH7" s="609"/>
      <c r="DI7" s="609"/>
      <c r="DJ7" s="609"/>
      <c r="DK7" s="609"/>
      <c r="DL7" s="609"/>
      <c r="DM7" s="609"/>
      <c r="DN7" s="609"/>
      <c r="DO7" s="609"/>
      <c r="DP7" s="610"/>
      <c r="DQ7" s="614">
        <v>1664002</v>
      </c>
      <c r="DR7" s="609"/>
      <c r="DS7" s="609"/>
      <c r="DT7" s="609"/>
      <c r="DU7" s="609"/>
      <c r="DV7" s="609"/>
      <c r="DW7" s="609"/>
      <c r="DX7" s="609"/>
      <c r="DY7" s="609"/>
      <c r="DZ7" s="609"/>
      <c r="EA7" s="609"/>
      <c r="EB7" s="609"/>
      <c r="EC7" s="645"/>
    </row>
    <row r="8" spans="2:143" ht="11.25" customHeight="1" x14ac:dyDescent="0.2">
      <c r="B8" s="605" t="s">
        <v>226</v>
      </c>
      <c r="C8" s="606"/>
      <c r="D8" s="606"/>
      <c r="E8" s="606"/>
      <c r="F8" s="606"/>
      <c r="G8" s="606"/>
      <c r="H8" s="606"/>
      <c r="I8" s="606"/>
      <c r="J8" s="606"/>
      <c r="K8" s="606"/>
      <c r="L8" s="606"/>
      <c r="M8" s="606"/>
      <c r="N8" s="606"/>
      <c r="O8" s="606"/>
      <c r="P8" s="606"/>
      <c r="Q8" s="607"/>
      <c r="R8" s="608">
        <v>104514</v>
      </c>
      <c r="S8" s="609"/>
      <c r="T8" s="609"/>
      <c r="U8" s="609"/>
      <c r="V8" s="609"/>
      <c r="W8" s="609"/>
      <c r="X8" s="609"/>
      <c r="Y8" s="610"/>
      <c r="Z8" s="646">
        <v>0.4</v>
      </c>
      <c r="AA8" s="646"/>
      <c r="AB8" s="646"/>
      <c r="AC8" s="646"/>
      <c r="AD8" s="647">
        <v>104514</v>
      </c>
      <c r="AE8" s="647"/>
      <c r="AF8" s="647"/>
      <c r="AG8" s="647"/>
      <c r="AH8" s="647"/>
      <c r="AI8" s="647"/>
      <c r="AJ8" s="647"/>
      <c r="AK8" s="647"/>
      <c r="AL8" s="611">
        <v>0.7</v>
      </c>
      <c r="AM8" s="612"/>
      <c r="AN8" s="612"/>
      <c r="AO8" s="648"/>
      <c r="AP8" s="605" t="s">
        <v>227</v>
      </c>
      <c r="AQ8" s="606"/>
      <c r="AR8" s="606"/>
      <c r="AS8" s="606"/>
      <c r="AT8" s="606"/>
      <c r="AU8" s="606"/>
      <c r="AV8" s="606"/>
      <c r="AW8" s="606"/>
      <c r="AX8" s="606"/>
      <c r="AY8" s="606"/>
      <c r="AZ8" s="606"/>
      <c r="BA8" s="606"/>
      <c r="BB8" s="606"/>
      <c r="BC8" s="606"/>
      <c r="BD8" s="606"/>
      <c r="BE8" s="606"/>
      <c r="BF8" s="607"/>
      <c r="BG8" s="608">
        <v>82062</v>
      </c>
      <c r="BH8" s="609"/>
      <c r="BI8" s="609"/>
      <c r="BJ8" s="609"/>
      <c r="BK8" s="609"/>
      <c r="BL8" s="609"/>
      <c r="BM8" s="609"/>
      <c r="BN8" s="610"/>
      <c r="BO8" s="646">
        <v>0.8</v>
      </c>
      <c r="BP8" s="646"/>
      <c r="BQ8" s="646"/>
      <c r="BR8" s="646"/>
      <c r="BS8" s="647" t="s">
        <v>122</v>
      </c>
      <c r="BT8" s="647"/>
      <c r="BU8" s="647"/>
      <c r="BV8" s="647"/>
      <c r="BW8" s="647"/>
      <c r="BX8" s="647"/>
      <c r="BY8" s="647"/>
      <c r="BZ8" s="647"/>
      <c r="CA8" s="647"/>
      <c r="CB8" s="687"/>
      <c r="CD8" s="605" t="s">
        <v>228</v>
      </c>
      <c r="CE8" s="606"/>
      <c r="CF8" s="606"/>
      <c r="CG8" s="606"/>
      <c r="CH8" s="606"/>
      <c r="CI8" s="606"/>
      <c r="CJ8" s="606"/>
      <c r="CK8" s="606"/>
      <c r="CL8" s="606"/>
      <c r="CM8" s="606"/>
      <c r="CN8" s="606"/>
      <c r="CO8" s="606"/>
      <c r="CP8" s="606"/>
      <c r="CQ8" s="607"/>
      <c r="CR8" s="608">
        <v>12287395</v>
      </c>
      <c r="CS8" s="609"/>
      <c r="CT8" s="609"/>
      <c r="CU8" s="609"/>
      <c r="CV8" s="609"/>
      <c r="CW8" s="609"/>
      <c r="CX8" s="609"/>
      <c r="CY8" s="610"/>
      <c r="CZ8" s="646">
        <v>46.3</v>
      </c>
      <c r="DA8" s="646"/>
      <c r="DB8" s="646"/>
      <c r="DC8" s="646"/>
      <c r="DD8" s="614">
        <v>8086</v>
      </c>
      <c r="DE8" s="609"/>
      <c r="DF8" s="609"/>
      <c r="DG8" s="609"/>
      <c r="DH8" s="609"/>
      <c r="DI8" s="609"/>
      <c r="DJ8" s="609"/>
      <c r="DK8" s="609"/>
      <c r="DL8" s="609"/>
      <c r="DM8" s="609"/>
      <c r="DN8" s="609"/>
      <c r="DO8" s="609"/>
      <c r="DP8" s="610"/>
      <c r="DQ8" s="614">
        <v>5891839</v>
      </c>
      <c r="DR8" s="609"/>
      <c r="DS8" s="609"/>
      <c r="DT8" s="609"/>
      <c r="DU8" s="609"/>
      <c r="DV8" s="609"/>
      <c r="DW8" s="609"/>
      <c r="DX8" s="609"/>
      <c r="DY8" s="609"/>
      <c r="DZ8" s="609"/>
      <c r="EA8" s="609"/>
      <c r="EB8" s="609"/>
      <c r="EC8" s="645"/>
    </row>
    <row r="9" spans="2:143" ht="11.25" customHeight="1" x14ac:dyDescent="0.2">
      <c r="B9" s="605" t="s">
        <v>229</v>
      </c>
      <c r="C9" s="606"/>
      <c r="D9" s="606"/>
      <c r="E9" s="606"/>
      <c r="F9" s="606"/>
      <c r="G9" s="606"/>
      <c r="H9" s="606"/>
      <c r="I9" s="606"/>
      <c r="J9" s="606"/>
      <c r="K9" s="606"/>
      <c r="L9" s="606"/>
      <c r="M9" s="606"/>
      <c r="N9" s="606"/>
      <c r="O9" s="606"/>
      <c r="P9" s="606"/>
      <c r="Q9" s="607"/>
      <c r="R9" s="608">
        <v>137400</v>
      </c>
      <c r="S9" s="609"/>
      <c r="T9" s="609"/>
      <c r="U9" s="609"/>
      <c r="V9" s="609"/>
      <c r="W9" s="609"/>
      <c r="X9" s="609"/>
      <c r="Y9" s="610"/>
      <c r="Z9" s="646">
        <v>0.5</v>
      </c>
      <c r="AA9" s="646"/>
      <c r="AB9" s="646"/>
      <c r="AC9" s="646"/>
      <c r="AD9" s="647">
        <v>137400</v>
      </c>
      <c r="AE9" s="647"/>
      <c r="AF9" s="647"/>
      <c r="AG9" s="647"/>
      <c r="AH9" s="647"/>
      <c r="AI9" s="647"/>
      <c r="AJ9" s="647"/>
      <c r="AK9" s="647"/>
      <c r="AL9" s="611">
        <v>0.9</v>
      </c>
      <c r="AM9" s="612"/>
      <c r="AN9" s="612"/>
      <c r="AO9" s="648"/>
      <c r="AP9" s="605" t="s">
        <v>230</v>
      </c>
      <c r="AQ9" s="606"/>
      <c r="AR9" s="606"/>
      <c r="AS9" s="606"/>
      <c r="AT9" s="606"/>
      <c r="AU9" s="606"/>
      <c r="AV9" s="606"/>
      <c r="AW9" s="606"/>
      <c r="AX9" s="606"/>
      <c r="AY9" s="606"/>
      <c r="AZ9" s="606"/>
      <c r="BA9" s="606"/>
      <c r="BB9" s="606"/>
      <c r="BC9" s="606"/>
      <c r="BD9" s="606"/>
      <c r="BE9" s="606"/>
      <c r="BF9" s="607"/>
      <c r="BG9" s="608">
        <v>3091237</v>
      </c>
      <c r="BH9" s="609"/>
      <c r="BI9" s="609"/>
      <c r="BJ9" s="609"/>
      <c r="BK9" s="609"/>
      <c r="BL9" s="609"/>
      <c r="BM9" s="609"/>
      <c r="BN9" s="610"/>
      <c r="BO9" s="646">
        <v>30.2</v>
      </c>
      <c r="BP9" s="646"/>
      <c r="BQ9" s="646"/>
      <c r="BR9" s="646"/>
      <c r="BS9" s="647" t="s">
        <v>122</v>
      </c>
      <c r="BT9" s="647"/>
      <c r="BU9" s="647"/>
      <c r="BV9" s="647"/>
      <c r="BW9" s="647"/>
      <c r="BX9" s="647"/>
      <c r="BY9" s="647"/>
      <c r="BZ9" s="647"/>
      <c r="CA9" s="647"/>
      <c r="CB9" s="687"/>
      <c r="CD9" s="605" t="s">
        <v>231</v>
      </c>
      <c r="CE9" s="606"/>
      <c r="CF9" s="606"/>
      <c r="CG9" s="606"/>
      <c r="CH9" s="606"/>
      <c r="CI9" s="606"/>
      <c r="CJ9" s="606"/>
      <c r="CK9" s="606"/>
      <c r="CL9" s="606"/>
      <c r="CM9" s="606"/>
      <c r="CN9" s="606"/>
      <c r="CO9" s="606"/>
      <c r="CP9" s="606"/>
      <c r="CQ9" s="607"/>
      <c r="CR9" s="608">
        <v>1977587</v>
      </c>
      <c r="CS9" s="609"/>
      <c r="CT9" s="609"/>
      <c r="CU9" s="609"/>
      <c r="CV9" s="609"/>
      <c r="CW9" s="609"/>
      <c r="CX9" s="609"/>
      <c r="CY9" s="610"/>
      <c r="CZ9" s="646">
        <v>7.4</v>
      </c>
      <c r="DA9" s="646"/>
      <c r="DB9" s="646"/>
      <c r="DC9" s="646"/>
      <c r="DD9" s="614">
        <v>118964</v>
      </c>
      <c r="DE9" s="609"/>
      <c r="DF9" s="609"/>
      <c r="DG9" s="609"/>
      <c r="DH9" s="609"/>
      <c r="DI9" s="609"/>
      <c r="DJ9" s="609"/>
      <c r="DK9" s="609"/>
      <c r="DL9" s="609"/>
      <c r="DM9" s="609"/>
      <c r="DN9" s="609"/>
      <c r="DO9" s="609"/>
      <c r="DP9" s="610"/>
      <c r="DQ9" s="614">
        <v>1578060</v>
      </c>
      <c r="DR9" s="609"/>
      <c r="DS9" s="609"/>
      <c r="DT9" s="609"/>
      <c r="DU9" s="609"/>
      <c r="DV9" s="609"/>
      <c r="DW9" s="609"/>
      <c r="DX9" s="609"/>
      <c r="DY9" s="609"/>
      <c r="DZ9" s="609"/>
      <c r="EA9" s="609"/>
      <c r="EB9" s="609"/>
      <c r="EC9" s="645"/>
    </row>
    <row r="10" spans="2:143" ht="11.25" customHeight="1" x14ac:dyDescent="0.2">
      <c r="B10" s="605" t="s">
        <v>232</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233</v>
      </c>
      <c r="AQ10" s="606"/>
      <c r="AR10" s="606"/>
      <c r="AS10" s="606"/>
      <c r="AT10" s="606"/>
      <c r="AU10" s="606"/>
      <c r="AV10" s="606"/>
      <c r="AW10" s="606"/>
      <c r="AX10" s="606"/>
      <c r="AY10" s="606"/>
      <c r="AZ10" s="606"/>
      <c r="BA10" s="606"/>
      <c r="BB10" s="606"/>
      <c r="BC10" s="606"/>
      <c r="BD10" s="606"/>
      <c r="BE10" s="606"/>
      <c r="BF10" s="607"/>
      <c r="BG10" s="608">
        <v>164188</v>
      </c>
      <c r="BH10" s="609"/>
      <c r="BI10" s="609"/>
      <c r="BJ10" s="609"/>
      <c r="BK10" s="609"/>
      <c r="BL10" s="609"/>
      <c r="BM10" s="609"/>
      <c r="BN10" s="610"/>
      <c r="BO10" s="646">
        <v>1.6</v>
      </c>
      <c r="BP10" s="646"/>
      <c r="BQ10" s="646"/>
      <c r="BR10" s="646"/>
      <c r="BS10" s="647" t="s">
        <v>122</v>
      </c>
      <c r="BT10" s="647"/>
      <c r="BU10" s="647"/>
      <c r="BV10" s="647"/>
      <c r="BW10" s="647"/>
      <c r="BX10" s="647"/>
      <c r="BY10" s="647"/>
      <c r="BZ10" s="647"/>
      <c r="CA10" s="647"/>
      <c r="CB10" s="687"/>
      <c r="CD10" s="605" t="s">
        <v>234</v>
      </c>
      <c r="CE10" s="606"/>
      <c r="CF10" s="606"/>
      <c r="CG10" s="606"/>
      <c r="CH10" s="606"/>
      <c r="CI10" s="606"/>
      <c r="CJ10" s="606"/>
      <c r="CK10" s="606"/>
      <c r="CL10" s="606"/>
      <c r="CM10" s="606"/>
      <c r="CN10" s="606"/>
      <c r="CO10" s="606"/>
      <c r="CP10" s="606"/>
      <c r="CQ10" s="607"/>
      <c r="CR10" s="608">
        <v>22538</v>
      </c>
      <c r="CS10" s="609"/>
      <c r="CT10" s="609"/>
      <c r="CU10" s="609"/>
      <c r="CV10" s="609"/>
      <c r="CW10" s="609"/>
      <c r="CX10" s="609"/>
      <c r="CY10" s="610"/>
      <c r="CZ10" s="646">
        <v>0.1</v>
      </c>
      <c r="DA10" s="646"/>
      <c r="DB10" s="646"/>
      <c r="DC10" s="646"/>
      <c r="DD10" s="614" t="s">
        <v>122</v>
      </c>
      <c r="DE10" s="609"/>
      <c r="DF10" s="609"/>
      <c r="DG10" s="609"/>
      <c r="DH10" s="609"/>
      <c r="DI10" s="609"/>
      <c r="DJ10" s="609"/>
      <c r="DK10" s="609"/>
      <c r="DL10" s="609"/>
      <c r="DM10" s="609"/>
      <c r="DN10" s="609"/>
      <c r="DO10" s="609"/>
      <c r="DP10" s="610"/>
      <c r="DQ10" s="614">
        <v>22088</v>
      </c>
      <c r="DR10" s="609"/>
      <c r="DS10" s="609"/>
      <c r="DT10" s="609"/>
      <c r="DU10" s="609"/>
      <c r="DV10" s="609"/>
      <c r="DW10" s="609"/>
      <c r="DX10" s="609"/>
      <c r="DY10" s="609"/>
      <c r="DZ10" s="609"/>
      <c r="EA10" s="609"/>
      <c r="EB10" s="609"/>
      <c r="EC10" s="645"/>
    </row>
    <row r="11" spans="2:143" ht="11.25" customHeight="1" x14ac:dyDescent="0.2">
      <c r="B11" s="605" t="s">
        <v>235</v>
      </c>
      <c r="C11" s="606"/>
      <c r="D11" s="606"/>
      <c r="E11" s="606"/>
      <c r="F11" s="606"/>
      <c r="G11" s="606"/>
      <c r="H11" s="606"/>
      <c r="I11" s="606"/>
      <c r="J11" s="606"/>
      <c r="K11" s="606"/>
      <c r="L11" s="606"/>
      <c r="M11" s="606"/>
      <c r="N11" s="606"/>
      <c r="O11" s="606"/>
      <c r="P11" s="606"/>
      <c r="Q11" s="607"/>
      <c r="R11" s="608">
        <v>1323833</v>
      </c>
      <c r="S11" s="609"/>
      <c r="T11" s="609"/>
      <c r="U11" s="609"/>
      <c r="V11" s="609"/>
      <c r="W11" s="609"/>
      <c r="X11" s="609"/>
      <c r="Y11" s="610"/>
      <c r="Z11" s="611">
        <v>4.9000000000000004</v>
      </c>
      <c r="AA11" s="612"/>
      <c r="AB11" s="612"/>
      <c r="AC11" s="613"/>
      <c r="AD11" s="614">
        <v>1323833</v>
      </c>
      <c r="AE11" s="609"/>
      <c r="AF11" s="609"/>
      <c r="AG11" s="609"/>
      <c r="AH11" s="609"/>
      <c r="AI11" s="609"/>
      <c r="AJ11" s="609"/>
      <c r="AK11" s="610"/>
      <c r="AL11" s="611">
        <v>9</v>
      </c>
      <c r="AM11" s="612"/>
      <c r="AN11" s="612"/>
      <c r="AO11" s="648"/>
      <c r="AP11" s="605" t="s">
        <v>236</v>
      </c>
      <c r="AQ11" s="606"/>
      <c r="AR11" s="606"/>
      <c r="AS11" s="606"/>
      <c r="AT11" s="606"/>
      <c r="AU11" s="606"/>
      <c r="AV11" s="606"/>
      <c r="AW11" s="606"/>
      <c r="AX11" s="606"/>
      <c r="AY11" s="606"/>
      <c r="AZ11" s="606"/>
      <c r="BA11" s="606"/>
      <c r="BB11" s="606"/>
      <c r="BC11" s="606"/>
      <c r="BD11" s="606"/>
      <c r="BE11" s="606"/>
      <c r="BF11" s="607"/>
      <c r="BG11" s="608">
        <v>267931</v>
      </c>
      <c r="BH11" s="609"/>
      <c r="BI11" s="609"/>
      <c r="BJ11" s="609"/>
      <c r="BK11" s="609"/>
      <c r="BL11" s="609"/>
      <c r="BM11" s="609"/>
      <c r="BN11" s="610"/>
      <c r="BO11" s="646">
        <v>2.6</v>
      </c>
      <c r="BP11" s="646"/>
      <c r="BQ11" s="646"/>
      <c r="BR11" s="646"/>
      <c r="BS11" s="647">
        <v>47548</v>
      </c>
      <c r="BT11" s="647"/>
      <c r="BU11" s="647"/>
      <c r="BV11" s="647"/>
      <c r="BW11" s="647"/>
      <c r="BX11" s="647"/>
      <c r="BY11" s="647"/>
      <c r="BZ11" s="647"/>
      <c r="CA11" s="647"/>
      <c r="CB11" s="687"/>
      <c r="CD11" s="605" t="s">
        <v>237</v>
      </c>
      <c r="CE11" s="606"/>
      <c r="CF11" s="606"/>
      <c r="CG11" s="606"/>
      <c r="CH11" s="606"/>
      <c r="CI11" s="606"/>
      <c r="CJ11" s="606"/>
      <c r="CK11" s="606"/>
      <c r="CL11" s="606"/>
      <c r="CM11" s="606"/>
      <c r="CN11" s="606"/>
      <c r="CO11" s="606"/>
      <c r="CP11" s="606"/>
      <c r="CQ11" s="607"/>
      <c r="CR11" s="608">
        <v>16742</v>
      </c>
      <c r="CS11" s="609"/>
      <c r="CT11" s="609"/>
      <c r="CU11" s="609"/>
      <c r="CV11" s="609"/>
      <c r="CW11" s="609"/>
      <c r="CX11" s="609"/>
      <c r="CY11" s="610"/>
      <c r="CZ11" s="646">
        <v>0.1</v>
      </c>
      <c r="DA11" s="646"/>
      <c r="DB11" s="646"/>
      <c r="DC11" s="646"/>
      <c r="DD11" s="614" t="s">
        <v>122</v>
      </c>
      <c r="DE11" s="609"/>
      <c r="DF11" s="609"/>
      <c r="DG11" s="609"/>
      <c r="DH11" s="609"/>
      <c r="DI11" s="609"/>
      <c r="DJ11" s="609"/>
      <c r="DK11" s="609"/>
      <c r="DL11" s="609"/>
      <c r="DM11" s="609"/>
      <c r="DN11" s="609"/>
      <c r="DO11" s="609"/>
      <c r="DP11" s="610"/>
      <c r="DQ11" s="614">
        <v>15424</v>
      </c>
      <c r="DR11" s="609"/>
      <c r="DS11" s="609"/>
      <c r="DT11" s="609"/>
      <c r="DU11" s="609"/>
      <c r="DV11" s="609"/>
      <c r="DW11" s="609"/>
      <c r="DX11" s="609"/>
      <c r="DY11" s="609"/>
      <c r="DZ11" s="609"/>
      <c r="EA11" s="609"/>
      <c r="EB11" s="609"/>
      <c r="EC11" s="645"/>
    </row>
    <row r="12" spans="2:143" ht="11.25" customHeight="1" x14ac:dyDescent="0.2">
      <c r="B12" s="605" t="s">
        <v>238</v>
      </c>
      <c r="C12" s="606"/>
      <c r="D12" s="606"/>
      <c r="E12" s="606"/>
      <c r="F12" s="606"/>
      <c r="G12" s="606"/>
      <c r="H12" s="606"/>
      <c r="I12" s="606"/>
      <c r="J12" s="606"/>
      <c r="K12" s="606"/>
      <c r="L12" s="606"/>
      <c r="M12" s="606"/>
      <c r="N12" s="606"/>
      <c r="O12" s="606"/>
      <c r="P12" s="606"/>
      <c r="Q12" s="607"/>
      <c r="R12" s="608" t="s">
        <v>122</v>
      </c>
      <c r="S12" s="609"/>
      <c r="T12" s="609"/>
      <c r="U12" s="609"/>
      <c r="V12" s="609"/>
      <c r="W12" s="609"/>
      <c r="X12" s="609"/>
      <c r="Y12" s="610"/>
      <c r="Z12" s="646" t="s">
        <v>122</v>
      </c>
      <c r="AA12" s="646"/>
      <c r="AB12" s="646"/>
      <c r="AC12" s="646"/>
      <c r="AD12" s="647" t="s">
        <v>122</v>
      </c>
      <c r="AE12" s="647"/>
      <c r="AF12" s="647"/>
      <c r="AG12" s="647"/>
      <c r="AH12" s="647"/>
      <c r="AI12" s="647"/>
      <c r="AJ12" s="647"/>
      <c r="AK12" s="647"/>
      <c r="AL12" s="611" t="s">
        <v>122</v>
      </c>
      <c r="AM12" s="612"/>
      <c r="AN12" s="612"/>
      <c r="AO12" s="648"/>
      <c r="AP12" s="605" t="s">
        <v>239</v>
      </c>
      <c r="AQ12" s="606"/>
      <c r="AR12" s="606"/>
      <c r="AS12" s="606"/>
      <c r="AT12" s="606"/>
      <c r="AU12" s="606"/>
      <c r="AV12" s="606"/>
      <c r="AW12" s="606"/>
      <c r="AX12" s="606"/>
      <c r="AY12" s="606"/>
      <c r="AZ12" s="606"/>
      <c r="BA12" s="606"/>
      <c r="BB12" s="606"/>
      <c r="BC12" s="606"/>
      <c r="BD12" s="606"/>
      <c r="BE12" s="606"/>
      <c r="BF12" s="607"/>
      <c r="BG12" s="608">
        <v>5210092</v>
      </c>
      <c r="BH12" s="609"/>
      <c r="BI12" s="609"/>
      <c r="BJ12" s="609"/>
      <c r="BK12" s="609"/>
      <c r="BL12" s="609"/>
      <c r="BM12" s="609"/>
      <c r="BN12" s="610"/>
      <c r="BO12" s="646">
        <v>50.9</v>
      </c>
      <c r="BP12" s="646"/>
      <c r="BQ12" s="646"/>
      <c r="BR12" s="646"/>
      <c r="BS12" s="647" t="s">
        <v>122</v>
      </c>
      <c r="BT12" s="647"/>
      <c r="BU12" s="647"/>
      <c r="BV12" s="647"/>
      <c r="BW12" s="647"/>
      <c r="BX12" s="647"/>
      <c r="BY12" s="647"/>
      <c r="BZ12" s="647"/>
      <c r="CA12" s="647"/>
      <c r="CB12" s="687"/>
      <c r="CD12" s="605" t="s">
        <v>240</v>
      </c>
      <c r="CE12" s="606"/>
      <c r="CF12" s="606"/>
      <c r="CG12" s="606"/>
      <c r="CH12" s="606"/>
      <c r="CI12" s="606"/>
      <c r="CJ12" s="606"/>
      <c r="CK12" s="606"/>
      <c r="CL12" s="606"/>
      <c r="CM12" s="606"/>
      <c r="CN12" s="606"/>
      <c r="CO12" s="606"/>
      <c r="CP12" s="606"/>
      <c r="CQ12" s="607"/>
      <c r="CR12" s="608">
        <v>58323</v>
      </c>
      <c r="CS12" s="609"/>
      <c r="CT12" s="609"/>
      <c r="CU12" s="609"/>
      <c r="CV12" s="609"/>
      <c r="CW12" s="609"/>
      <c r="CX12" s="609"/>
      <c r="CY12" s="610"/>
      <c r="CZ12" s="646">
        <v>0.2</v>
      </c>
      <c r="DA12" s="646"/>
      <c r="DB12" s="646"/>
      <c r="DC12" s="646"/>
      <c r="DD12" s="614" t="s">
        <v>122</v>
      </c>
      <c r="DE12" s="609"/>
      <c r="DF12" s="609"/>
      <c r="DG12" s="609"/>
      <c r="DH12" s="609"/>
      <c r="DI12" s="609"/>
      <c r="DJ12" s="609"/>
      <c r="DK12" s="609"/>
      <c r="DL12" s="609"/>
      <c r="DM12" s="609"/>
      <c r="DN12" s="609"/>
      <c r="DO12" s="609"/>
      <c r="DP12" s="610"/>
      <c r="DQ12" s="614">
        <v>54830</v>
      </c>
      <c r="DR12" s="609"/>
      <c r="DS12" s="609"/>
      <c r="DT12" s="609"/>
      <c r="DU12" s="609"/>
      <c r="DV12" s="609"/>
      <c r="DW12" s="609"/>
      <c r="DX12" s="609"/>
      <c r="DY12" s="609"/>
      <c r="DZ12" s="609"/>
      <c r="EA12" s="609"/>
      <c r="EB12" s="609"/>
      <c r="EC12" s="645"/>
    </row>
    <row r="13" spans="2:143" ht="11.25" customHeight="1" x14ac:dyDescent="0.2">
      <c r="B13" s="605" t="s">
        <v>241</v>
      </c>
      <c r="C13" s="606"/>
      <c r="D13" s="606"/>
      <c r="E13" s="606"/>
      <c r="F13" s="606"/>
      <c r="G13" s="606"/>
      <c r="H13" s="606"/>
      <c r="I13" s="606"/>
      <c r="J13" s="606"/>
      <c r="K13" s="606"/>
      <c r="L13" s="606"/>
      <c r="M13" s="606"/>
      <c r="N13" s="606"/>
      <c r="O13" s="606"/>
      <c r="P13" s="606"/>
      <c r="Q13" s="607"/>
      <c r="R13" s="608" t="s">
        <v>122</v>
      </c>
      <c r="S13" s="609"/>
      <c r="T13" s="609"/>
      <c r="U13" s="609"/>
      <c r="V13" s="609"/>
      <c r="W13" s="609"/>
      <c r="X13" s="609"/>
      <c r="Y13" s="610"/>
      <c r="Z13" s="646" t="s">
        <v>122</v>
      </c>
      <c r="AA13" s="646"/>
      <c r="AB13" s="646"/>
      <c r="AC13" s="646"/>
      <c r="AD13" s="647" t="s">
        <v>122</v>
      </c>
      <c r="AE13" s="647"/>
      <c r="AF13" s="647"/>
      <c r="AG13" s="647"/>
      <c r="AH13" s="647"/>
      <c r="AI13" s="647"/>
      <c r="AJ13" s="647"/>
      <c r="AK13" s="647"/>
      <c r="AL13" s="611" t="s">
        <v>122</v>
      </c>
      <c r="AM13" s="612"/>
      <c r="AN13" s="612"/>
      <c r="AO13" s="648"/>
      <c r="AP13" s="605" t="s">
        <v>242</v>
      </c>
      <c r="AQ13" s="606"/>
      <c r="AR13" s="606"/>
      <c r="AS13" s="606"/>
      <c r="AT13" s="606"/>
      <c r="AU13" s="606"/>
      <c r="AV13" s="606"/>
      <c r="AW13" s="606"/>
      <c r="AX13" s="606"/>
      <c r="AY13" s="606"/>
      <c r="AZ13" s="606"/>
      <c r="BA13" s="606"/>
      <c r="BB13" s="606"/>
      <c r="BC13" s="606"/>
      <c r="BD13" s="606"/>
      <c r="BE13" s="606"/>
      <c r="BF13" s="607"/>
      <c r="BG13" s="608">
        <v>5147982</v>
      </c>
      <c r="BH13" s="609"/>
      <c r="BI13" s="609"/>
      <c r="BJ13" s="609"/>
      <c r="BK13" s="609"/>
      <c r="BL13" s="609"/>
      <c r="BM13" s="609"/>
      <c r="BN13" s="610"/>
      <c r="BO13" s="646">
        <v>50.3</v>
      </c>
      <c r="BP13" s="646"/>
      <c r="BQ13" s="646"/>
      <c r="BR13" s="646"/>
      <c r="BS13" s="647" t="s">
        <v>122</v>
      </c>
      <c r="BT13" s="647"/>
      <c r="BU13" s="647"/>
      <c r="BV13" s="647"/>
      <c r="BW13" s="647"/>
      <c r="BX13" s="647"/>
      <c r="BY13" s="647"/>
      <c r="BZ13" s="647"/>
      <c r="CA13" s="647"/>
      <c r="CB13" s="687"/>
      <c r="CD13" s="605" t="s">
        <v>243</v>
      </c>
      <c r="CE13" s="606"/>
      <c r="CF13" s="606"/>
      <c r="CG13" s="606"/>
      <c r="CH13" s="606"/>
      <c r="CI13" s="606"/>
      <c r="CJ13" s="606"/>
      <c r="CK13" s="606"/>
      <c r="CL13" s="606"/>
      <c r="CM13" s="606"/>
      <c r="CN13" s="606"/>
      <c r="CO13" s="606"/>
      <c r="CP13" s="606"/>
      <c r="CQ13" s="607"/>
      <c r="CR13" s="608">
        <v>3042823</v>
      </c>
      <c r="CS13" s="609"/>
      <c r="CT13" s="609"/>
      <c r="CU13" s="609"/>
      <c r="CV13" s="609"/>
      <c r="CW13" s="609"/>
      <c r="CX13" s="609"/>
      <c r="CY13" s="610"/>
      <c r="CZ13" s="646">
        <v>11.5</v>
      </c>
      <c r="DA13" s="646"/>
      <c r="DB13" s="646"/>
      <c r="DC13" s="646"/>
      <c r="DD13" s="614">
        <v>1702924</v>
      </c>
      <c r="DE13" s="609"/>
      <c r="DF13" s="609"/>
      <c r="DG13" s="609"/>
      <c r="DH13" s="609"/>
      <c r="DI13" s="609"/>
      <c r="DJ13" s="609"/>
      <c r="DK13" s="609"/>
      <c r="DL13" s="609"/>
      <c r="DM13" s="609"/>
      <c r="DN13" s="609"/>
      <c r="DO13" s="609"/>
      <c r="DP13" s="610"/>
      <c r="DQ13" s="614">
        <v>1514167</v>
      </c>
      <c r="DR13" s="609"/>
      <c r="DS13" s="609"/>
      <c r="DT13" s="609"/>
      <c r="DU13" s="609"/>
      <c r="DV13" s="609"/>
      <c r="DW13" s="609"/>
      <c r="DX13" s="609"/>
      <c r="DY13" s="609"/>
      <c r="DZ13" s="609"/>
      <c r="EA13" s="609"/>
      <c r="EB13" s="609"/>
      <c r="EC13" s="645"/>
    </row>
    <row r="14" spans="2:143" ht="11.25" customHeight="1" x14ac:dyDescent="0.2">
      <c r="B14" s="605" t="s">
        <v>244</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245</v>
      </c>
      <c r="AQ14" s="606"/>
      <c r="AR14" s="606"/>
      <c r="AS14" s="606"/>
      <c r="AT14" s="606"/>
      <c r="AU14" s="606"/>
      <c r="AV14" s="606"/>
      <c r="AW14" s="606"/>
      <c r="AX14" s="606"/>
      <c r="AY14" s="606"/>
      <c r="AZ14" s="606"/>
      <c r="BA14" s="606"/>
      <c r="BB14" s="606"/>
      <c r="BC14" s="606"/>
      <c r="BD14" s="606"/>
      <c r="BE14" s="606"/>
      <c r="BF14" s="607"/>
      <c r="BG14" s="608">
        <v>94775</v>
      </c>
      <c r="BH14" s="609"/>
      <c r="BI14" s="609"/>
      <c r="BJ14" s="609"/>
      <c r="BK14" s="609"/>
      <c r="BL14" s="609"/>
      <c r="BM14" s="609"/>
      <c r="BN14" s="610"/>
      <c r="BO14" s="646">
        <v>0.9</v>
      </c>
      <c r="BP14" s="646"/>
      <c r="BQ14" s="646"/>
      <c r="BR14" s="646"/>
      <c r="BS14" s="647" t="s">
        <v>122</v>
      </c>
      <c r="BT14" s="647"/>
      <c r="BU14" s="647"/>
      <c r="BV14" s="647"/>
      <c r="BW14" s="647"/>
      <c r="BX14" s="647"/>
      <c r="BY14" s="647"/>
      <c r="BZ14" s="647"/>
      <c r="CA14" s="647"/>
      <c r="CB14" s="687"/>
      <c r="CD14" s="605" t="s">
        <v>246</v>
      </c>
      <c r="CE14" s="606"/>
      <c r="CF14" s="606"/>
      <c r="CG14" s="606"/>
      <c r="CH14" s="606"/>
      <c r="CI14" s="606"/>
      <c r="CJ14" s="606"/>
      <c r="CK14" s="606"/>
      <c r="CL14" s="606"/>
      <c r="CM14" s="606"/>
      <c r="CN14" s="606"/>
      <c r="CO14" s="606"/>
      <c r="CP14" s="606"/>
      <c r="CQ14" s="607"/>
      <c r="CR14" s="608">
        <v>883984</v>
      </c>
      <c r="CS14" s="609"/>
      <c r="CT14" s="609"/>
      <c r="CU14" s="609"/>
      <c r="CV14" s="609"/>
      <c r="CW14" s="609"/>
      <c r="CX14" s="609"/>
      <c r="CY14" s="610"/>
      <c r="CZ14" s="646">
        <v>3.3</v>
      </c>
      <c r="DA14" s="646"/>
      <c r="DB14" s="646"/>
      <c r="DC14" s="646"/>
      <c r="DD14" s="614">
        <v>3601</v>
      </c>
      <c r="DE14" s="609"/>
      <c r="DF14" s="609"/>
      <c r="DG14" s="609"/>
      <c r="DH14" s="609"/>
      <c r="DI14" s="609"/>
      <c r="DJ14" s="609"/>
      <c r="DK14" s="609"/>
      <c r="DL14" s="609"/>
      <c r="DM14" s="609"/>
      <c r="DN14" s="609"/>
      <c r="DO14" s="609"/>
      <c r="DP14" s="610"/>
      <c r="DQ14" s="614">
        <v>867550</v>
      </c>
      <c r="DR14" s="609"/>
      <c r="DS14" s="609"/>
      <c r="DT14" s="609"/>
      <c r="DU14" s="609"/>
      <c r="DV14" s="609"/>
      <c r="DW14" s="609"/>
      <c r="DX14" s="609"/>
      <c r="DY14" s="609"/>
      <c r="DZ14" s="609"/>
      <c r="EA14" s="609"/>
      <c r="EB14" s="609"/>
      <c r="EC14" s="645"/>
    </row>
    <row r="15" spans="2:143" ht="11.25" customHeight="1" x14ac:dyDescent="0.2">
      <c r="B15" s="605" t="s">
        <v>247</v>
      </c>
      <c r="C15" s="606"/>
      <c r="D15" s="606"/>
      <c r="E15" s="606"/>
      <c r="F15" s="606"/>
      <c r="G15" s="606"/>
      <c r="H15" s="606"/>
      <c r="I15" s="606"/>
      <c r="J15" s="606"/>
      <c r="K15" s="606"/>
      <c r="L15" s="606"/>
      <c r="M15" s="606"/>
      <c r="N15" s="606"/>
      <c r="O15" s="606"/>
      <c r="P15" s="606"/>
      <c r="Q15" s="607"/>
      <c r="R15" s="608">
        <v>26223</v>
      </c>
      <c r="S15" s="609"/>
      <c r="T15" s="609"/>
      <c r="U15" s="609"/>
      <c r="V15" s="609"/>
      <c r="W15" s="609"/>
      <c r="X15" s="609"/>
      <c r="Y15" s="610"/>
      <c r="Z15" s="646">
        <v>0.1</v>
      </c>
      <c r="AA15" s="646"/>
      <c r="AB15" s="646"/>
      <c r="AC15" s="646"/>
      <c r="AD15" s="647">
        <v>26223</v>
      </c>
      <c r="AE15" s="647"/>
      <c r="AF15" s="647"/>
      <c r="AG15" s="647"/>
      <c r="AH15" s="647"/>
      <c r="AI15" s="647"/>
      <c r="AJ15" s="647"/>
      <c r="AK15" s="647"/>
      <c r="AL15" s="611">
        <v>0.2</v>
      </c>
      <c r="AM15" s="612"/>
      <c r="AN15" s="612"/>
      <c r="AO15" s="648"/>
      <c r="AP15" s="605" t="s">
        <v>248</v>
      </c>
      <c r="AQ15" s="606"/>
      <c r="AR15" s="606"/>
      <c r="AS15" s="606"/>
      <c r="AT15" s="606"/>
      <c r="AU15" s="606"/>
      <c r="AV15" s="606"/>
      <c r="AW15" s="606"/>
      <c r="AX15" s="606"/>
      <c r="AY15" s="606"/>
      <c r="AZ15" s="606"/>
      <c r="BA15" s="606"/>
      <c r="BB15" s="606"/>
      <c r="BC15" s="606"/>
      <c r="BD15" s="606"/>
      <c r="BE15" s="606"/>
      <c r="BF15" s="607"/>
      <c r="BG15" s="608">
        <v>378752</v>
      </c>
      <c r="BH15" s="609"/>
      <c r="BI15" s="609"/>
      <c r="BJ15" s="609"/>
      <c r="BK15" s="609"/>
      <c r="BL15" s="609"/>
      <c r="BM15" s="609"/>
      <c r="BN15" s="610"/>
      <c r="BO15" s="646">
        <v>3.7</v>
      </c>
      <c r="BP15" s="646"/>
      <c r="BQ15" s="646"/>
      <c r="BR15" s="646"/>
      <c r="BS15" s="647" t="s">
        <v>122</v>
      </c>
      <c r="BT15" s="647"/>
      <c r="BU15" s="647"/>
      <c r="BV15" s="647"/>
      <c r="BW15" s="647"/>
      <c r="BX15" s="647"/>
      <c r="BY15" s="647"/>
      <c r="BZ15" s="647"/>
      <c r="CA15" s="647"/>
      <c r="CB15" s="687"/>
      <c r="CD15" s="605" t="s">
        <v>249</v>
      </c>
      <c r="CE15" s="606"/>
      <c r="CF15" s="606"/>
      <c r="CG15" s="606"/>
      <c r="CH15" s="606"/>
      <c r="CI15" s="606"/>
      <c r="CJ15" s="606"/>
      <c r="CK15" s="606"/>
      <c r="CL15" s="606"/>
      <c r="CM15" s="606"/>
      <c r="CN15" s="606"/>
      <c r="CO15" s="606"/>
      <c r="CP15" s="606"/>
      <c r="CQ15" s="607"/>
      <c r="CR15" s="608">
        <v>2892616</v>
      </c>
      <c r="CS15" s="609"/>
      <c r="CT15" s="609"/>
      <c r="CU15" s="609"/>
      <c r="CV15" s="609"/>
      <c r="CW15" s="609"/>
      <c r="CX15" s="609"/>
      <c r="CY15" s="610"/>
      <c r="CZ15" s="646">
        <v>10.9</v>
      </c>
      <c r="DA15" s="646"/>
      <c r="DB15" s="646"/>
      <c r="DC15" s="646"/>
      <c r="DD15" s="614">
        <v>111034</v>
      </c>
      <c r="DE15" s="609"/>
      <c r="DF15" s="609"/>
      <c r="DG15" s="609"/>
      <c r="DH15" s="609"/>
      <c r="DI15" s="609"/>
      <c r="DJ15" s="609"/>
      <c r="DK15" s="609"/>
      <c r="DL15" s="609"/>
      <c r="DM15" s="609"/>
      <c r="DN15" s="609"/>
      <c r="DO15" s="609"/>
      <c r="DP15" s="610"/>
      <c r="DQ15" s="614">
        <v>2031421</v>
      </c>
      <c r="DR15" s="609"/>
      <c r="DS15" s="609"/>
      <c r="DT15" s="609"/>
      <c r="DU15" s="609"/>
      <c r="DV15" s="609"/>
      <c r="DW15" s="609"/>
      <c r="DX15" s="609"/>
      <c r="DY15" s="609"/>
      <c r="DZ15" s="609"/>
      <c r="EA15" s="609"/>
      <c r="EB15" s="609"/>
      <c r="EC15" s="645"/>
    </row>
    <row r="16" spans="2:143" ht="11.25" customHeight="1" x14ac:dyDescent="0.2">
      <c r="B16" s="605" t="s">
        <v>250</v>
      </c>
      <c r="C16" s="606"/>
      <c r="D16" s="606"/>
      <c r="E16" s="606"/>
      <c r="F16" s="606"/>
      <c r="G16" s="606"/>
      <c r="H16" s="606"/>
      <c r="I16" s="606"/>
      <c r="J16" s="606"/>
      <c r="K16" s="606"/>
      <c r="L16" s="606"/>
      <c r="M16" s="606"/>
      <c r="N16" s="606"/>
      <c r="O16" s="606"/>
      <c r="P16" s="606"/>
      <c r="Q16" s="607"/>
      <c r="R16" s="608">
        <v>149099</v>
      </c>
      <c r="S16" s="609"/>
      <c r="T16" s="609"/>
      <c r="U16" s="609"/>
      <c r="V16" s="609"/>
      <c r="W16" s="609"/>
      <c r="X16" s="609"/>
      <c r="Y16" s="610"/>
      <c r="Z16" s="646">
        <v>0.5</v>
      </c>
      <c r="AA16" s="646"/>
      <c r="AB16" s="646"/>
      <c r="AC16" s="646"/>
      <c r="AD16" s="647">
        <v>149099</v>
      </c>
      <c r="AE16" s="647"/>
      <c r="AF16" s="647"/>
      <c r="AG16" s="647"/>
      <c r="AH16" s="647"/>
      <c r="AI16" s="647"/>
      <c r="AJ16" s="647"/>
      <c r="AK16" s="647"/>
      <c r="AL16" s="611">
        <v>1</v>
      </c>
      <c r="AM16" s="612"/>
      <c r="AN16" s="612"/>
      <c r="AO16" s="648"/>
      <c r="AP16" s="605" t="s">
        <v>251</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7"/>
      <c r="CD16" s="605" t="s">
        <v>252</v>
      </c>
      <c r="CE16" s="606"/>
      <c r="CF16" s="606"/>
      <c r="CG16" s="606"/>
      <c r="CH16" s="606"/>
      <c r="CI16" s="606"/>
      <c r="CJ16" s="606"/>
      <c r="CK16" s="606"/>
      <c r="CL16" s="606"/>
      <c r="CM16" s="606"/>
      <c r="CN16" s="606"/>
      <c r="CO16" s="606"/>
      <c r="CP16" s="606"/>
      <c r="CQ16" s="607"/>
      <c r="CR16" s="608" t="s">
        <v>122</v>
      </c>
      <c r="CS16" s="609"/>
      <c r="CT16" s="609"/>
      <c r="CU16" s="609"/>
      <c r="CV16" s="609"/>
      <c r="CW16" s="609"/>
      <c r="CX16" s="609"/>
      <c r="CY16" s="610"/>
      <c r="CZ16" s="646" t="s">
        <v>122</v>
      </c>
      <c r="DA16" s="646"/>
      <c r="DB16" s="646"/>
      <c r="DC16" s="646"/>
      <c r="DD16" s="614" t="s">
        <v>122</v>
      </c>
      <c r="DE16" s="609"/>
      <c r="DF16" s="609"/>
      <c r="DG16" s="609"/>
      <c r="DH16" s="609"/>
      <c r="DI16" s="609"/>
      <c r="DJ16" s="609"/>
      <c r="DK16" s="609"/>
      <c r="DL16" s="609"/>
      <c r="DM16" s="609"/>
      <c r="DN16" s="609"/>
      <c r="DO16" s="609"/>
      <c r="DP16" s="610"/>
      <c r="DQ16" s="614" t="s">
        <v>122</v>
      </c>
      <c r="DR16" s="609"/>
      <c r="DS16" s="609"/>
      <c r="DT16" s="609"/>
      <c r="DU16" s="609"/>
      <c r="DV16" s="609"/>
      <c r="DW16" s="609"/>
      <c r="DX16" s="609"/>
      <c r="DY16" s="609"/>
      <c r="DZ16" s="609"/>
      <c r="EA16" s="609"/>
      <c r="EB16" s="609"/>
      <c r="EC16" s="645"/>
    </row>
    <row r="17" spans="2:133" ht="11.25" customHeight="1" x14ac:dyDescent="0.2">
      <c r="B17" s="605" t="s">
        <v>253</v>
      </c>
      <c r="C17" s="606"/>
      <c r="D17" s="606"/>
      <c r="E17" s="606"/>
      <c r="F17" s="606"/>
      <c r="G17" s="606"/>
      <c r="H17" s="606"/>
      <c r="I17" s="606"/>
      <c r="J17" s="606"/>
      <c r="K17" s="606"/>
      <c r="L17" s="606"/>
      <c r="M17" s="606"/>
      <c r="N17" s="606"/>
      <c r="O17" s="606"/>
      <c r="P17" s="606"/>
      <c r="Q17" s="607"/>
      <c r="R17" s="608">
        <v>309405</v>
      </c>
      <c r="S17" s="609"/>
      <c r="T17" s="609"/>
      <c r="U17" s="609"/>
      <c r="V17" s="609"/>
      <c r="W17" s="609"/>
      <c r="X17" s="609"/>
      <c r="Y17" s="610"/>
      <c r="Z17" s="646">
        <v>1.1000000000000001</v>
      </c>
      <c r="AA17" s="646"/>
      <c r="AB17" s="646"/>
      <c r="AC17" s="646"/>
      <c r="AD17" s="647">
        <v>309405</v>
      </c>
      <c r="AE17" s="647"/>
      <c r="AF17" s="647"/>
      <c r="AG17" s="647"/>
      <c r="AH17" s="647"/>
      <c r="AI17" s="647"/>
      <c r="AJ17" s="647"/>
      <c r="AK17" s="647"/>
      <c r="AL17" s="611">
        <v>2.1</v>
      </c>
      <c r="AM17" s="612"/>
      <c r="AN17" s="612"/>
      <c r="AO17" s="648"/>
      <c r="AP17" s="605" t="s">
        <v>254</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7"/>
      <c r="CD17" s="605" t="s">
        <v>255</v>
      </c>
      <c r="CE17" s="606"/>
      <c r="CF17" s="606"/>
      <c r="CG17" s="606"/>
      <c r="CH17" s="606"/>
      <c r="CI17" s="606"/>
      <c r="CJ17" s="606"/>
      <c r="CK17" s="606"/>
      <c r="CL17" s="606"/>
      <c r="CM17" s="606"/>
      <c r="CN17" s="606"/>
      <c r="CO17" s="606"/>
      <c r="CP17" s="606"/>
      <c r="CQ17" s="607"/>
      <c r="CR17" s="608">
        <v>2903593</v>
      </c>
      <c r="CS17" s="609"/>
      <c r="CT17" s="609"/>
      <c r="CU17" s="609"/>
      <c r="CV17" s="609"/>
      <c r="CW17" s="609"/>
      <c r="CX17" s="609"/>
      <c r="CY17" s="610"/>
      <c r="CZ17" s="646">
        <v>10.9</v>
      </c>
      <c r="DA17" s="646"/>
      <c r="DB17" s="646"/>
      <c r="DC17" s="646"/>
      <c r="DD17" s="614" t="s">
        <v>122</v>
      </c>
      <c r="DE17" s="609"/>
      <c r="DF17" s="609"/>
      <c r="DG17" s="609"/>
      <c r="DH17" s="609"/>
      <c r="DI17" s="609"/>
      <c r="DJ17" s="609"/>
      <c r="DK17" s="609"/>
      <c r="DL17" s="609"/>
      <c r="DM17" s="609"/>
      <c r="DN17" s="609"/>
      <c r="DO17" s="609"/>
      <c r="DP17" s="610"/>
      <c r="DQ17" s="614">
        <v>2903593</v>
      </c>
      <c r="DR17" s="609"/>
      <c r="DS17" s="609"/>
      <c r="DT17" s="609"/>
      <c r="DU17" s="609"/>
      <c r="DV17" s="609"/>
      <c r="DW17" s="609"/>
      <c r="DX17" s="609"/>
      <c r="DY17" s="609"/>
      <c r="DZ17" s="609"/>
      <c r="EA17" s="609"/>
      <c r="EB17" s="609"/>
      <c r="EC17" s="645"/>
    </row>
    <row r="18" spans="2:133" ht="11.25" customHeight="1" x14ac:dyDescent="0.2">
      <c r="B18" s="605" t="s">
        <v>256</v>
      </c>
      <c r="C18" s="606"/>
      <c r="D18" s="606"/>
      <c r="E18" s="606"/>
      <c r="F18" s="606"/>
      <c r="G18" s="606"/>
      <c r="H18" s="606"/>
      <c r="I18" s="606"/>
      <c r="J18" s="606"/>
      <c r="K18" s="606"/>
      <c r="L18" s="606"/>
      <c r="M18" s="606"/>
      <c r="N18" s="606"/>
      <c r="O18" s="606"/>
      <c r="P18" s="606"/>
      <c r="Q18" s="607"/>
      <c r="R18" s="608">
        <v>60860</v>
      </c>
      <c r="S18" s="609"/>
      <c r="T18" s="609"/>
      <c r="U18" s="609"/>
      <c r="V18" s="609"/>
      <c r="W18" s="609"/>
      <c r="X18" s="609"/>
      <c r="Y18" s="610"/>
      <c r="Z18" s="646">
        <v>0.2</v>
      </c>
      <c r="AA18" s="646"/>
      <c r="AB18" s="646"/>
      <c r="AC18" s="646"/>
      <c r="AD18" s="647">
        <v>60860</v>
      </c>
      <c r="AE18" s="647"/>
      <c r="AF18" s="647"/>
      <c r="AG18" s="647"/>
      <c r="AH18" s="647"/>
      <c r="AI18" s="647"/>
      <c r="AJ18" s="647"/>
      <c r="AK18" s="647"/>
      <c r="AL18" s="611">
        <v>0.4</v>
      </c>
      <c r="AM18" s="612"/>
      <c r="AN18" s="612"/>
      <c r="AO18" s="648"/>
      <c r="AP18" s="605" t="s">
        <v>257</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7"/>
      <c r="CD18" s="605" t="s">
        <v>258</v>
      </c>
      <c r="CE18" s="606"/>
      <c r="CF18" s="606"/>
      <c r="CG18" s="606"/>
      <c r="CH18" s="606"/>
      <c r="CI18" s="606"/>
      <c r="CJ18" s="606"/>
      <c r="CK18" s="606"/>
      <c r="CL18" s="606"/>
      <c r="CM18" s="606"/>
      <c r="CN18" s="606"/>
      <c r="CO18" s="606"/>
      <c r="CP18" s="606"/>
      <c r="CQ18" s="607"/>
      <c r="CR18" s="608" t="s">
        <v>122</v>
      </c>
      <c r="CS18" s="609"/>
      <c r="CT18" s="609"/>
      <c r="CU18" s="609"/>
      <c r="CV18" s="609"/>
      <c r="CW18" s="609"/>
      <c r="CX18" s="609"/>
      <c r="CY18" s="610"/>
      <c r="CZ18" s="646" t="s">
        <v>122</v>
      </c>
      <c r="DA18" s="646"/>
      <c r="DB18" s="646"/>
      <c r="DC18" s="646"/>
      <c r="DD18" s="614" t="s">
        <v>122</v>
      </c>
      <c r="DE18" s="609"/>
      <c r="DF18" s="609"/>
      <c r="DG18" s="609"/>
      <c r="DH18" s="609"/>
      <c r="DI18" s="609"/>
      <c r="DJ18" s="609"/>
      <c r="DK18" s="609"/>
      <c r="DL18" s="609"/>
      <c r="DM18" s="609"/>
      <c r="DN18" s="609"/>
      <c r="DO18" s="609"/>
      <c r="DP18" s="610"/>
      <c r="DQ18" s="614" t="s">
        <v>122</v>
      </c>
      <c r="DR18" s="609"/>
      <c r="DS18" s="609"/>
      <c r="DT18" s="609"/>
      <c r="DU18" s="609"/>
      <c r="DV18" s="609"/>
      <c r="DW18" s="609"/>
      <c r="DX18" s="609"/>
      <c r="DY18" s="609"/>
      <c r="DZ18" s="609"/>
      <c r="EA18" s="609"/>
      <c r="EB18" s="609"/>
      <c r="EC18" s="645"/>
    </row>
    <row r="19" spans="2:133" ht="11.25" customHeight="1" x14ac:dyDescent="0.2">
      <c r="B19" s="605" t="s">
        <v>259</v>
      </c>
      <c r="C19" s="606"/>
      <c r="D19" s="606"/>
      <c r="E19" s="606"/>
      <c r="F19" s="606"/>
      <c r="G19" s="606"/>
      <c r="H19" s="606"/>
      <c r="I19" s="606"/>
      <c r="J19" s="606"/>
      <c r="K19" s="606"/>
      <c r="L19" s="606"/>
      <c r="M19" s="606"/>
      <c r="N19" s="606"/>
      <c r="O19" s="606"/>
      <c r="P19" s="606"/>
      <c r="Q19" s="607"/>
      <c r="R19" s="608">
        <v>245206</v>
      </c>
      <c r="S19" s="609"/>
      <c r="T19" s="609"/>
      <c r="U19" s="609"/>
      <c r="V19" s="609"/>
      <c r="W19" s="609"/>
      <c r="X19" s="609"/>
      <c r="Y19" s="610"/>
      <c r="Z19" s="646">
        <v>0.9</v>
      </c>
      <c r="AA19" s="646"/>
      <c r="AB19" s="646"/>
      <c r="AC19" s="646"/>
      <c r="AD19" s="647">
        <v>245206</v>
      </c>
      <c r="AE19" s="647"/>
      <c r="AF19" s="647"/>
      <c r="AG19" s="647"/>
      <c r="AH19" s="647"/>
      <c r="AI19" s="647"/>
      <c r="AJ19" s="647"/>
      <c r="AK19" s="647"/>
      <c r="AL19" s="611">
        <v>1.7</v>
      </c>
      <c r="AM19" s="612"/>
      <c r="AN19" s="612"/>
      <c r="AO19" s="648"/>
      <c r="AP19" s="605" t="s">
        <v>260</v>
      </c>
      <c r="AQ19" s="606"/>
      <c r="AR19" s="606"/>
      <c r="AS19" s="606"/>
      <c r="AT19" s="606"/>
      <c r="AU19" s="606"/>
      <c r="AV19" s="606"/>
      <c r="AW19" s="606"/>
      <c r="AX19" s="606"/>
      <c r="AY19" s="606"/>
      <c r="AZ19" s="606"/>
      <c r="BA19" s="606"/>
      <c r="BB19" s="606"/>
      <c r="BC19" s="606"/>
      <c r="BD19" s="606"/>
      <c r="BE19" s="606"/>
      <c r="BF19" s="607"/>
      <c r="BG19" s="608">
        <v>939537</v>
      </c>
      <c r="BH19" s="609"/>
      <c r="BI19" s="609"/>
      <c r="BJ19" s="609"/>
      <c r="BK19" s="609"/>
      <c r="BL19" s="609"/>
      <c r="BM19" s="609"/>
      <c r="BN19" s="610"/>
      <c r="BO19" s="646">
        <v>9.1999999999999993</v>
      </c>
      <c r="BP19" s="646"/>
      <c r="BQ19" s="646"/>
      <c r="BR19" s="646"/>
      <c r="BS19" s="647" t="s">
        <v>122</v>
      </c>
      <c r="BT19" s="647"/>
      <c r="BU19" s="647"/>
      <c r="BV19" s="647"/>
      <c r="BW19" s="647"/>
      <c r="BX19" s="647"/>
      <c r="BY19" s="647"/>
      <c r="BZ19" s="647"/>
      <c r="CA19" s="647"/>
      <c r="CB19" s="687"/>
      <c r="CD19" s="605" t="s">
        <v>261</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2">
      <c r="B20" s="675" t="s">
        <v>262</v>
      </c>
      <c r="C20" s="676"/>
      <c r="D20" s="676"/>
      <c r="E20" s="676"/>
      <c r="F20" s="676"/>
      <c r="G20" s="676"/>
      <c r="H20" s="676"/>
      <c r="I20" s="676"/>
      <c r="J20" s="676"/>
      <c r="K20" s="676"/>
      <c r="L20" s="676"/>
      <c r="M20" s="676"/>
      <c r="N20" s="676"/>
      <c r="O20" s="676"/>
      <c r="P20" s="676"/>
      <c r="Q20" s="677"/>
      <c r="R20" s="608">
        <v>3339</v>
      </c>
      <c r="S20" s="609"/>
      <c r="T20" s="609"/>
      <c r="U20" s="609"/>
      <c r="V20" s="609"/>
      <c r="W20" s="609"/>
      <c r="X20" s="609"/>
      <c r="Y20" s="610"/>
      <c r="Z20" s="646">
        <v>0</v>
      </c>
      <c r="AA20" s="646"/>
      <c r="AB20" s="646"/>
      <c r="AC20" s="646"/>
      <c r="AD20" s="647">
        <v>3339</v>
      </c>
      <c r="AE20" s="647"/>
      <c r="AF20" s="647"/>
      <c r="AG20" s="647"/>
      <c r="AH20" s="647"/>
      <c r="AI20" s="647"/>
      <c r="AJ20" s="647"/>
      <c r="AK20" s="647"/>
      <c r="AL20" s="611">
        <v>0</v>
      </c>
      <c r="AM20" s="612"/>
      <c r="AN20" s="612"/>
      <c r="AO20" s="648"/>
      <c r="AP20" s="605" t="s">
        <v>263</v>
      </c>
      <c r="AQ20" s="606"/>
      <c r="AR20" s="606"/>
      <c r="AS20" s="606"/>
      <c r="AT20" s="606"/>
      <c r="AU20" s="606"/>
      <c r="AV20" s="606"/>
      <c r="AW20" s="606"/>
      <c r="AX20" s="606"/>
      <c r="AY20" s="606"/>
      <c r="AZ20" s="606"/>
      <c r="BA20" s="606"/>
      <c r="BB20" s="606"/>
      <c r="BC20" s="606"/>
      <c r="BD20" s="606"/>
      <c r="BE20" s="606"/>
      <c r="BF20" s="607"/>
      <c r="BG20" s="608">
        <v>939537</v>
      </c>
      <c r="BH20" s="609"/>
      <c r="BI20" s="609"/>
      <c r="BJ20" s="609"/>
      <c r="BK20" s="609"/>
      <c r="BL20" s="609"/>
      <c r="BM20" s="609"/>
      <c r="BN20" s="610"/>
      <c r="BO20" s="646">
        <v>9.1999999999999993</v>
      </c>
      <c r="BP20" s="646"/>
      <c r="BQ20" s="646"/>
      <c r="BR20" s="646"/>
      <c r="BS20" s="647" t="s">
        <v>122</v>
      </c>
      <c r="BT20" s="647"/>
      <c r="BU20" s="647"/>
      <c r="BV20" s="647"/>
      <c r="BW20" s="647"/>
      <c r="BX20" s="647"/>
      <c r="BY20" s="647"/>
      <c r="BZ20" s="647"/>
      <c r="CA20" s="647"/>
      <c r="CB20" s="687"/>
      <c r="CD20" s="605" t="s">
        <v>264</v>
      </c>
      <c r="CE20" s="606"/>
      <c r="CF20" s="606"/>
      <c r="CG20" s="606"/>
      <c r="CH20" s="606"/>
      <c r="CI20" s="606"/>
      <c r="CJ20" s="606"/>
      <c r="CK20" s="606"/>
      <c r="CL20" s="606"/>
      <c r="CM20" s="606"/>
      <c r="CN20" s="606"/>
      <c r="CO20" s="606"/>
      <c r="CP20" s="606"/>
      <c r="CQ20" s="607"/>
      <c r="CR20" s="608">
        <v>26547916</v>
      </c>
      <c r="CS20" s="609"/>
      <c r="CT20" s="609"/>
      <c r="CU20" s="609"/>
      <c r="CV20" s="609"/>
      <c r="CW20" s="609"/>
      <c r="CX20" s="609"/>
      <c r="CY20" s="610"/>
      <c r="CZ20" s="646">
        <v>100</v>
      </c>
      <c r="DA20" s="646"/>
      <c r="DB20" s="646"/>
      <c r="DC20" s="646"/>
      <c r="DD20" s="614">
        <v>2130126</v>
      </c>
      <c r="DE20" s="609"/>
      <c r="DF20" s="609"/>
      <c r="DG20" s="609"/>
      <c r="DH20" s="609"/>
      <c r="DI20" s="609"/>
      <c r="DJ20" s="609"/>
      <c r="DK20" s="609"/>
      <c r="DL20" s="609"/>
      <c r="DM20" s="609"/>
      <c r="DN20" s="609"/>
      <c r="DO20" s="609"/>
      <c r="DP20" s="610"/>
      <c r="DQ20" s="614">
        <v>16764675</v>
      </c>
      <c r="DR20" s="609"/>
      <c r="DS20" s="609"/>
      <c r="DT20" s="609"/>
      <c r="DU20" s="609"/>
      <c r="DV20" s="609"/>
      <c r="DW20" s="609"/>
      <c r="DX20" s="609"/>
      <c r="DY20" s="609"/>
      <c r="DZ20" s="609"/>
      <c r="EA20" s="609"/>
      <c r="EB20" s="609"/>
      <c r="EC20" s="645"/>
    </row>
    <row r="21" spans="2:133" ht="11.25" customHeight="1" x14ac:dyDescent="0.2">
      <c r="B21" s="605" t="s">
        <v>265</v>
      </c>
      <c r="C21" s="606"/>
      <c r="D21" s="606"/>
      <c r="E21" s="606"/>
      <c r="F21" s="606"/>
      <c r="G21" s="606"/>
      <c r="H21" s="606"/>
      <c r="I21" s="606"/>
      <c r="J21" s="606"/>
      <c r="K21" s="606"/>
      <c r="L21" s="606"/>
      <c r="M21" s="606"/>
      <c r="N21" s="606"/>
      <c r="O21" s="606"/>
      <c r="P21" s="606"/>
      <c r="Q21" s="607"/>
      <c r="R21" s="608">
        <v>3169139</v>
      </c>
      <c r="S21" s="609"/>
      <c r="T21" s="609"/>
      <c r="U21" s="609"/>
      <c r="V21" s="609"/>
      <c r="W21" s="609"/>
      <c r="X21" s="609"/>
      <c r="Y21" s="610"/>
      <c r="Z21" s="646">
        <v>11.6</v>
      </c>
      <c r="AA21" s="646"/>
      <c r="AB21" s="646"/>
      <c r="AC21" s="646"/>
      <c r="AD21" s="647">
        <v>3042819</v>
      </c>
      <c r="AE21" s="647"/>
      <c r="AF21" s="647"/>
      <c r="AG21" s="647"/>
      <c r="AH21" s="647"/>
      <c r="AI21" s="647"/>
      <c r="AJ21" s="647"/>
      <c r="AK21" s="647"/>
      <c r="AL21" s="611">
        <v>20.7</v>
      </c>
      <c r="AM21" s="612"/>
      <c r="AN21" s="612"/>
      <c r="AO21" s="648"/>
      <c r="AP21" s="605" t="s">
        <v>266</v>
      </c>
      <c r="AQ21" s="685"/>
      <c r="AR21" s="685"/>
      <c r="AS21" s="685"/>
      <c r="AT21" s="685"/>
      <c r="AU21" s="685"/>
      <c r="AV21" s="685"/>
      <c r="AW21" s="685"/>
      <c r="AX21" s="685"/>
      <c r="AY21" s="685"/>
      <c r="AZ21" s="685"/>
      <c r="BA21" s="685"/>
      <c r="BB21" s="685"/>
      <c r="BC21" s="685"/>
      <c r="BD21" s="685"/>
      <c r="BE21" s="685"/>
      <c r="BF21" s="686"/>
      <c r="BG21" s="608" t="s">
        <v>122</v>
      </c>
      <c r="BH21" s="609"/>
      <c r="BI21" s="609"/>
      <c r="BJ21" s="609"/>
      <c r="BK21" s="609"/>
      <c r="BL21" s="609"/>
      <c r="BM21" s="609"/>
      <c r="BN21" s="610"/>
      <c r="BO21" s="646" t="s">
        <v>122</v>
      </c>
      <c r="BP21" s="646"/>
      <c r="BQ21" s="646"/>
      <c r="BR21" s="646"/>
      <c r="BS21" s="647" t="s">
        <v>122</v>
      </c>
      <c r="BT21" s="647"/>
      <c r="BU21" s="647"/>
      <c r="BV21" s="647"/>
      <c r="BW21" s="647"/>
      <c r="BX21" s="647"/>
      <c r="BY21" s="647"/>
      <c r="BZ21" s="647"/>
      <c r="CA21" s="647"/>
      <c r="CB21" s="687"/>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2">
      <c r="B22" s="605" t="s">
        <v>267</v>
      </c>
      <c r="C22" s="606"/>
      <c r="D22" s="606"/>
      <c r="E22" s="606"/>
      <c r="F22" s="606"/>
      <c r="G22" s="606"/>
      <c r="H22" s="606"/>
      <c r="I22" s="606"/>
      <c r="J22" s="606"/>
      <c r="K22" s="606"/>
      <c r="L22" s="606"/>
      <c r="M22" s="606"/>
      <c r="N22" s="606"/>
      <c r="O22" s="606"/>
      <c r="P22" s="606"/>
      <c r="Q22" s="607"/>
      <c r="R22" s="608">
        <v>3042819</v>
      </c>
      <c r="S22" s="609"/>
      <c r="T22" s="609"/>
      <c r="U22" s="609"/>
      <c r="V22" s="609"/>
      <c r="W22" s="609"/>
      <c r="X22" s="609"/>
      <c r="Y22" s="610"/>
      <c r="Z22" s="646">
        <v>11.2</v>
      </c>
      <c r="AA22" s="646"/>
      <c r="AB22" s="646"/>
      <c r="AC22" s="646"/>
      <c r="AD22" s="647">
        <v>3042819</v>
      </c>
      <c r="AE22" s="647"/>
      <c r="AF22" s="647"/>
      <c r="AG22" s="647"/>
      <c r="AH22" s="647"/>
      <c r="AI22" s="647"/>
      <c r="AJ22" s="647"/>
      <c r="AK22" s="647"/>
      <c r="AL22" s="611">
        <v>20.7</v>
      </c>
      <c r="AM22" s="612"/>
      <c r="AN22" s="612"/>
      <c r="AO22" s="648"/>
      <c r="AP22" s="605" t="s">
        <v>268</v>
      </c>
      <c r="AQ22" s="685"/>
      <c r="AR22" s="685"/>
      <c r="AS22" s="685"/>
      <c r="AT22" s="685"/>
      <c r="AU22" s="685"/>
      <c r="AV22" s="685"/>
      <c r="AW22" s="685"/>
      <c r="AX22" s="685"/>
      <c r="AY22" s="685"/>
      <c r="AZ22" s="685"/>
      <c r="BA22" s="685"/>
      <c r="BB22" s="685"/>
      <c r="BC22" s="685"/>
      <c r="BD22" s="685"/>
      <c r="BE22" s="685"/>
      <c r="BF22" s="686"/>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7"/>
      <c r="CD22" s="660" t="s">
        <v>269</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2">
      <c r="B23" s="605" t="s">
        <v>270</v>
      </c>
      <c r="C23" s="606"/>
      <c r="D23" s="606"/>
      <c r="E23" s="606"/>
      <c r="F23" s="606"/>
      <c r="G23" s="606"/>
      <c r="H23" s="606"/>
      <c r="I23" s="606"/>
      <c r="J23" s="606"/>
      <c r="K23" s="606"/>
      <c r="L23" s="606"/>
      <c r="M23" s="606"/>
      <c r="N23" s="606"/>
      <c r="O23" s="606"/>
      <c r="P23" s="606"/>
      <c r="Q23" s="607"/>
      <c r="R23" s="608">
        <v>126320</v>
      </c>
      <c r="S23" s="609"/>
      <c r="T23" s="609"/>
      <c r="U23" s="609"/>
      <c r="V23" s="609"/>
      <c r="W23" s="609"/>
      <c r="X23" s="609"/>
      <c r="Y23" s="610"/>
      <c r="Z23" s="646">
        <v>0.5</v>
      </c>
      <c r="AA23" s="646"/>
      <c r="AB23" s="646"/>
      <c r="AC23" s="646"/>
      <c r="AD23" s="647" t="s">
        <v>122</v>
      </c>
      <c r="AE23" s="647"/>
      <c r="AF23" s="647"/>
      <c r="AG23" s="647"/>
      <c r="AH23" s="647"/>
      <c r="AI23" s="647"/>
      <c r="AJ23" s="647"/>
      <c r="AK23" s="647"/>
      <c r="AL23" s="611" t="s">
        <v>122</v>
      </c>
      <c r="AM23" s="612"/>
      <c r="AN23" s="612"/>
      <c r="AO23" s="648"/>
      <c r="AP23" s="605" t="s">
        <v>271</v>
      </c>
      <c r="AQ23" s="685"/>
      <c r="AR23" s="685"/>
      <c r="AS23" s="685"/>
      <c r="AT23" s="685"/>
      <c r="AU23" s="685"/>
      <c r="AV23" s="685"/>
      <c r="AW23" s="685"/>
      <c r="AX23" s="685"/>
      <c r="AY23" s="685"/>
      <c r="AZ23" s="685"/>
      <c r="BA23" s="685"/>
      <c r="BB23" s="685"/>
      <c r="BC23" s="685"/>
      <c r="BD23" s="685"/>
      <c r="BE23" s="685"/>
      <c r="BF23" s="686"/>
      <c r="BG23" s="608">
        <v>939537</v>
      </c>
      <c r="BH23" s="609"/>
      <c r="BI23" s="609"/>
      <c r="BJ23" s="609"/>
      <c r="BK23" s="609"/>
      <c r="BL23" s="609"/>
      <c r="BM23" s="609"/>
      <c r="BN23" s="610"/>
      <c r="BO23" s="646">
        <v>9.1999999999999993</v>
      </c>
      <c r="BP23" s="646"/>
      <c r="BQ23" s="646"/>
      <c r="BR23" s="646"/>
      <c r="BS23" s="647" t="s">
        <v>122</v>
      </c>
      <c r="BT23" s="647"/>
      <c r="BU23" s="647"/>
      <c r="BV23" s="647"/>
      <c r="BW23" s="647"/>
      <c r="BX23" s="647"/>
      <c r="BY23" s="647"/>
      <c r="BZ23" s="647"/>
      <c r="CA23" s="647"/>
      <c r="CB23" s="687"/>
      <c r="CD23" s="660" t="s">
        <v>211</v>
      </c>
      <c r="CE23" s="661"/>
      <c r="CF23" s="661"/>
      <c r="CG23" s="661"/>
      <c r="CH23" s="661"/>
      <c r="CI23" s="661"/>
      <c r="CJ23" s="661"/>
      <c r="CK23" s="661"/>
      <c r="CL23" s="661"/>
      <c r="CM23" s="661"/>
      <c r="CN23" s="661"/>
      <c r="CO23" s="661"/>
      <c r="CP23" s="661"/>
      <c r="CQ23" s="662"/>
      <c r="CR23" s="660" t="s">
        <v>272</v>
      </c>
      <c r="CS23" s="661"/>
      <c r="CT23" s="661"/>
      <c r="CU23" s="661"/>
      <c r="CV23" s="661"/>
      <c r="CW23" s="661"/>
      <c r="CX23" s="661"/>
      <c r="CY23" s="662"/>
      <c r="CZ23" s="660" t="s">
        <v>273</v>
      </c>
      <c r="DA23" s="661"/>
      <c r="DB23" s="661"/>
      <c r="DC23" s="662"/>
      <c r="DD23" s="660" t="s">
        <v>274</v>
      </c>
      <c r="DE23" s="661"/>
      <c r="DF23" s="661"/>
      <c r="DG23" s="661"/>
      <c r="DH23" s="661"/>
      <c r="DI23" s="661"/>
      <c r="DJ23" s="661"/>
      <c r="DK23" s="662"/>
      <c r="DL23" s="698" t="s">
        <v>275</v>
      </c>
      <c r="DM23" s="699"/>
      <c r="DN23" s="699"/>
      <c r="DO23" s="699"/>
      <c r="DP23" s="699"/>
      <c r="DQ23" s="699"/>
      <c r="DR23" s="699"/>
      <c r="DS23" s="699"/>
      <c r="DT23" s="699"/>
      <c r="DU23" s="699"/>
      <c r="DV23" s="700"/>
      <c r="DW23" s="660" t="s">
        <v>276</v>
      </c>
      <c r="DX23" s="661"/>
      <c r="DY23" s="661"/>
      <c r="DZ23" s="661"/>
      <c r="EA23" s="661"/>
      <c r="EB23" s="661"/>
      <c r="EC23" s="662"/>
    </row>
    <row r="24" spans="2:133" ht="11.25" customHeight="1" x14ac:dyDescent="0.2">
      <c r="B24" s="605" t="s">
        <v>277</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278</v>
      </c>
      <c r="AQ24" s="685"/>
      <c r="AR24" s="685"/>
      <c r="AS24" s="685"/>
      <c r="AT24" s="685"/>
      <c r="AU24" s="685"/>
      <c r="AV24" s="685"/>
      <c r="AW24" s="685"/>
      <c r="AX24" s="685"/>
      <c r="AY24" s="685"/>
      <c r="AZ24" s="685"/>
      <c r="BA24" s="685"/>
      <c r="BB24" s="685"/>
      <c r="BC24" s="685"/>
      <c r="BD24" s="685"/>
      <c r="BE24" s="685"/>
      <c r="BF24" s="686"/>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7"/>
      <c r="CD24" s="666" t="s">
        <v>279</v>
      </c>
      <c r="CE24" s="667"/>
      <c r="CF24" s="667"/>
      <c r="CG24" s="667"/>
      <c r="CH24" s="667"/>
      <c r="CI24" s="667"/>
      <c r="CJ24" s="667"/>
      <c r="CK24" s="667"/>
      <c r="CL24" s="667"/>
      <c r="CM24" s="667"/>
      <c r="CN24" s="667"/>
      <c r="CO24" s="667"/>
      <c r="CP24" s="667"/>
      <c r="CQ24" s="668"/>
      <c r="CR24" s="663">
        <v>15154409</v>
      </c>
      <c r="CS24" s="664"/>
      <c r="CT24" s="664"/>
      <c r="CU24" s="664"/>
      <c r="CV24" s="664"/>
      <c r="CW24" s="664"/>
      <c r="CX24" s="664"/>
      <c r="CY24" s="689"/>
      <c r="CZ24" s="690">
        <v>57.1</v>
      </c>
      <c r="DA24" s="672"/>
      <c r="DB24" s="672"/>
      <c r="DC24" s="692"/>
      <c r="DD24" s="688">
        <v>8855861</v>
      </c>
      <c r="DE24" s="664"/>
      <c r="DF24" s="664"/>
      <c r="DG24" s="664"/>
      <c r="DH24" s="664"/>
      <c r="DI24" s="664"/>
      <c r="DJ24" s="664"/>
      <c r="DK24" s="689"/>
      <c r="DL24" s="688">
        <v>7981287</v>
      </c>
      <c r="DM24" s="664"/>
      <c r="DN24" s="664"/>
      <c r="DO24" s="664"/>
      <c r="DP24" s="664"/>
      <c r="DQ24" s="664"/>
      <c r="DR24" s="664"/>
      <c r="DS24" s="664"/>
      <c r="DT24" s="664"/>
      <c r="DU24" s="664"/>
      <c r="DV24" s="689"/>
      <c r="DW24" s="690">
        <v>54.3</v>
      </c>
      <c r="DX24" s="672"/>
      <c r="DY24" s="672"/>
      <c r="DZ24" s="672"/>
      <c r="EA24" s="672"/>
      <c r="EB24" s="672"/>
      <c r="EC24" s="691"/>
    </row>
    <row r="25" spans="2:133" ht="11.25" customHeight="1" x14ac:dyDescent="0.2">
      <c r="B25" s="605" t="s">
        <v>280</v>
      </c>
      <c r="C25" s="606"/>
      <c r="D25" s="606"/>
      <c r="E25" s="606"/>
      <c r="F25" s="606"/>
      <c r="G25" s="606"/>
      <c r="H25" s="606"/>
      <c r="I25" s="606"/>
      <c r="J25" s="606"/>
      <c r="K25" s="606"/>
      <c r="L25" s="606"/>
      <c r="M25" s="606"/>
      <c r="N25" s="606"/>
      <c r="O25" s="606"/>
      <c r="P25" s="606"/>
      <c r="Q25" s="607"/>
      <c r="R25" s="608">
        <v>15589517</v>
      </c>
      <c r="S25" s="609"/>
      <c r="T25" s="609"/>
      <c r="U25" s="609"/>
      <c r="V25" s="609"/>
      <c r="W25" s="609"/>
      <c r="X25" s="609"/>
      <c r="Y25" s="610"/>
      <c r="Z25" s="646">
        <v>57.2</v>
      </c>
      <c r="AA25" s="646"/>
      <c r="AB25" s="646"/>
      <c r="AC25" s="646"/>
      <c r="AD25" s="647">
        <v>14523660</v>
      </c>
      <c r="AE25" s="647"/>
      <c r="AF25" s="647"/>
      <c r="AG25" s="647"/>
      <c r="AH25" s="647"/>
      <c r="AI25" s="647"/>
      <c r="AJ25" s="647"/>
      <c r="AK25" s="647"/>
      <c r="AL25" s="611">
        <v>98.8</v>
      </c>
      <c r="AM25" s="612"/>
      <c r="AN25" s="612"/>
      <c r="AO25" s="648"/>
      <c r="AP25" s="605" t="s">
        <v>281</v>
      </c>
      <c r="AQ25" s="685"/>
      <c r="AR25" s="685"/>
      <c r="AS25" s="685"/>
      <c r="AT25" s="685"/>
      <c r="AU25" s="685"/>
      <c r="AV25" s="685"/>
      <c r="AW25" s="685"/>
      <c r="AX25" s="685"/>
      <c r="AY25" s="685"/>
      <c r="AZ25" s="685"/>
      <c r="BA25" s="685"/>
      <c r="BB25" s="685"/>
      <c r="BC25" s="685"/>
      <c r="BD25" s="685"/>
      <c r="BE25" s="685"/>
      <c r="BF25" s="686"/>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7"/>
      <c r="CD25" s="605" t="s">
        <v>282</v>
      </c>
      <c r="CE25" s="606"/>
      <c r="CF25" s="606"/>
      <c r="CG25" s="606"/>
      <c r="CH25" s="606"/>
      <c r="CI25" s="606"/>
      <c r="CJ25" s="606"/>
      <c r="CK25" s="606"/>
      <c r="CL25" s="606"/>
      <c r="CM25" s="606"/>
      <c r="CN25" s="606"/>
      <c r="CO25" s="606"/>
      <c r="CP25" s="606"/>
      <c r="CQ25" s="607"/>
      <c r="CR25" s="608">
        <v>3552873</v>
      </c>
      <c r="CS25" s="621"/>
      <c r="CT25" s="621"/>
      <c r="CU25" s="621"/>
      <c r="CV25" s="621"/>
      <c r="CW25" s="621"/>
      <c r="CX25" s="621"/>
      <c r="CY25" s="622"/>
      <c r="CZ25" s="611">
        <v>13.4</v>
      </c>
      <c r="DA25" s="623"/>
      <c r="DB25" s="623"/>
      <c r="DC25" s="624"/>
      <c r="DD25" s="614">
        <v>2974043</v>
      </c>
      <c r="DE25" s="621"/>
      <c r="DF25" s="621"/>
      <c r="DG25" s="621"/>
      <c r="DH25" s="621"/>
      <c r="DI25" s="621"/>
      <c r="DJ25" s="621"/>
      <c r="DK25" s="622"/>
      <c r="DL25" s="614">
        <v>2833268</v>
      </c>
      <c r="DM25" s="621"/>
      <c r="DN25" s="621"/>
      <c r="DO25" s="621"/>
      <c r="DP25" s="621"/>
      <c r="DQ25" s="621"/>
      <c r="DR25" s="621"/>
      <c r="DS25" s="621"/>
      <c r="DT25" s="621"/>
      <c r="DU25" s="621"/>
      <c r="DV25" s="622"/>
      <c r="DW25" s="611">
        <v>19.3</v>
      </c>
      <c r="DX25" s="623"/>
      <c r="DY25" s="623"/>
      <c r="DZ25" s="623"/>
      <c r="EA25" s="623"/>
      <c r="EB25" s="623"/>
      <c r="EC25" s="635"/>
    </row>
    <row r="26" spans="2:133" ht="11.25" customHeight="1" x14ac:dyDescent="0.2">
      <c r="B26" s="605" t="s">
        <v>283</v>
      </c>
      <c r="C26" s="606"/>
      <c r="D26" s="606"/>
      <c r="E26" s="606"/>
      <c r="F26" s="606"/>
      <c r="G26" s="606"/>
      <c r="H26" s="606"/>
      <c r="I26" s="606"/>
      <c r="J26" s="606"/>
      <c r="K26" s="606"/>
      <c r="L26" s="606"/>
      <c r="M26" s="606"/>
      <c r="N26" s="606"/>
      <c r="O26" s="606"/>
      <c r="P26" s="606"/>
      <c r="Q26" s="607"/>
      <c r="R26" s="608">
        <v>6423</v>
      </c>
      <c r="S26" s="609"/>
      <c r="T26" s="609"/>
      <c r="U26" s="609"/>
      <c r="V26" s="609"/>
      <c r="W26" s="609"/>
      <c r="X26" s="609"/>
      <c r="Y26" s="610"/>
      <c r="Z26" s="646">
        <v>0</v>
      </c>
      <c r="AA26" s="646"/>
      <c r="AB26" s="646"/>
      <c r="AC26" s="646"/>
      <c r="AD26" s="647">
        <v>6423</v>
      </c>
      <c r="AE26" s="647"/>
      <c r="AF26" s="647"/>
      <c r="AG26" s="647"/>
      <c r="AH26" s="647"/>
      <c r="AI26" s="647"/>
      <c r="AJ26" s="647"/>
      <c r="AK26" s="647"/>
      <c r="AL26" s="611">
        <v>0</v>
      </c>
      <c r="AM26" s="612"/>
      <c r="AN26" s="612"/>
      <c r="AO26" s="648"/>
      <c r="AP26" s="605" t="s">
        <v>284</v>
      </c>
      <c r="AQ26" s="685"/>
      <c r="AR26" s="685"/>
      <c r="AS26" s="685"/>
      <c r="AT26" s="685"/>
      <c r="AU26" s="685"/>
      <c r="AV26" s="685"/>
      <c r="AW26" s="685"/>
      <c r="AX26" s="685"/>
      <c r="AY26" s="685"/>
      <c r="AZ26" s="685"/>
      <c r="BA26" s="685"/>
      <c r="BB26" s="685"/>
      <c r="BC26" s="685"/>
      <c r="BD26" s="685"/>
      <c r="BE26" s="685"/>
      <c r="BF26" s="686"/>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7"/>
      <c r="CD26" s="605" t="s">
        <v>285</v>
      </c>
      <c r="CE26" s="606"/>
      <c r="CF26" s="606"/>
      <c r="CG26" s="606"/>
      <c r="CH26" s="606"/>
      <c r="CI26" s="606"/>
      <c r="CJ26" s="606"/>
      <c r="CK26" s="606"/>
      <c r="CL26" s="606"/>
      <c r="CM26" s="606"/>
      <c r="CN26" s="606"/>
      <c r="CO26" s="606"/>
      <c r="CP26" s="606"/>
      <c r="CQ26" s="607"/>
      <c r="CR26" s="608">
        <v>1892218</v>
      </c>
      <c r="CS26" s="609"/>
      <c r="CT26" s="609"/>
      <c r="CU26" s="609"/>
      <c r="CV26" s="609"/>
      <c r="CW26" s="609"/>
      <c r="CX26" s="609"/>
      <c r="CY26" s="610"/>
      <c r="CZ26" s="611">
        <v>7.1</v>
      </c>
      <c r="DA26" s="623"/>
      <c r="DB26" s="623"/>
      <c r="DC26" s="624"/>
      <c r="DD26" s="614">
        <v>1658190</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2">
      <c r="B27" s="605" t="s">
        <v>286</v>
      </c>
      <c r="C27" s="606"/>
      <c r="D27" s="606"/>
      <c r="E27" s="606"/>
      <c r="F27" s="606"/>
      <c r="G27" s="606"/>
      <c r="H27" s="606"/>
      <c r="I27" s="606"/>
      <c r="J27" s="606"/>
      <c r="K27" s="606"/>
      <c r="L27" s="606"/>
      <c r="M27" s="606"/>
      <c r="N27" s="606"/>
      <c r="O27" s="606"/>
      <c r="P27" s="606"/>
      <c r="Q27" s="607"/>
      <c r="R27" s="608">
        <v>2268</v>
      </c>
      <c r="S27" s="609"/>
      <c r="T27" s="609"/>
      <c r="U27" s="609"/>
      <c r="V27" s="609"/>
      <c r="W27" s="609"/>
      <c r="X27" s="609"/>
      <c r="Y27" s="610"/>
      <c r="Z27" s="646">
        <v>0</v>
      </c>
      <c r="AA27" s="646"/>
      <c r="AB27" s="646"/>
      <c r="AC27" s="646"/>
      <c r="AD27" s="647" t="s">
        <v>122</v>
      </c>
      <c r="AE27" s="647"/>
      <c r="AF27" s="647"/>
      <c r="AG27" s="647"/>
      <c r="AH27" s="647"/>
      <c r="AI27" s="647"/>
      <c r="AJ27" s="647"/>
      <c r="AK27" s="647"/>
      <c r="AL27" s="611" t="s">
        <v>122</v>
      </c>
      <c r="AM27" s="612"/>
      <c r="AN27" s="612"/>
      <c r="AO27" s="648"/>
      <c r="AP27" s="605" t="s">
        <v>287</v>
      </c>
      <c r="AQ27" s="606"/>
      <c r="AR27" s="606"/>
      <c r="AS27" s="606"/>
      <c r="AT27" s="606"/>
      <c r="AU27" s="606"/>
      <c r="AV27" s="606"/>
      <c r="AW27" s="606"/>
      <c r="AX27" s="606"/>
      <c r="AY27" s="606"/>
      <c r="AZ27" s="606"/>
      <c r="BA27" s="606"/>
      <c r="BB27" s="606"/>
      <c r="BC27" s="606"/>
      <c r="BD27" s="606"/>
      <c r="BE27" s="606"/>
      <c r="BF27" s="607"/>
      <c r="BG27" s="608">
        <v>10228574</v>
      </c>
      <c r="BH27" s="609"/>
      <c r="BI27" s="609"/>
      <c r="BJ27" s="609"/>
      <c r="BK27" s="609"/>
      <c r="BL27" s="609"/>
      <c r="BM27" s="609"/>
      <c r="BN27" s="610"/>
      <c r="BO27" s="646">
        <v>100</v>
      </c>
      <c r="BP27" s="646"/>
      <c r="BQ27" s="646"/>
      <c r="BR27" s="646"/>
      <c r="BS27" s="647">
        <v>47548</v>
      </c>
      <c r="BT27" s="647"/>
      <c r="BU27" s="647"/>
      <c r="BV27" s="647"/>
      <c r="BW27" s="647"/>
      <c r="BX27" s="647"/>
      <c r="BY27" s="647"/>
      <c r="BZ27" s="647"/>
      <c r="CA27" s="647"/>
      <c r="CB27" s="687"/>
      <c r="CD27" s="605" t="s">
        <v>288</v>
      </c>
      <c r="CE27" s="606"/>
      <c r="CF27" s="606"/>
      <c r="CG27" s="606"/>
      <c r="CH27" s="606"/>
      <c r="CI27" s="606"/>
      <c r="CJ27" s="606"/>
      <c r="CK27" s="606"/>
      <c r="CL27" s="606"/>
      <c r="CM27" s="606"/>
      <c r="CN27" s="606"/>
      <c r="CO27" s="606"/>
      <c r="CP27" s="606"/>
      <c r="CQ27" s="607"/>
      <c r="CR27" s="608">
        <v>8697943</v>
      </c>
      <c r="CS27" s="621"/>
      <c r="CT27" s="621"/>
      <c r="CU27" s="621"/>
      <c r="CV27" s="621"/>
      <c r="CW27" s="621"/>
      <c r="CX27" s="621"/>
      <c r="CY27" s="622"/>
      <c r="CZ27" s="611">
        <v>32.799999999999997</v>
      </c>
      <c r="DA27" s="623"/>
      <c r="DB27" s="623"/>
      <c r="DC27" s="624"/>
      <c r="DD27" s="614">
        <v>2978225</v>
      </c>
      <c r="DE27" s="621"/>
      <c r="DF27" s="621"/>
      <c r="DG27" s="621"/>
      <c r="DH27" s="621"/>
      <c r="DI27" s="621"/>
      <c r="DJ27" s="621"/>
      <c r="DK27" s="622"/>
      <c r="DL27" s="614">
        <v>2244426</v>
      </c>
      <c r="DM27" s="621"/>
      <c r="DN27" s="621"/>
      <c r="DO27" s="621"/>
      <c r="DP27" s="621"/>
      <c r="DQ27" s="621"/>
      <c r="DR27" s="621"/>
      <c r="DS27" s="621"/>
      <c r="DT27" s="621"/>
      <c r="DU27" s="621"/>
      <c r="DV27" s="622"/>
      <c r="DW27" s="611">
        <v>15.3</v>
      </c>
      <c r="DX27" s="623"/>
      <c r="DY27" s="623"/>
      <c r="DZ27" s="623"/>
      <c r="EA27" s="623"/>
      <c r="EB27" s="623"/>
      <c r="EC27" s="635"/>
    </row>
    <row r="28" spans="2:133" ht="11.25" customHeight="1" x14ac:dyDescent="0.2">
      <c r="B28" s="605" t="s">
        <v>289</v>
      </c>
      <c r="C28" s="606"/>
      <c r="D28" s="606"/>
      <c r="E28" s="606"/>
      <c r="F28" s="606"/>
      <c r="G28" s="606"/>
      <c r="H28" s="606"/>
      <c r="I28" s="606"/>
      <c r="J28" s="606"/>
      <c r="K28" s="606"/>
      <c r="L28" s="606"/>
      <c r="M28" s="606"/>
      <c r="N28" s="606"/>
      <c r="O28" s="606"/>
      <c r="P28" s="606"/>
      <c r="Q28" s="607"/>
      <c r="R28" s="608">
        <v>201179</v>
      </c>
      <c r="S28" s="609"/>
      <c r="T28" s="609"/>
      <c r="U28" s="609"/>
      <c r="V28" s="609"/>
      <c r="W28" s="609"/>
      <c r="X28" s="609"/>
      <c r="Y28" s="610"/>
      <c r="Z28" s="646">
        <v>0.7</v>
      </c>
      <c r="AA28" s="646"/>
      <c r="AB28" s="646"/>
      <c r="AC28" s="646"/>
      <c r="AD28" s="647">
        <v>89044</v>
      </c>
      <c r="AE28" s="647"/>
      <c r="AF28" s="647"/>
      <c r="AG28" s="647"/>
      <c r="AH28" s="647"/>
      <c r="AI28" s="647"/>
      <c r="AJ28" s="647"/>
      <c r="AK28" s="647"/>
      <c r="AL28" s="611">
        <v>0.6</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290</v>
      </c>
      <c r="CE28" s="606"/>
      <c r="CF28" s="606"/>
      <c r="CG28" s="606"/>
      <c r="CH28" s="606"/>
      <c r="CI28" s="606"/>
      <c r="CJ28" s="606"/>
      <c r="CK28" s="606"/>
      <c r="CL28" s="606"/>
      <c r="CM28" s="606"/>
      <c r="CN28" s="606"/>
      <c r="CO28" s="606"/>
      <c r="CP28" s="606"/>
      <c r="CQ28" s="607"/>
      <c r="CR28" s="608">
        <v>2903593</v>
      </c>
      <c r="CS28" s="609"/>
      <c r="CT28" s="609"/>
      <c r="CU28" s="609"/>
      <c r="CV28" s="609"/>
      <c r="CW28" s="609"/>
      <c r="CX28" s="609"/>
      <c r="CY28" s="610"/>
      <c r="CZ28" s="611">
        <v>10.9</v>
      </c>
      <c r="DA28" s="623"/>
      <c r="DB28" s="623"/>
      <c r="DC28" s="624"/>
      <c r="DD28" s="614">
        <v>2903593</v>
      </c>
      <c r="DE28" s="609"/>
      <c r="DF28" s="609"/>
      <c r="DG28" s="609"/>
      <c r="DH28" s="609"/>
      <c r="DI28" s="609"/>
      <c r="DJ28" s="609"/>
      <c r="DK28" s="610"/>
      <c r="DL28" s="614">
        <v>2903593</v>
      </c>
      <c r="DM28" s="609"/>
      <c r="DN28" s="609"/>
      <c r="DO28" s="609"/>
      <c r="DP28" s="609"/>
      <c r="DQ28" s="609"/>
      <c r="DR28" s="609"/>
      <c r="DS28" s="609"/>
      <c r="DT28" s="609"/>
      <c r="DU28" s="609"/>
      <c r="DV28" s="610"/>
      <c r="DW28" s="611">
        <v>19.7</v>
      </c>
      <c r="DX28" s="623"/>
      <c r="DY28" s="623"/>
      <c r="DZ28" s="623"/>
      <c r="EA28" s="623"/>
      <c r="EB28" s="623"/>
      <c r="EC28" s="635"/>
    </row>
    <row r="29" spans="2:133" ht="11.25" customHeight="1" x14ac:dyDescent="0.2">
      <c r="B29" s="605" t="s">
        <v>291</v>
      </c>
      <c r="C29" s="606"/>
      <c r="D29" s="606"/>
      <c r="E29" s="606"/>
      <c r="F29" s="606"/>
      <c r="G29" s="606"/>
      <c r="H29" s="606"/>
      <c r="I29" s="606"/>
      <c r="J29" s="606"/>
      <c r="K29" s="606"/>
      <c r="L29" s="606"/>
      <c r="M29" s="606"/>
      <c r="N29" s="606"/>
      <c r="O29" s="606"/>
      <c r="P29" s="606"/>
      <c r="Q29" s="607"/>
      <c r="R29" s="608">
        <v>54170</v>
      </c>
      <c r="S29" s="609"/>
      <c r="T29" s="609"/>
      <c r="U29" s="609"/>
      <c r="V29" s="609"/>
      <c r="W29" s="609"/>
      <c r="X29" s="609"/>
      <c r="Y29" s="610"/>
      <c r="Z29" s="646">
        <v>0.2</v>
      </c>
      <c r="AA29" s="646"/>
      <c r="AB29" s="646"/>
      <c r="AC29" s="646"/>
      <c r="AD29" s="647" t="s">
        <v>122</v>
      </c>
      <c r="AE29" s="647"/>
      <c r="AF29" s="647"/>
      <c r="AG29" s="647"/>
      <c r="AH29" s="647"/>
      <c r="AI29" s="647"/>
      <c r="AJ29" s="647"/>
      <c r="AK29" s="647"/>
      <c r="AL29" s="611" t="s">
        <v>122</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7"/>
      <c r="CD29" s="627" t="s">
        <v>292</v>
      </c>
      <c r="CE29" s="628"/>
      <c r="CF29" s="605" t="s">
        <v>66</v>
      </c>
      <c r="CG29" s="606"/>
      <c r="CH29" s="606"/>
      <c r="CI29" s="606"/>
      <c r="CJ29" s="606"/>
      <c r="CK29" s="606"/>
      <c r="CL29" s="606"/>
      <c r="CM29" s="606"/>
      <c r="CN29" s="606"/>
      <c r="CO29" s="606"/>
      <c r="CP29" s="606"/>
      <c r="CQ29" s="607"/>
      <c r="CR29" s="608">
        <v>2902087</v>
      </c>
      <c r="CS29" s="621"/>
      <c r="CT29" s="621"/>
      <c r="CU29" s="621"/>
      <c r="CV29" s="621"/>
      <c r="CW29" s="621"/>
      <c r="CX29" s="621"/>
      <c r="CY29" s="622"/>
      <c r="CZ29" s="611">
        <v>10.9</v>
      </c>
      <c r="DA29" s="623"/>
      <c r="DB29" s="623"/>
      <c r="DC29" s="624"/>
      <c r="DD29" s="614">
        <v>2902087</v>
      </c>
      <c r="DE29" s="621"/>
      <c r="DF29" s="621"/>
      <c r="DG29" s="621"/>
      <c r="DH29" s="621"/>
      <c r="DI29" s="621"/>
      <c r="DJ29" s="621"/>
      <c r="DK29" s="622"/>
      <c r="DL29" s="614">
        <v>2902087</v>
      </c>
      <c r="DM29" s="621"/>
      <c r="DN29" s="621"/>
      <c r="DO29" s="621"/>
      <c r="DP29" s="621"/>
      <c r="DQ29" s="621"/>
      <c r="DR29" s="621"/>
      <c r="DS29" s="621"/>
      <c r="DT29" s="621"/>
      <c r="DU29" s="621"/>
      <c r="DV29" s="622"/>
      <c r="DW29" s="611">
        <v>19.7</v>
      </c>
      <c r="DX29" s="623"/>
      <c r="DY29" s="623"/>
      <c r="DZ29" s="623"/>
      <c r="EA29" s="623"/>
      <c r="EB29" s="623"/>
      <c r="EC29" s="635"/>
    </row>
    <row r="30" spans="2:133" ht="11.25" customHeight="1" x14ac:dyDescent="0.2">
      <c r="B30" s="605" t="s">
        <v>293</v>
      </c>
      <c r="C30" s="606"/>
      <c r="D30" s="606"/>
      <c r="E30" s="606"/>
      <c r="F30" s="606"/>
      <c r="G30" s="606"/>
      <c r="H30" s="606"/>
      <c r="I30" s="606"/>
      <c r="J30" s="606"/>
      <c r="K30" s="606"/>
      <c r="L30" s="606"/>
      <c r="M30" s="606"/>
      <c r="N30" s="606"/>
      <c r="O30" s="606"/>
      <c r="P30" s="606"/>
      <c r="Q30" s="607"/>
      <c r="R30" s="608">
        <v>6071120</v>
      </c>
      <c r="S30" s="609"/>
      <c r="T30" s="609"/>
      <c r="U30" s="609"/>
      <c r="V30" s="609"/>
      <c r="W30" s="609"/>
      <c r="X30" s="609"/>
      <c r="Y30" s="610"/>
      <c r="Z30" s="646">
        <v>22.3</v>
      </c>
      <c r="AA30" s="646"/>
      <c r="AB30" s="646"/>
      <c r="AC30" s="646"/>
      <c r="AD30" s="647" t="s">
        <v>122</v>
      </c>
      <c r="AE30" s="647"/>
      <c r="AF30" s="647"/>
      <c r="AG30" s="647"/>
      <c r="AH30" s="647"/>
      <c r="AI30" s="647"/>
      <c r="AJ30" s="647"/>
      <c r="AK30" s="647"/>
      <c r="AL30" s="611" t="s">
        <v>122</v>
      </c>
      <c r="AM30" s="612"/>
      <c r="AN30" s="612"/>
      <c r="AO30" s="648"/>
      <c r="AP30" s="660" t="s">
        <v>211</v>
      </c>
      <c r="AQ30" s="661"/>
      <c r="AR30" s="661"/>
      <c r="AS30" s="661"/>
      <c r="AT30" s="661"/>
      <c r="AU30" s="661"/>
      <c r="AV30" s="661"/>
      <c r="AW30" s="661"/>
      <c r="AX30" s="661"/>
      <c r="AY30" s="661"/>
      <c r="AZ30" s="661"/>
      <c r="BA30" s="661"/>
      <c r="BB30" s="661"/>
      <c r="BC30" s="661"/>
      <c r="BD30" s="661"/>
      <c r="BE30" s="661"/>
      <c r="BF30" s="662"/>
      <c r="BG30" s="660" t="s">
        <v>294</v>
      </c>
      <c r="BH30" s="683"/>
      <c r="BI30" s="683"/>
      <c r="BJ30" s="683"/>
      <c r="BK30" s="683"/>
      <c r="BL30" s="683"/>
      <c r="BM30" s="683"/>
      <c r="BN30" s="683"/>
      <c r="BO30" s="683"/>
      <c r="BP30" s="683"/>
      <c r="BQ30" s="684"/>
      <c r="BR30" s="660" t="s">
        <v>295</v>
      </c>
      <c r="BS30" s="683"/>
      <c r="BT30" s="683"/>
      <c r="BU30" s="683"/>
      <c r="BV30" s="683"/>
      <c r="BW30" s="683"/>
      <c r="BX30" s="683"/>
      <c r="BY30" s="683"/>
      <c r="BZ30" s="683"/>
      <c r="CA30" s="683"/>
      <c r="CB30" s="684"/>
      <c r="CD30" s="629"/>
      <c r="CE30" s="630"/>
      <c r="CF30" s="605" t="s">
        <v>296</v>
      </c>
      <c r="CG30" s="606"/>
      <c r="CH30" s="606"/>
      <c r="CI30" s="606"/>
      <c r="CJ30" s="606"/>
      <c r="CK30" s="606"/>
      <c r="CL30" s="606"/>
      <c r="CM30" s="606"/>
      <c r="CN30" s="606"/>
      <c r="CO30" s="606"/>
      <c r="CP30" s="606"/>
      <c r="CQ30" s="607"/>
      <c r="CR30" s="608">
        <v>2710486</v>
      </c>
      <c r="CS30" s="609"/>
      <c r="CT30" s="609"/>
      <c r="CU30" s="609"/>
      <c r="CV30" s="609"/>
      <c r="CW30" s="609"/>
      <c r="CX30" s="609"/>
      <c r="CY30" s="610"/>
      <c r="CZ30" s="611">
        <v>10.199999999999999</v>
      </c>
      <c r="DA30" s="623"/>
      <c r="DB30" s="623"/>
      <c r="DC30" s="624"/>
      <c r="DD30" s="614">
        <v>2710486</v>
      </c>
      <c r="DE30" s="609"/>
      <c r="DF30" s="609"/>
      <c r="DG30" s="609"/>
      <c r="DH30" s="609"/>
      <c r="DI30" s="609"/>
      <c r="DJ30" s="609"/>
      <c r="DK30" s="610"/>
      <c r="DL30" s="614">
        <v>2710486</v>
      </c>
      <c r="DM30" s="609"/>
      <c r="DN30" s="609"/>
      <c r="DO30" s="609"/>
      <c r="DP30" s="609"/>
      <c r="DQ30" s="609"/>
      <c r="DR30" s="609"/>
      <c r="DS30" s="609"/>
      <c r="DT30" s="609"/>
      <c r="DU30" s="609"/>
      <c r="DV30" s="610"/>
      <c r="DW30" s="611">
        <v>18.399999999999999</v>
      </c>
      <c r="DX30" s="623"/>
      <c r="DY30" s="623"/>
      <c r="DZ30" s="623"/>
      <c r="EA30" s="623"/>
      <c r="EB30" s="623"/>
      <c r="EC30" s="635"/>
    </row>
    <row r="31" spans="2:133" ht="11.25" customHeight="1" x14ac:dyDescent="0.2">
      <c r="B31" s="675" t="s">
        <v>297</v>
      </c>
      <c r="C31" s="676"/>
      <c r="D31" s="676"/>
      <c r="E31" s="676"/>
      <c r="F31" s="676"/>
      <c r="G31" s="676"/>
      <c r="H31" s="676"/>
      <c r="I31" s="676"/>
      <c r="J31" s="676"/>
      <c r="K31" s="676"/>
      <c r="L31" s="676"/>
      <c r="M31" s="676"/>
      <c r="N31" s="676"/>
      <c r="O31" s="676"/>
      <c r="P31" s="676"/>
      <c r="Q31" s="677"/>
      <c r="R31" s="608" t="s">
        <v>122</v>
      </c>
      <c r="S31" s="609"/>
      <c r="T31" s="609"/>
      <c r="U31" s="609"/>
      <c r="V31" s="609"/>
      <c r="W31" s="609"/>
      <c r="X31" s="609"/>
      <c r="Y31" s="610"/>
      <c r="Z31" s="646" t="s">
        <v>122</v>
      </c>
      <c r="AA31" s="646"/>
      <c r="AB31" s="646"/>
      <c r="AC31" s="646"/>
      <c r="AD31" s="647" t="s">
        <v>122</v>
      </c>
      <c r="AE31" s="647"/>
      <c r="AF31" s="647"/>
      <c r="AG31" s="647"/>
      <c r="AH31" s="647"/>
      <c r="AI31" s="647"/>
      <c r="AJ31" s="647"/>
      <c r="AK31" s="647"/>
      <c r="AL31" s="611" t="s">
        <v>122</v>
      </c>
      <c r="AM31" s="612"/>
      <c r="AN31" s="612"/>
      <c r="AO31" s="648"/>
      <c r="AP31" s="678" t="s">
        <v>298</v>
      </c>
      <c r="AQ31" s="679"/>
      <c r="AR31" s="679"/>
      <c r="AS31" s="679"/>
      <c r="AT31" s="680" t="s">
        <v>299</v>
      </c>
      <c r="AU31" s="200"/>
      <c r="AV31" s="200"/>
      <c r="AW31" s="200"/>
      <c r="AX31" s="666" t="s">
        <v>177</v>
      </c>
      <c r="AY31" s="667"/>
      <c r="AZ31" s="667"/>
      <c r="BA31" s="667"/>
      <c r="BB31" s="667"/>
      <c r="BC31" s="667"/>
      <c r="BD31" s="667"/>
      <c r="BE31" s="667"/>
      <c r="BF31" s="668"/>
      <c r="BG31" s="670">
        <v>99.4</v>
      </c>
      <c r="BH31" s="671"/>
      <c r="BI31" s="671"/>
      <c r="BJ31" s="671"/>
      <c r="BK31" s="671"/>
      <c r="BL31" s="671"/>
      <c r="BM31" s="672">
        <v>98.4</v>
      </c>
      <c r="BN31" s="671"/>
      <c r="BO31" s="671"/>
      <c r="BP31" s="671"/>
      <c r="BQ31" s="673"/>
      <c r="BR31" s="670">
        <v>99.4</v>
      </c>
      <c r="BS31" s="671"/>
      <c r="BT31" s="671"/>
      <c r="BU31" s="671"/>
      <c r="BV31" s="671"/>
      <c r="BW31" s="671"/>
      <c r="BX31" s="672">
        <v>98.5</v>
      </c>
      <c r="BY31" s="671"/>
      <c r="BZ31" s="671"/>
      <c r="CA31" s="671"/>
      <c r="CB31" s="673"/>
      <c r="CD31" s="629"/>
      <c r="CE31" s="630"/>
      <c r="CF31" s="605" t="s">
        <v>300</v>
      </c>
      <c r="CG31" s="606"/>
      <c r="CH31" s="606"/>
      <c r="CI31" s="606"/>
      <c r="CJ31" s="606"/>
      <c r="CK31" s="606"/>
      <c r="CL31" s="606"/>
      <c r="CM31" s="606"/>
      <c r="CN31" s="606"/>
      <c r="CO31" s="606"/>
      <c r="CP31" s="606"/>
      <c r="CQ31" s="607"/>
      <c r="CR31" s="608">
        <v>191601</v>
      </c>
      <c r="CS31" s="621"/>
      <c r="CT31" s="621"/>
      <c r="CU31" s="621"/>
      <c r="CV31" s="621"/>
      <c r="CW31" s="621"/>
      <c r="CX31" s="621"/>
      <c r="CY31" s="622"/>
      <c r="CZ31" s="611">
        <v>0.7</v>
      </c>
      <c r="DA31" s="623"/>
      <c r="DB31" s="623"/>
      <c r="DC31" s="624"/>
      <c r="DD31" s="614">
        <v>191601</v>
      </c>
      <c r="DE31" s="621"/>
      <c r="DF31" s="621"/>
      <c r="DG31" s="621"/>
      <c r="DH31" s="621"/>
      <c r="DI31" s="621"/>
      <c r="DJ31" s="621"/>
      <c r="DK31" s="622"/>
      <c r="DL31" s="614">
        <v>191601</v>
      </c>
      <c r="DM31" s="621"/>
      <c r="DN31" s="621"/>
      <c r="DO31" s="621"/>
      <c r="DP31" s="621"/>
      <c r="DQ31" s="621"/>
      <c r="DR31" s="621"/>
      <c r="DS31" s="621"/>
      <c r="DT31" s="621"/>
      <c r="DU31" s="621"/>
      <c r="DV31" s="622"/>
      <c r="DW31" s="611">
        <v>1.3</v>
      </c>
      <c r="DX31" s="623"/>
      <c r="DY31" s="623"/>
      <c r="DZ31" s="623"/>
      <c r="EA31" s="623"/>
      <c r="EB31" s="623"/>
      <c r="EC31" s="635"/>
    </row>
    <row r="32" spans="2:133" ht="11.25" customHeight="1" x14ac:dyDescent="0.2">
      <c r="B32" s="605" t="s">
        <v>301</v>
      </c>
      <c r="C32" s="606"/>
      <c r="D32" s="606"/>
      <c r="E32" s="606"/>
      <c r="F32" s="606"/>
      <c r="G32" s="606"/>
      <c r="H32" s="606"/>
      <c r="I32" s="606"/>
      <c r="J32" s="606"/>
      <c r="K32" s="606"/>
      <c r="L32" s="606"/>
      <c r="M32" s="606"/>
      <c r="N32" s="606"/>
      <c r="O32" s="606"/>
      <c r="P32" s="606"/>
      <c r="Q32" s="607"/>
      <c r="R32" s="608">
        <v>2742197</v>
      </c>
      <c r="S32" s="609"/>
      <c r="T32" s="609"/>
      <c r="U32" s="609"/>
      <c r="V32" s="609"/>
      <c r="W32" s="609"/>
      <c r="X32" s="609"/>
      <c r="Y32" s="610"/>
      <c r="Z32" s="646">
        <v>10.1</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81"/>
      <c r="AU32" s="196" t="s">
        <v>302</v>
      </c>
      <c r="AX32" s="605" t="s">
        <v>303</v>
      </c>
      <c r="AY32" s="606"/>
      <c r="AZ32" s="606"/>
      <c r="BA32" s="606"/>
      <c r="BB32" s="606"/>
      <c r="BC32" s="606"/>
      <c r="BD32" s="606"/>
      <c r="BE32" s="606"/>
      <c r="BF32" s="607"/>
      <c r="BG32" s="674">
        <v>99.1</v>
      </c>
      <c r="BH32" s="621"/>
      <c r="BI32" s="621"/>
      <c r="BJ32" s="621"/>
      <c r="BK32" s="621"/>
      <c r="BL32" s="621"/>
      <c r="BM32" s="612">
        <v>97.9</v>
      </c>
      <c r="BN32" s="621"/>
      <c r="BO32" s="621"/>
      <c r="BP32" s="621"/>
      <c r="BQ32" s="644"/>
      <c r="BR32" s="674">
        <v>99.1</v>
      </c>
      <c r="BS32" s="621"/>
      <c r="BT32" s="621"/>
      <c r="BU32" s="621"/>
      <c r="BV32" s="621"/>
      <c r="BW32" s="621"/>
      <c r="BX32" s="612">
        <v>98</v>
      </c>
      <c r="BY32" s="621"/>
      <c r="BZ32" s="621"/>
      <c r="CA32" s="621"/>
      <c r="CB32" s="644"/>
      <c r="CD32" s="631"/>
      <c r="CE32" s="632"/>
      <c r="CF32" s="605" t="s">
        <v>304</v>
      </c>
      <c r="CG32" s="606"/>
      <c r="CH32" s="606"/>
      <c r="CI32" s="606"/>
      <c r="CJ32" s="606"/>
      <c r="CK32" s="606"/>
      <c r="CL32" s="606"/>
      <c r="CM32" s="606"/>
      <c r="CN32" s="606"/>
      <c r="CO32" s="606"/>
      <c r="CP32" s="606"/>
      <c r="CQ32" s="607"/>
      <c r="CR32" s="608">
        <v>1506</v>
      </c>
      <c r="CS32" s="609"/>
      <c r="CT32" s="609"/>
      <c r="CU32" s="609"/>
      <c r="CV32" s="609"/>
      <c r="CW32" s="609"/>
      <c r="CX32" s="609"/>
      <c r="CY32" s="610"/>
      <c r="CZ32" s="611">
        <v>0</v>
      </c>
      <c r="DA32" s="623"/>
      <c r="DB32" s="623"/>
      <c r="DC32" s="624"/>
      <c r="DD32" s="614">
        <v>1506</v>
      </c>
      <c r="DE32" s="609"/>
      <c r="DF32" s="609"/>
      <c r="DG32" s="609"/>
      <c r="DH32" s="609"/>
      <c r="DI32" s="609"/>
      <c r="DJ32" s="609"/>
      <c r="DK32" s="610"/>
      <c r="DL32" s="614">
        <v>1506</v>
      </c>
      <c r="DM32" s="609"/>
      <c r="DN32" s="609"/>
      <c r="DO32" s="609"/>
      <c r="DP32" s="609"/>
      <c r="DQ32" s="609"/>
      <c r="DR32" s="609"/>
      <c r="DS32" s="609"/>
      <c r="DT32" s="609"/>
      <c r="DU32" s="609"/>
      <c r="DV32" s="610"/>
      <c r="DW32" s="611">
        <v>0</v>
      </c>
      <c r="DX32" s="623"/>
      <c r="DY32" s="623"/>
      <c r="DZ32" s="623"/>
      <c r="EA32" s="623"/>
      <c r="EB32" s="623"/>
      <c r="EC32" s="635"/>
    </row>
    <row r="33" spans="2:133" ht="11.25" customHeight="1" x14ac:dyDescent="0.2">
      <c r="B33" s="605" t="s">
        <v>305</v>
      </c>
      <c r="C33" s="606"/>
      <c r="D33" s="606"/>
      <c r="E33" s="606"/>
      <c r="F33" s="606"/>
      <c r="G33" s="606"/>
      <c r="H33" s="606"/>
      <c r="I33" s="606"/>
      <c r="J33" s="606"/>
      <c r="K33" s="606"/>
      <c r="L33" s="606"/>
      <c r="M33" s="606"/>
      <c r="N33" s="606"/>
      <c r="O33" s="606"/>
      <c r="P33" s="606"/>
      <c r="Q33" s="607"/>
      <c r="R33" s="608">
        <v>372930</v>
      </c>
      <c r="S33" s="609"/>
      <c r="T33" s="609"/>
      <c r="U33" s="609"/>
      <c r="V33" s="609"/>
      <c r="W33" s="609"/>
      <c r="X33" s="609"/>
      <c r="Y33" s="610"/>
      <c r="Z33" s="646">
        <v>1.4</v>
      </c>
      <c r="AA33" s="646"/>
      <c r="AB33" s="646"/>
      <c r="AC33" s="646"/>
      <c r="AD33" s="647">
        <v>58175</v>
      </c>
      <c r="AE33" s="647"/>
      <c r="AF33" s="647"/>
      <c r="AG33" s="647"/>
      <c r="AH33" s="647"/>
      <c r="AI33" s="647"/>
      <c r="AJ33" s="647"/>
      <c r="AK33" s="647"/>
      <c r="AL33" s="611">
        <v>0.4</v>
      </c>
      <c r="AM33" s="612"/>
      <c r="AN33" s="612"/>
      <c r="AO33" s="648"/>
      <c r="AP33" s="651"/>
      <c r="AQ33" s="652"/>
      <c r="AR33" s="652"/>
      <c r="AS33" s="652"/>
      <c r="AT33" s="682"/>
      <c r="AU33" s="201"/>
      <c r="AV33" s="201"/>
      <c r="AW33" s="201"/>
      <c r="AX33" s="589" t="s">
        <v>306</v>
      </c>
      <c r="AY33" s="590"/>
      <c r="AZ33" s="590"/>
      <c r="BA33" s="590"/>
      <c r="BB33" s="590"/>
      <c r="BC33" s="590"/>
      <c r="BD33" s="590"/>
      <c r="BE33" s="590"/>
      <c r="BF33" s="591"/>
      <c r="BG33" s="669">
        <v>99.5</v>
      </c>
      <c r="BH33" s="593"/>
      <c r="BI33" s="593"/>
      <c r="BJ33" s="593"/>
      <c r="BK33" s="593"/>
      <c r="BL33" s="593"/>
      <c r="BM33" s="639">
        <v>98.7</v>
      </c>
      <c r="BN33" s="593"/>
      <c r="BO33" s="593"/>
      <c r="BP33" s="593"/>
      <c r="BQ33" s="656"/>
      <c r="BR33" s="669">
        <v>99.6</v>
      </c>
      <c r="BS33" s="593"/>
      <c r="BT33" s="593"/>
      <c r="BU33" s="593"/>
      <c r="BV33" s="593"/>
      <c r="BW33" s="593"/>
      <c r="BX33" s="639">
        <v>98.8</v>
      </c>
      <c r="BY33" s="593"/>
      <c r="BZ33" s="593"/>
      <c r="CA33" s="593"/>
      <c r="CB33" s="656"/>
      <c r="CD33" s="605" t="s">
        <v>307</v>
      </c>
      <c r="CE33" s="606"/>
      <c r="CF33" s="606"/>
      <c r="CG33" s="606"/>
      <c r="CH33" s="606"/>
      <c r="CI33" s="606"/>
      <c r="CJ33" s="606"/>
      <c r="CK33" s="606"/>
      <c r="CL33" s="606"/>
      <c r="CM33" s="606"/>
      <c r="CN33" s="606"/>
      <c r="CO33" s="606"/>
      <c r="CP33" s="606"/>
      <c r="CQ33" s="607"/>
      <c r="CR33" s="608">
        <v>9263381</v>
      </c>
      <c r="CS33" s="621"/>
      <c r="CT33" s="621"/>
      <c r="CU33" s="621"/>
      <c r="CV33" s="621"/>
      <c r="CW33" s="621"/>
      <c r="CX33" s="621"/>
      <c r="CY33" s="622"/>
      <c r="CZ33" s="611">
        <v>34.9</v>
      </c>
      <c r="DA33" s="623"/>
      <c r="DB33" s="623"/>
      <c r="DC33" s="624"/>
      <c r="DD33" s="614">
        <v>7501372</v>
      </c>
      <c r="DE33" s="621"/>
      <c r="DF33" s="621"/>
      <c r="DG33" s="621"/>
      <c r="DH33" s="621"/>
      <c r="DI33" s="621"/>
      <c r="DJ33" s="621"/>
      <c r="DK33" s="622"/>
      <c r="DL33" s="614">
        <v>6283522</v>
      </c>
      <c r="DM33" s="621"/>
      <c r="DN33" s="621"/>
      <c r="DO33" s="621"/>
      <c r="DP33" s="621"/>
      <c r="DQ33" s="621"/>
      <c r="DR33" s="621"/>
      <c r="DS33" s="621"/>
      <c r="DT33" s="621"/>
      <c r="DU33" s="621"/>
      <c r="DV33" s="622"/>
      <c r="DW33" s="611">
        <v>42.7</v>
      </c>
      <c r="DX33" s="623"/>
      <c r="DY33" s="623"/>
      <c r="DZ33" s="623"/>
      <c r="EA33" s="623"/>
      <c r="EB33" s="623"/>
      <c r="EC33" s="635"/>
    </row>
    <row r="34" spans="2:133" ht="11.25" customHeight="1" x14ac:dyDescent="0.2">
      <c r="B34" s="605" t="s">
        <v>308</v>
      </c>
      <c r="C34" s="606"/>
      <c r="D34" s="606"/>
      <c r="E34" s="606"/>
      <c r="F34" s="606"/>
      <c r="G34" s="606"/>
      <c r="H34" s="606"/>
      <c r="I34" s="606"/>
      <c r="J34" s="606"/>
      <c r="K34" s="606"/>
      <c r="L34" s="606"/>
      <c r="M34" s="606"/>
      <c r="N34" s="606"/>
      <c r="O34" s="606"/>
      <c r="P34" s="606"/>
      <c r="Q34" s="607"/>
      <c r="R34" s="608">
        <v>100775</v>
      </c>
      <c r="S34" s="609"/>
      <c r="T34" s="609"/>
      <c r="U34" s="609"/>
      <c r="V34" s="609"/>
      <c r="W34" s="609"/>
      <c r="X34" s="609"/>
      <c r="Y34" s="610"/>
      <c r="Z34" s="646">
        <v>0.4</v>
      </c>
      <c r="AA34" s="646"/>
      <c r="AB34" s="646"/>
      <c r="AC34" s="646"/>
      <c r="AD34" s="647" t="s">
        <v>122</v>
      </c>
      <c r="AE34" s="647"/>
      <c r="AF34" s="647"/>
      <c r="AG34" s="647"/>
      <c r="AH34" s="647"/>
      <c r="AI34" s="647"/>
      <c r="AJ34" s="647"/>
      <c r="AK34" s="647"/>
      <c r="AL34" s="611" t="s">
        <v>122</v>
      </c>
      <c r="AM34" s="612"/>
      <c r="AN34" s="612"/>
      <c r="AO34" s="648"/>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5" t="s">
        <v>309</v>
      </c>
      <c r="CE34" s="606"/>
      <c r="CF34" s="606"/>
      <c r="CG34" s="606"/>
      <c r="CH34" s="606"/>
      <c r="CI34" s="606"/>
      <c r="CJ34" s="606"/>
      <c r="CK34" s="606"/>
      <c r="CL34" s="606"/>
      <c r="CM34" s="606"/>
      <c r="CN34" s="606"/>
      <c r="CO34" s="606"/>
      <c r="CP34" s="606"/>
      <c r="CQ34" s="607"/>
      <c r="CR34" s="608">
        <v>3472652</v>
      </c>
      <c r="CS34" s="609"/>
      <c r="CT34" s="609"/>
      <c r="CU34" s="609"/>
      <c r="CV34" s="609"/>
      <c r="CW34" s="609"/>
      <c r="CX34" s="609"/>
      <c r="CY34" s="610"/>
      <c r="CZ34" s="611">
        <v>13.1</v>
      </c>
      <c r="DA34" s="623"/>
      <c r="DB34" s="623"/>
      <c r="DC34" s="624"/>
      <c r="DD34" s="614">
        <v>2603033</v>
      </c>
      <c r="DE34" s="609"/>
      <c r="DF34" s="609"/>
      <c r="DG34" s="609"/>
      <c r="DH34" s="609"/>
      <c r="DI34" s="609"/>
      <c r="DJ34" s="609"/>
      <c r="DK34" s="610"/>
      <c r="DL34" s="614">
        <v>2275156</v>
      </c>
      <c r="DM34" s="609"/>
      <c r="DN34" s="609"/>
      <c r="DO34" s="609"/>
      <c r="DP34" s="609"/>
      <c r="DQ34" s="609"/>
      <c r="DR34" s="609"/>
      <c r="DS34" s="609"/>
      <c r="DT34" s="609"/>
      <c r="DU34" s="609"/>
      <c r="DV34" s="610"/>
      <c r="DW34" s="611">
        <v>15.5</v>
      </c>
      <c r="DX34" s="623"/>
      <c r="DY34" s="623"/>
      <c r="DZ34" s="623"/>
      <c r="EA34" s="623"/>
      <c r="EB34" s="623"/>
      <c r="EC34" s="635"/>
    </row>
    <row r="35" spans="2:133" ht="11.25" customHeight="1" x14ac:dyDescent="0.2">
      <c r="B35" s="605" t="s">
        <v>310</v>
      </c>
      <c r="C35" s="606"/>
      <c r="D35" s="606"/>
      <c r="E35" s="606"/>
      <c r="F35" s="606"/>
      <c r="G35" s="606"/>
      <c r="H35" s="606"/>
      <c r="I35" s="606"/>
      <c r="J35" s="606"/>
      <c r="K35" s="606"/>
      <c r="L35" s="606"/>
      <c r="M35" s="606"/>
      <c r="N35" s="606"/>
      <c r="O35" s="606"/>
      <c r="P35" s="606"/>
      <c r="Q35" s="607"/>
      <c r="R35" s="608">
        <v>364224</v>
      </c>
      <c r="S35" s="609"/>
      <c r="T35" s="609"/>
      <c r="U35" s="609"/>
      <c r="V35" s="609"/>
      <c r="W35" s="609"/>
      <c r="X35" s="609"/>
      <c r="Y35" s="610"/>
      <c r="Z35" s="646">
        <v>1.3</v>
      </c>
      <c r="AA35" s="646"/>
      <c r="AB35" s="646"/>
      <c r="AC35" s="646"/>
      <c r="AD35" s="647" t="s">
        <v>122</v>
      </c>
      <c r="AE35" s="647"/>
      <c r="AF35" s="647"/>
      <c r="AG35" s="647"/>
      <c r="AH35" s="647"/>
      <c r="AI35" s="647"/>
      <c r="AJ35" s="647"/>
      <c r="AK35" s="647"/>
      <c r="AL35" s="611" t="s">
        <v>122</v>
      </c>
      <c r="AM35" s="612"/>
      <c r="AN35" s="612"/>
      <c r="AO35" s="648"/>
      <c r="AP35" s="206"/>
      <c r="AQ35" s="660" t="s">
        <v>311</v>
      </c>
      <c r="AR35" s="661"/>
      <c r="AS35" s="661"/>
      <c r="AT35" s="661"/>
      <c r="AU35" s="661"/>
      <c r="AV35" s="661"/>
      <c r="AW35" s="661"/>
      <c r="AX35" s="661"/>
      <c r="AY35" s="661"/>
      <c r="AZ35" s="661"/>
      <c r="BA35" s="661"/>
      <c r="BB35" s="661"/>
      <c r="BC35" s="661"/>
      <c r="BD35" s="661"/>
      <c r="BE35" s="661"/>
      <c r="BF35" s="662"/>
      <c r="BG35" s="660" t="s">
        <v>312</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313</v>
      </c>
      <c r="CE35" s="606"/>
      <c r="CF35" s="606"/>
      <c r="CG35" s="606"/>
      <c r="CH35" s="606"/>
      <c r="CI35" s="606"/>
      <c r="CJ35" s="606"/>
      <c r="CK35" s="606"/>
      <c r="CL35" s="606"/>
      <c r="CM35" s="606"/>
      <c r="CN35" s="606"/>
      <c r="CO35" s="606"/>
      <c r="CP35" s="606"/>
      <c r="CQ35" s="607"/>
      <c r="CR35" s="608">
        <v>113401</v>
      </c>
      <c r="CS35" s="621"/>
      <c r="CT35" s="621"/>
      <c r="CU35" s="621"/>
      <c r="CV35" s="621"/>
      <c r="CW35" s="621"/>
      <c r="CX35" s="621"/>
      <c r="CY35" s="622"/>
      <c r="CZ35" s="611">
        <v>0.4</v>
      </c>
      <c r="DA35" s="623"/>
      <c r="DB35" s="623"/>
      <c r="DC35" s="624"/>
      <c r="DD35" s="614">
        <v>92113</v>
      </c>
      <c r="DE35" s="621"/>
      <c r="DF35" s="621"/>
      <c r="DG35" s="621"/>
      <c r="DH35" s="621"/>
      <c r="DI35" s="621"/>
      <c r="DJ35" s="621"/>
      <c r="DK35" s="622"/>
      <c r="DL35" s="614">
        <v>92113</v>
      </c>
      <c r="DM35" s="621"/>
      <c r="DN35" s="621"/>
      <c r="DO35" s="621"/>
      <c r="DP35" s="621"/>
      <c r="DQ35" s="621"/>
      <c r="DR35" s="621"/>
      <c r="DS35" s="621"/>
      <c r="DT35" s="621"/>
      <c r="DU35" s="621"/>
      <c r="DV35" s="622"/>
      <c r="DW35" s="611">
        <v>0.6</v>
      </c>
      <c r="DX35" s="623"/>
      <c r="DY35" s="623"/>
      <c r="DZ35" s="623"/>
      <c r="EA35" s="623"/>
      <c r="EB35" s="623"/>
      <c r="EC35" s="635"/>
    </row>
    <row r="36" spans="2:133" ht="11.25" customHeight="1" x14ac:dyDescent="0.2">
      <c r="B36" s="605" t="s">
        <v>314</v>
      </c>
      <c r="C36" s="606"/>
      <c r="D36" s="606"/>
      <c r="E36" s="606"/>
      <c r="F36" s="606"/>
      <c r="G36" s="606"/>
      <c r="H36" s="606"/>
      <c r="I36" s="606"/>
      <c r="J36" s="606"/>
      <c r="K36" s="606"/>
      <c r="L36" s="606"/>
      <c r="M36" s="606"/>
      <c r="N36" s="606"/>
      <c r="O36" s="606"/>
      <c r="P36" s="606"/>
      <c r="Q36" s="607"/>
      <c r="R36" s="608">
        <v>279771</v>
      </c>
      <c r="S36" s="609"/>
      <c r="T36" s="609"/>
      <c r="U36" s="609"/>
      <c r="V36" s="609"/>
      <c r="W36" s="609"/>
      <c r="X36" s="609"/>
      <c r="Y36" s="610"/>
      <c r="Z36" s="646">
        <v>1</v>
      </c>
      <c r="AA36" s="646"/>
      <c r="AB36" s="646"/>
      <c r="AC36" s="646"/>
      <c r="AD36" s="647" t="s">
        <v>122</v>
      </c>
      <c r="AE36" s="647"/>
      <c r="AF36" s="647"/>
      <c r="AG36" s="647"/>
      <c r="AH36" s="647"/>
      <c r="AI36" s="647"/>
      <c r="AJ36" s="647"/>
      <c r="AK36" s="647"/>
      <c r="AL36" s="611" t="s">
        <v>122</v>
      </c>
      <c r="AM36" s="612"/>
      <c r="AN36" s="612"/>
      <c r="AO36" s="648"/>
      <c r="AP36" s="206"/>
      <c r="AQ36" s="657" t="s">
        <v>315</v>
      </c>
      <c r="AR36" s="658"/>
      <c r="AS36" s="658"/>
      <c r="AT36" s="658"/>
      <c r="AU36" s="658"/>
      <c r="AV36" s="658"/>
      <c r="AW36" s="658"/>
      <c r="AX36" s="658"/>
      <c r="AY36" s="659"/>
      <c r="AZ36" s="663">
        <v>3333374</v>
      </c>
      <c r="BA36" s="664"/>
      <c r="BB36" s="664"/>
      <c r="BC36" s="664"/>
      <c r="BD36" s="664"/>
      <c r="BE36" s="664"/>
      <c r="BF36" s="665"/>
      <c r="BG36" s="666" t="s">
        <v>316</v>
      </c>
      <c r="BH36" s="667"/>
      <c r="BI36" s="667"/>
      <c r="BJ36" s="667"/>
      <c r="BK36" s="667"/>
      <c r="BL36" s="667"/>
      <c r="BM36" s="667"/>
      <c r="BN36" s="667"/>
      <c r="BO36" s="667"/>
      <c r="BP36" s="667"/>
      <c r="BQ36" s="667"/>
      <c r="BR36" s="667"/>
      <c r="BS36" s="667"/>
      <c r="BT36" s="667"/>
      <c r="BU36" s="668"/>
      <c r="BV36" s="663">
        <v>47545</v>
      </c>
      <c r="BW36" s="664"/>
      <c r="BX36" s="664"/>
      <c r="BY36" s="664"/>
      <c r="BZ36" s="664"/>
      <c r="CA36" s="664"/>
      <c r="CB36" s="665"/>
      <c r="CD36" s="605" t="s">
        <v>317</v>
      </c>
      <c r="CE36" s="606"/>
      <c r="CF36" s="606"/>
      <c r="CG36" s="606"/>
      <c r="CH36" s="606"/>
      <c r="CI36" s="606"/>
      <c r="CJ36" s="606"/>
      <c r="CK36" s="606"/>
      <c r="CL36" s="606"/>
      <c r="CM36" s="606"/>
      <c r="CN36" s="606"/>
      <c r="CO36" s="606"/>
      <c r="CP36" s="606"/>
      <c r="CQ36" s="607"/>
      <c r="CR36" s="608">
        <v>2873846</v>
      </c>
      <c r="CS36" s="609"/>
      <c r="CT36" s="609"/>
      <c r="CU36" s="609"/>
      <c r="CV36" s="609"/>
      <c r="CW36" s="609"/>
      <c r="CX36" s="609"/>
      <c r="CY36" s="610"/>
      <c r="CZ36" s="611">
        <v>10.8</v>
      </c>
      <c r="DA36" s="623"/>
      <c r="DB36" s="623"/>
      <c r="DC36" s="624"/>
      <c r="DD36" s="614">
        <v>2666214</v>
      </c>
      <c r="DE36" s="609"/>
      <c r="DF36" s="609"/>
      <c r="DG36" s="609"/>
      <c r="DH36" s="609"/>
      <c r="DI36" s="609"/>
      <c r="DJ36" s="609"/>
      <c r="DK36" s="610"/>
      <c r="DL36" s="614">
        <v>2077651</v>
      </c>
      <c r="DM36" s="609"/>
      <c r="DN36" s="609"/>
      <c r="DO36" s="609"/>
      <c r="DP36" s="609"/>
      <c r="DQ36" s="609"/>
      <c r="DR36" s="609"/>
      <c r="DS36" s="609"/>
      <c r="DT36" s="609"/>
      <c r="DU36" s="609"/>
      <c r="DV36" s="610"/>
      <c r="DW36" s="611">
        <v>14.1</v>
      </c>
      <c r="DX36" s="623"/>
      <c r="DY36" s="623"/>
      <c r="DZ36" s="623"/>
      <c r="EA36" s="623"/>
      <c r="EB36" s="623"/>
      <c r="EC36" s="635"/>
    </row>
    <row r="37" spans="2:133" ht="11.25" customHeight="1" x14ac:dyDescent="0.2">
      <c r="B37" s="605" t="s">
        <v>318</v>
      </c>
      <c r="C37" s="606"/>
      <c r="D37" s="606"/>
      <c r="E37" s="606"/>
      <c r="F37" s="606"/>
      <c r="G37" s="606"/>
      <c r="H37" s="606"/>
      <c r="I37" s="606"/>
      <c r="J37" s="606"/>
      <c r="K37" s="606"/>
      <c r="L37" s="606"/>
      <c r="M37" s="606"/>
      <c r="N37" s="606"/>
      <c r="O37" s="606"/>
      <c r="P37" s="606"/>
      <c r="Q37" s="607"/>
      <c r="R37" s="608">
        <v>576096</v>
      </c>
      <c r="S37" s="609"/>
      <c r="T37" s="609"/>
      <c r="U37" s="609"/>
      <c r="V37" s="609"/>
      <c r="W37" s="609"/>
      <c r="X37" s="609"/>
      <c r="Y37" s="610"/>
      <c r="Z37" s="646">
        <v>2.1</v>
      </c>
      <c r="AA37" s="646"/>
      <c r="AB37" s="646"/>
      <c r="AC37" s="646"/>
      <c r="AD37" s="647">
        <v>26288</v>
      </c>
      <c r="AE37" s="647"/>
      <c r="AF37" s="647"/>
      <c r="AG37" s="647"/>
      <c r="AH37" s="647"/>
      <c r="AI37" s="647"/>
      <c r="AJ37" s="647"/>
      <c r="AK37" s="647"/>
      <c r="AL37" s="611">
        <v>0.2</v>
      </c>
      <c r="AM37" s="612"/>
      <c r="AN37" s="612"/>
      <c r="AO37" s="648"/>
      <c r="AQ37" s="641" t="s">
        <v>319</v>
      </c>
      <c r="AR37" s="642"/>
      <c r="AS37" s="642"/>
      <c r="AT37" s="642"/>
      <c r="AU37" s="642"/>
      <c r="AV37" s="642"/>
      <c r="AW37" s="642"/>
      <c r="AX37" s="642"/>
      <c r="AY37" s="643"/>
      <c r="AZ37" s="608">
        <v>844000</v>
      </c>
      <c r="BA37" s="609"/>
      <c r="BB37" s="609"/>
      <c r="BC37" s="609"/>
      <c r="BD37" s="621"/>
      <c r="BE37" s="621"/>
      <c r="BF37" s="644"/>
      <c r="BG37" s="605" t="s">
        <v>320</v>
      </c>
      <c r="BH37" s="606"/>
      <c r="BI37" s="606"/>
      <c r="BJ37" s="606"/>
      <c r="BK37" s="606"/>
      <c r="BL37" s="606"/>
      <c r="BM37" s="606"/>
      <c r="BN37" s="606"/>
      <c r="BO37" s="606"/>
      <c r="BP37" s="606"/>
      <c r="BQ37" s="606"/>
      <c r="BR37" s="606"/>
      <c r="BS37" s="606"/>
      <c r="BT37" s="606"/>
      <c r="BU37" s="607"/>
      <c r="BV37" s="608">
        <v>-18112</v>
      </c>
      <c r="BW37" s="609"/>
      <c r="BX37" s="609"/>
      <c r="BY37" s="609"/>
      <c r="BZ37" s="609"/>
      <c r="CA37" s="609"/>
      <c r="CB37" s="645"/>
      <c r="CD37" s="605" t="s">
        <v>321</v>
      </c>
      <c r="CE37" s="606"/>
      <c r="CF37" s="606"/>
      <c r="CG37" s="606"/>
      <c r="CH37" s="606"/>
      <c r="CI37" s="606"/>
      <c r="CJ37" s="606"/>
      <c r="CK37" s="606"/>
      <c r="CL37" s="606"/>
      <c r="CM37" s="606"/>
      <c r="CN37" s="606"/>
      <c r="CO37" s="606"/>
      <c r="CP37" s="606"/>
      <c r="CQ37" s="607"/>
      <c r="CR37" s="608">
        <v>301424</v>
      </c>
      <c r="CS37" s="621"/>
      <c r="CT37" s="621"/>
      <c r="CU37" s="621"/>
      <c r="CV37" s="621"/>
      <c r="CW37" s="621"/>
      <c r="CX37" s="621"/>
      <c r="CY37" s="622"/>
      <c r="CZ37" s="611">
        <v>1.1000000000000001</v>
      </c>
      <c r="DA37" s="623"/>
      <c r="DB37" s="623"/>
      <c r="DC37" s="624"/>
      <c r="DD37" s="614">
        <v>290297</v>
      </c>
      <c r="DE37" s="621"/>
      <c r="DF37" s="621"/>
      <c r="DG37" s="621"/>
      <c r="DH37" s="621"/>
      <c r="DI37" s="621"/>
      <c r="DJ37" s="621"/>
      <c r="DK37" s="622"/>
      <c r="DL37" s="614">
        <v>290297</v>
      </c>
      <c r="DM37" s="621"/>
      <c r="DN37" s="621"/>
      <c r="DO37" s="621"/>
      <c r="DP37" s="621"/>
      <c r="DQ37" s="621"/>
      <c r="DR37" s="621"/>
      <c r="DS37" s="621"/>
      <c r="DT37" s="621"/>
      <c r="DU37" s="621"/>
      <c r="DV37" s="622"/>
      <c r="DW37" s="611">
        <v>2</v>
      </c>
      <c r="DX37" s="623"/>
      <c r="DY37" s="623"/>
      <c r="DZ37" s="623"/>
      <c r="EA37" s="623"/>
      <c r="EB37" s="623"/>
      <c r="EC37" s="635"/>
    </row>
    <row r="38" spans="2:133" ht="11.25" customHeight="1" x14ac:dyDescent="0.2">
      <c r="B38" s="605" t="s">
        <v>322</v>
      </c>
      <c r="C38" s="606"/>
      <c r="D38" s="606"/>
      <c r="E38" s="606"/>
      <c r="F38" s="606"/>
      <c r="G38" s="606"/>
      <c r="H38" s="606"/>
      <c r="I38" s="606"/>
      <c r="J38" s="606"/>
      <c r="K38" s="606"/>
      <c r="L38" s="606"/>
      <c r="M38" s="606"/>
      <c r="N38" s="606"/>
      <c r="O38" s="606"/>
      <c r="P38" s="606"/>
      <c r="Q38" s="607"/>
      <c r="R38" s="608">
        <v>914700</v>
      </c>
      <c r="S38" s="609"/>
      <c r="T38" s="609"/>
      <c r="U38" s="609"/>
      <c r="V38" s="609"/>
      <c r="W38" s="609"/>
      <c r="X38" s="609"/>
      <c r="Y38" s="610"/>
      <c r="Z38" s="646">
        <v>3.4</v>
      </c>
      <c r="AA38" s="646"/>
      <c r="AB38" s="646"/>
      <c r="AC38" s="646"/>
      <c r="AD38" s="647" t="s">
        <v>122</v>
      </c>
      <c r="AE38" s="647"/>
      <c r="AF38" s="647"/>
      <c r="AG38" s="647"/>
      <c r="AH38" s="647"/>
      <c r="AI38" s="647"/>
      <c r="AJ38" s="647"/>
      <c r="AK38" s="647"/>
      <c r="AL38" s="611" t="s">
        <v>122</v>
      </c>
      <c r="AM38" s="612"/>
      <c r="AN38" s="612"/>
      <c r="AO38" s="648"/>
      <c r="AQ38" s="641" t="s">
        <v>323</v>
      </c>
      <c r="AR38" s="642"/>
      <c r="AS38" s="642"/>
      <c r="AT38" s="642"/>
      <c r="AU38" s="642"/>
      <c r="AV38" s="642"/>
      <c r="AW38" s="642"/>
      <c r="AX38" s="642"/>
      <c r="AY38" s="643"/>
      <c r="AZ38" s="608">
        <v>12808</v>
      </c>
      <c r="BA38" s="609"/>
      <c r="BB38" s="609"/>
      <c r="BC38" s="609"/>
      <c r="BD38" s="621"/>
      <c r="BE38" s="621"/>
      <c r="BF38" s="644"/>
      <c r="BG38" s="605" t="s">
        <v>324</v>
      </c>
      <c r="BH38" s="606"/>
      <c r="BI38" s="606"/>
      <c r="BJ38" s="606"/>
      <c r="BK38" s="606"/>
      <c r="BL38" s="606"/>
      <c r="BM38" s="606"/>
      <c r="BN38" s="606"/>
      <c r="BO38" s="606"/>
      <c r="BP38" s="606"/>
      <c r="BQ38" s="606"/>
      <c r="BR38" s="606"/>
      <c r="BS38" s="606"/>
      <c r="BT38" s="606"/>
      <c r="BU38" s="607"/>
      <c r="BV38" s="608">
        <v>6532</v>
      </c>
      <c r="BW38" s="609"/>
      <c r="BX38" s="609"/>
      <c r="BY38" s="609"/>
      <c r="BZ38" s="609"/>
      <c r="CA38" s="609"/>
      <c r="CB38" s="645"/>
      <c r="CD38" s="605" t="s">
        <v>325</v>
      </c>
      <c r="CE38" s="606"/>
      <c r="CF38" s="606"/>
      <c r="CG38" s="606"/>
      <c r="CH38" s="606"/>
      <c r="CI38" s="606"/>
      <c r="CJ38" s="606"/>
      <c r="CK38" s="606"/>
      <c r="CL38" s="606"/>
      <c r="CM38" s="606"/>
      <c r="CN38" s="606"/>
      <c r="CO38" s="606"/>
      <c r="CP38" s="606"/>
      <c r="CQ38" s="607"/>
      <c r="CR38" s="608">
        <v>2476566</v>
      </c>
      <c r="CS38" s="609"/>
      <c r="CT38" s="609"/>
      <c r="CU38" s="609"/>
      <c r="CV38" s="609"/>
      <c r="CW38" s="609"/>
      <c r="CX38" s="609"/>
      <c r="CY38" s="610"/>
      <c r="CZ38" s="611">
        <v>9.3000000000000007</v>
      </c>
      <c r="DA38" s="623"/>
      <c r="DB38" s="623"/>
      <c r="DC38" s="624"/>
      <c r="DD38" s="614">
        <v>1924851</v>
      </c>
      <c r="DE38" s="609"/>
      <c r="DF38" s="609"/>
      <c r="DG38" s="609"/>
      <c r="DH38" s="609"/>
      <c r="DI38" s="609"/>
      <c r="DJ38" s="609"/>
      <c r="DK38" s="610"/>
      <c r="DL38" s="614">
        <v>1838602</v>
      </c>
      <c r="DM38" s="609"/>
      <c r="DN38" s="609"/>
      <c r="DO38" s="609"/>
      <c r="DP38" s="609"/>
      <c r="DQ38" s="609"/>
      <c r="DR38" s="609"/>
      <c r="DS38" s="609"/>
      <c r="DT38" s="609"/>
      <c r="DU38" s="609"/>
      <c r="DV38" s="610"/>
      <c r="DW38" s="611">
        <v>12.5</v>
      </c>
      <c r="DX38" s="623"/>
      <c r="DY38" s="623"/>
      <c r="DZ38" s="623"/>
      <c r="EA38" s="623"/>
      <c r="EB38" s="623"/>
      <c r="EC38" s="635"/>
    </row>
    <row r="39" spans="2:133" ht="11.25" customHeight="1" x14ac:dyDescent="0.2">
      <c r="B39" s="605" t="s">
        <v>326</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327</v>
      </c>
      <c r="AR39" s="642"/>
      <c r="AS39" s="642"/>
      <c r="AT39" s="642"/>
      <c r="AU39" s="642"/>
      <c r="AV39" s="642"/>
      <c r="AW39" s="642"/>
      <c r="AX39" s="642"/>
      <c r="AY39" s="643"/>
      <c r="AZ39" s="608" t="s">
        <v>122</v>
      </c>
      <c r="BA39" s="609"/>
      <c r="BB39" s="609"/>
      <c r="BC39" s="609"/>
      <c r="BD39" s="621"/>
      <c r="BE39" s="621"/>
      <c r="BF39" s="644"/>
      <c r="BG39" s="605" t="s">
        <v>328</v>
      </c>
      <c r="BH39" s="606"/>
      <c r="BI39" s="606"/>
      <c r="BJ39" s="606"/>
      <c r="BK39" s="606"/>
      <c r="BL39" s="606"/>
      <c r="BM39" s="606"/>
      <c r="BN39" s="606"/>
      <c r="BO39" s="606"/>
      <c r="BP39" s="606"/>
      <c r="BQ39" s="606"/>
      <c r="BR39" s="606"/>
      <c r="BS39" s="606"/>
      <c r="BT39" s="606"/>
      <c r="BU39" s="607"/>
      <c r="BV39" s="608">
        <v>9615</v>
      </c>
      <c r="BW39" s="609"/>
      <c r="BX39" s="609"/>
      <c r="BY39" s="609"/>
      <c r="BZ39" s="609"/>
      <c r="CA39" s="609"/>
      <c r="CB39" s="645"/>
      <c r="CD39" s="605" t="s">
        <v>329</v>
      </c>
      <c r="CE39" s="606"/>
      <c r="CF39" s="606"/>
      <c r="CG39" s="606"/>
      <c r="CH39" s="606"/>
      <c r="CI39" s="606"/>
      <c r="CJ39" s="606"/>
      <c r="CK39" s="606"/>
      <c r="CL39" s="606"/>
      <c r="CM39" s="606"/>
      <c r="CN39" s="606"/>
      <c r="CO39" s="606"/>
      <c r="CP39" s="606"/>
      <c r="CQ39" s="607"/>
      <c r="CR39" s="608">
        <v>326156</v>
      </c>
      <c r="CS39" s="621"/>
      <c r="CT39" s="621"/>
      <c r="CU39" s="621"/>
      <c r="CV39" s="621"/>
      <c r="CW39" s="621"/>
      <c r="CX39" s="621"/>
      <c r="CY39" s="622"/>
      <c r="CZ39" s="611">
        <v>1.2</v>
      </c>
      <c r="DA39" s="623"/>
      <c r="DB39" s="623"/>
      <c r="DC39" s="624"/>
      <c r="DD39" s="614">
        <v>215161</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2">
      <c r="B40" s="605" t="s">
        <v>330</v>
      </c>
      <c r="C40" s="606"/>
      <c r="D40" s="606"/>
      <c r="E40" s="606"/>
      <c r="F40" s="606"/>
      <c r="G40" s="606"/>
      <c r="H40" s="606"/>
      <c r="I40" s="606"/>
      <c r="J40" s="606"/>
      <c r="K40" s="606"/>
      <c r="L40" s="606"/>
      <c r="M40" s="606"/>
      <c r="N40" s="606"/>
      <c r="O40" s="606"/>
      <c r="P40" s="606"/>
      <c r="Q40" s="607"/>
      <c r="R40" s="608" t="s">
        <v>122</v>
      </c>
      <c r="S40" s="609"/>
      <c r="T40" s="609"/>
      <c r="U40" s="609"/>
      <c r="V40" s="609"/>
      <c r="W40" s="609"/>
      <c r="X40" s="609"/>
      <c r="Y40" s="610"/>
      <c r="Z40" s="646" t="s">
        <v>122</v>
      </c>
      <c r="AA40" s="646"/>
      <c r="AB40" s="646"/>
      <c r="AC40" s="646"/>
      <c r="AD40" s="647" t="s">
        <v>122</v>
      </c>
      <c r="AE40" s="647"/>
      <c r="AF40" s="647"/>
      <c r="AG40" s="647"/>
      <c r="AH40" s="647"/>
      <c r="AI40" s="647"/>
      <c r="AJ40" s="647"/>
      <c r="AK40" s="647"/>
      <c r="AL40" s="611" t="s">
        <v>122</v>
      </c>
      <c r="AM40" s="612"/>
      <c r="AN40" s="612"/>
      <c r="AO40" s="648"/>
      <c r="AQ40" s="641" t="s">
        <v>331</v>
      </c>
      <c r="AR40" s="642"/>
      <c r="AS40" s="642"/>
      <c r="AT40" s="642"/>
      <c r="AU40" s="642"/>
      <c r="AV40" s="642"/>
      <c r="AW40" s="642"/>
      <c r="AX40" s="642"/>
      <c r="AY40" s="643"/>
      <c r="AZ40" s="608" t="s">
        <v>122</v>
      </c>
      <c r="BA40" s="609"/>
      <c r="BB40" s="609"/>
      <c r="BC40" s="609"/>
      <c r="BD40" s="621"/>
      <c r="BE40" s="621"/>
      <c r="BF40" s="644"/>
      <c r="BG40" s="649" t="s">
        <v>332</v>
      </c>
      <c r="BH40" s="650"/>
      <c r="BI40" s="650"/>
      <c r="BJ40" s="650"/>
      <c r="BK40" s="650"/>
      <c r="BL40" s="202"/>
      <c r="BM40" s="606" t="s">
        <v>333</v>
      </c>
      <c r="BN40" s="606"/>
      <c r="BO40" s="606"/>
      <c r="BP40" s="606"/>
      <c r="BQ40" s="606"/>
      <c r="BR40" s="606"/>
      <c r="BS40" s="606"/>
      <c r="BT40" s="606"/>
      <c r="BU40" s="607"/>
      <c r="BV40" s="608">
        <v>117</v>
      </c>
      <c r="BW40" s="609"/>
      <c r="BX40" s="609"/>
      <c r="BY40" s="609"/>
      <c r="BZ40" s="609"/>
      <c r="CA40" s="609"/>
      <c r="CB40" s="645"/>
      <c r="CD40" s="605" t="s">
        <v>334</v>
      </c>
      <c r="CE40" s="606"/>
      <c r="CF40" s="606"/>
      <c r="CG40" s="606"/>
      <c r="CH40" s="606"/>
      <c r="CI40" s="606"/>
      <c r="CJ40" s="606"/>
      <c r="CK40" s="606"/>
      <c r="CL40" s="606"/>
      <c r="CM40" s="606"/>
      <c r="CN40" s="606"/>
      <c r="CO40" s="606"/>
      <c r="CP40" s="606"/>
      <c r="CQ40" s="607"/>
      <c r="CR40" s="608">
        <v>760</v>
      </c>
      <c r="CS40" s="609"/>
      <c r="CT40" s="609"/>
      <c r="CU40" s="609"/>
      <c r="CV40" s="609"/>
      <c r="CW40" s="609"/>
      <c r="CX40" s="609"/>
      <c r="CY40" s="610"/>
      <c r="CZ40" s="611">
        <v>0</v>
      </c>
      <c r="DA40" s="623"/>
      <c r="DB40" s="623"/>
      <c r="DC40" s="624"/>
      <c r="DD40" s="614" t="s">
        <v>122</v>
      </c>
      <c r="DE40" s="609"/>
      <c r="DF40" s="609"/>
      <c r="DG40" s="609"/>
      <c r="DH40" s="609"/>
      <c r="DI40" s="609"/>
      <c r="DJ40" s="609"/>
      <c r="DK40" s="610"/>
      <c r="DL40" s="614" t="s">
        <v>122</v>
      </c>
      <c r="DM40" s="609"/>
      <c r="DN40" s="609"/>
      <c r="DO40" s="609"/>
      <c r="DP40" s="609"/>
      <c r="DQ40" s="609"/>
      <c r="DR40" s="609"/>
      <c r="DS40" s="609"/>
      <c r="DT40" s="609"/>
      <c r="DU40" s="609"/>
      <c r="DV40" s="610"/>
      <c r="DW40" s="611" t="s">
        <v>122</v>
      </c>
      <c r="DX40" s="623"/>
      <c r="DY40" s="623"/>
      <c r="DZ40" s="623"/>
      <c r="EA40" s="623"/>
      <c r="EB40" s="623"/>
      <c r="EC40" s="635"/>
    </row>
    <row r="41" spans="2:133" ht="11.25" customHeight="1" x14ac:dyDescent="0.2">
      <c r="B41" s="589" t="s">
        <v>335</v>
      </c>
      <c r="C41" s="590"/>
      <c r="D41" s="590"/>
      <c r="E41" s="590"/>
      <c r="F41" s="590"/>
      <c r="G41" s="590"/>
      <c r="H41" s="590"/>
      <c r="I41" s="590"/>
      <c r="J41" s="590"/>
      <c r="K41" s="590"/>
      <c r="L41" s="590"/>
      <c r="M41" s="590"/>
      <c r="N41" s="590"/>
      <c r="O41" s="590"/>
      <c r="P41" s="590"/>
      <c r="Q41" s="591"/>
      <c r="R41" s="592">
        <v>27275370</v>
      </c>
      <c r="S41" s="633"/>
      <c r="T41" s="633"/>
      <c r="U41" s="633"/>
      <c r="V41" s="633"/>
      <c r="W41" s="633"/>
      <c r="X41" s="633"/>
      <c r="Y41" s="636"/>
      <c r="Z41" s="637">
        <v>100</v>
      </c>
      <c r="AA41" s="637"/>
      <c r="AB41" s="637"/>
      <c r="AC41" s="637"/>
      <c r="AD41" s="638">
        <v>14703590</v>
      </c>
      <c r="AE41" s="638"/>
      <c r="AF41" s="638"/>
      <c r="AG41" s="638"/>
      <c r="AH41" s="638"/>
      <c r="AI41" s="638"/>
      <c r="AJ41" s="638"/>
      <c r="AK41" s="638"/>
      <c r="AL41" s="595">
        <v>100</v>
      </c>
      <c r="AM41" s="639"/>
      <c r="AN41" s="639"/>
      <c r="AO41" s="640"/>
      <c r="AQ41" s="641" t="s">
        <v>336</v>
      </c>
      <c r="AR41" s="642"/>
      <c r="AS41" s="642"/>
      <c r="AT41" s="642"/>
      <c r="AU41" s="642"/>
      <c r="AV41" s="642"/>
      <c r="AW41" s="642"/>
      <c r="AX41" s="642"/>
      <c r="AY41" s="643"/>
      <c r="AZ41" s="608">
        <v>607520</v>
      </c>
      <c r="BA41" s="609"/>
      <c r="BB41" s="609"/>
      <c r="BC41" s="609"/>
      <c r="BD41" s="621"/>
      <c r="BE41" s="621"/>
      <c r="BF41" s="644"/>
      <c r="BG41" s="649"/>
      <c r="BH41" s="650"/>
      <c r="BI41" s="650"/>
      <c r="BJ41" s="650"/>
      <c r="BK41" s="650"/>
      <c r="BL41" s="202"/>
      <c r="BM41" s="606" t="s">
        <v>337</v>
      </c>
      <c r="BN41" s="606"/>
      <c r="BO41" s="606"/>
      <c r="BP41" s="606"/>
      <c r="BQ41" s="606"/>
      <c r="BR41" s="606"/>
      <c r="BS41" s="606"/>
      <c r="BT41" s="606"/>
      <c r="BU41" s="607"/>
      <c r="BV41" s="608" t="s">
        <v>122</v>
      </c>
      <c r="BW41" s="609"/>
      <c r="BX41" s="609"/>
      <c r="BY41" s="609"/>
      <c r="BZ41" s="609"/>
      <c r="CA41" s="609"/>
      <c r="CB41" s="645"/>
      <c r="CD41" s="605" t="s">
        <v>338</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
      <c r="AQ42" s="653" t="s">
        <v>339</v>
      </c>
      <c r="AR42" s="654"/>
      <c r="AS42" s="654"/>
      <c r="AT42" s="654"/>
      <c r="AU42" s="654"/>
      <c r="AV42" s="654"/>
      <c r="AW42" s="654"/>
      <c r="AX42" s="654"/>
      <c r="AY42" s="655"/>
      <c r="AZ42" s="592">
        <v>1869046</v>
      </c>
      <c r="BA42" s="633"/>
      <c r="BB42" s="633"/>
      <c r="BC42" s="633"/>
      <c r="BD42" s="593"/>
      <c r="BE42" s="593"/>
      <c r="BF42" s="656"/>
      <c r="BG42" s="651"/>
      <c r="BH42" s="652"/>
      <c r="BI42" s="652"/>
      <c r="BJ42" s="652"/>
      <c r="BK42" s="652"/>
      <c r="BL42" s="203"/>
      <c r="BM42" s="590" t="s">
        <v>340</v>
      </c>
      <c r="BN42" s="590"/>
      <c r="BO42" s="590"/>
      <c r="BP42" s="590"/>
      <c r="BQ42" s="590"/>
      <c r="BR42" s="590"/>
      <c r="BS42" s="590"/>
      <c r="BT42" s="590"/>
      <c r="BU42" s="591"/>
      <c r="BV42" s="592">
        <v>406</v>
      </c>
      <c r="BW42" s="633"/>
      <c r="BX42" s="633"/>
      <c r="BY42" s="633"/>
      <c r="BZ42" s="633"/>
      <c r="CA42" s="633"/>
      <c r="CB42" s="634"/>
      <c r="CD42" s="605" t="s">
        <v>341</v>
      </c>
      <c r="CE42" s="606"/>
      <c r="CF42" s="606"/>
      <c r="CG42" s="606"/>
      <c r="CH42" s="606"/>
      <c r="CI42" s="606"/>
      <c r="CJ42" s="606"/>
      <c r="CK42" s="606"/>
      <c r="CL42" s="606"/>
      <c r="CM42" s="606"/>
      <c r="CN42" s="606"/>
      <c r="CO42" s="606"/>
      <c r="CP42" s="606"/>
      <c r="CQ42" s="607"/>
      <c r="CR42" s="608">
        <v>2130126</v>
      </c>
      <c r="CS42" s="621"/>
      <c r="CT42" s="621"/>
      <c r="CU42" s="621"/>
      <c r="CV42" s="621"/>
      <c r="CW42" s="621"/>
      <c r="CX42" s="621"/>
      <c r="CY42" s="622"/>
      <c r="CZ42" s="611">
        <v>8</v>
      </c>
      <c r="DA42" s="623"/>
      <c r="DB42" s="623"/>
      <c r="DC42" s="624"/>
      <c r="DD42" s="614">
        <v>407442</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
      <c r="B43" s="196" t="s">
        <v>342</v>
      </c>
      <c r="CD43" s="605" t="s">
        <v>343</v>
      </c>
      <c r="CE43" s="606"/>
      <c r="CF43" s="606"/>
      <c r="CG43" s="606"/>
      <c r="CH43" s="606"/>
      <c r="CI43" s="606"/>
      <c r="CJ43" s="606"/>
      <c r="CK43" s="606"/>
      <c r="CL43" s="606"/>
      <c r="CM43" s="606"/>
      <c r="CN43" s="606"/>
      <c r="CO43" s="606"/>
      <c r="CP43" s="606"/>
      <c r="CQ43" s="607"/>
      <c r="CR43" s="608">
        <v>104913</v>
      </c>
      <c r="CS43" s="621"/>
      <c r="CT43" s="621"/>
      <c r="CU43" s="621"/>
      <c r="CV43" s="621"/>
      <c r="CW43" s="621"/>
      <c r="CX43" s="621"/>
      <c r="CY43" s="622"/>
      <c r="CZ43" s="611">
        <v>0.4</v>
      </c>
      <c r="DA43" s="623"/>
      <c r="DB43" s="623"/>
      <c r="DC43" s="624"/>
      <c r="DD43" s="614">
        <v>103188</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
      <c r="B44" s="625" t="s">
        <v>344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292</v>
      </c>
      <c r="CE44" s="628"/>
      <c r="CF44" s="605" t="s">
        <v>345</v>
      </c>
      <c r="CG44" s="606"/>
      <c r="CH44" s="606"/>
      <c r="CI44" s="606"/>
      <c r="CJ44" s="606"/>
      <c r="CK44" s="606"/>
      <c r="CL44" s="606"/>
      <c r="CM44" s="606"/>
      <c r="CN44" s="606"/>
      <c r="CO44" s="606"/>
      <c r="CP44" s="606"/>
      <c r="CQ44" s="607"/>
      <c r="CR44" s="608">
        <v>2130126</v>
      </c>
      <c r="CS44" s="609"/>
      <c r="CT44" s="609"/>
      <c r="CU44" s="609"/>
      <c r="CV44" s="609"/>
      <c r="CW44" s="609"/>
      <c r="CX44" s="609"/>
      <c r="CY44" s="610"/>
      <c r="CZ44" s="611">
        <v>8</v>
      </c>
      <c r="DA44" s="612"/>
      <c r="DB44" s="612"/>
      <c r="DC44" s="613"/>
      <c r="DD44" s="614">
        <v>407442</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
      <c r="B45" s="625" t="s">
        <v>346</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347</v>
      </c>
      <c r="CG45" s="606"/>
      <c r="CH45" s="606"/>
      <c r="CI45" s="606"/>
      <c r="CJ45" s="606"/>
      <c r="CK45" s="606"/>
      <c r="CL45" s="606"/>
      <c r="CM45" s="606"/>
      <c r="CN45" s="606"/>
      <c r="CO45" s="606"/>
      <c r="CP45" s="606"/>
      <c r="CQ45" s="607"/>
      <c r="CR45" s="608">
        <v>1133504</v>
      </c>
      <c r="CS45" s="621"/>
      <c r="CT45" s="621"/>
      <c r="CU45" s="621"/>
      <c r="CV45" s="621"/>
      <c r="CW45" s="621"/>
      <c r="CX45" s="621"/>
      <c r="CY45" s="622"/>
      <c r="CZ45" s="611">
        <v>4.3</v>
      </c>
      <c r="DA45" s="623"/>
      <c r="DB45" s="623"/>
      <c r="DC45" s="624"/>
      <c r="DD45" s="614">
        <v>57912</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
      <c r="B46" s="207"/>
      <c r="CD46" s="629"/>
      <c r="CE46" s="630"/>
      <c r="CF46" s="605" t="s">
        <v>348</v>
      </c>
      <c r="CG46" s="606"/>
      <c r="CH46" s="606"/>
      <c r="CI46" s="606"/>
      <c r="CJ46" s="606"/>
      <c r="CK46" s="606"/>
      <c r="CL46" s="606"/>
      <c r="CM46" s="606"/>
      <c r="CN46" s="606"/>
      <c r="CO46" s="606"/>
      <c r="CP46" s="606"/>
      <c r="CQ46" s="607"/>
      <c r="CR46" s="608">
        <v>743122</v>
      </c>
      <c r="CS46" s="609"/>
      <c r="CT46" s="609"/>
      <c r="CU46" s="609"/>
      <c r="CV46" s="609"/>
      <c r="CW46" s="609"/>
      <c r="CX46" s="609"/>
      <c r="CY46" s="610"/>
      <c r="CZ46" s="611">
        <v>2.8</v>
      </c>
      <c r="DA46" s="612"/>
      <c r="DB46" s="612"/>
      <c r="DC46" s="613"/>
      <c r="DD46" s="614">
        <v>324130</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
      <c r="B47" s="207"/>
      <c r="CD47" s="629"/>
      <c r="CE47" s="630"/>
      <c r="CF47" s="605" t="s">
        <v>349</v>
      </c>
      <c r="CG47" s="606"/>
      <c r="CH47" s="606"/>
      <c r="CI47" s="606"/>
      <c r="CJ47" s="606"/>
      <c r="CK47" s="606"/>
      <c r="CL47" s="606"/>
      <c r="CM47" s="606"/>
      <c r="CN47" s="606"/>
      <c r="CO47" s="606"/>
      <c r="CP47" s="606"/>
      <c r="CQ47" s="607"/>
      <c r="CR47" s="608" t="s">
        <v>122</v>
      </c>
      <c r="CS47" s="621"/>
      <c r="CT47" s="621"/>
      <c r="CU47" s="621"/>
      <c r="CV47" s="621"/>
      <c r="CW47" s="621"/>
      <c r="CX47" s="621"/>
      <c r="CY47" s="622"/>
      <c r="CZ47" s="611" t="s">
        <v>122</v>
      </c>
      <c r="DA47" s="623"/>
      <c r="DB47" s="623"/>
      <c r="DC47" s="624"/>
      <c r="DD47" s="614" t="s">
        <v>122</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0.8" x14ac:dyDescent="0.2">
      <c r="B48" s="207"/>
      <c r="CD48" s="631"/>
      <c r="CE48" s="632"/>
      <c r="CF48" s="605" t="s">
        <v>350</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
      <c r="B49" s="207"/>
      <c r="CD49" s="589" t="s">
        <v>351</v>
      </c>
      <c r="CE49" s="590"/>
      <c r="CF49" s="590"/>
      <c r="CG49" s="590"/>
      <c r="CH49" s="590"/>
      <c r="CI49" s="590"/>
      <c r="CJ49" s="590"/>
      <c r="CK49" s="590"/>
      <c r="CL49" s="590"/>
      <c r="CM49" s="590"/>
      <c r="CN49" s="590"/>
      <c r="CO49" s="590"/>
      <c r="CP49" s="590"/>
      <c r="CQ49" s="591"/>
      <c r="CR49" s="592">
        <v>26547916</v>
      </c>
      <c r="CS49" s="593"/>
      <c r="CT49" s="593"/>
      <c r="CU49" s="593"/>
      <c r="CV49" s="593"/>
      <c r="CW49" s="593"/>
      <c r="CX49" s="593"/>
      <c r="CY49" s="594"/>
      <c r="CZ49" s="595">
        <v>100</v>
      </c>
      <c r="DA49" s="596"/>
      <c r="DB49" s="596"/>
      <c r="DC49" s="597"/>
      <c r="DD49" s="598">
        <v>16764675</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WAuaKb4B58vWarbJDnqAD7gnf0jN18S8PAtjW4I4sxn+7+w80w2iVZa6FsUf6n+1zDd1I/zCqHyKu9HrhZcIg==" saltValue="7zgRXocq2lNxiYs0WfNcG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077" t="s">
        <v>352</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353</v>
      </c>
      <c r="DK2" s="1079"/>
      <c r="DL2" s="1079"/>
      <c r="DM2" s="1079"/>
      <c r="DN2" s="1079"/>
      <c r="DO2" s="1080"/>
      <c r="DP2" s="210"/>
      <c r="DQ2" s="1078" t="s">
        <v>354</v>
      </c>
      <c r="DR2" s="1079"/>
      <c r="DS2" s="1079"/>
      <c r="DT2" s="1079"/>
      <c r="DU2" s="1079"/>
      <c r="DV2" s="1079"/>
      <c r="DW2" s="1079"/>
      <c r="DX2" s="1079"/>
      <c r="DY2" s="1079"/>
      <c r="DZ2" s="1080"/>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46" t="s">
        <v>355</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7"/>
    </row>
    <row r="5" spans="1:131" s="218" customFormat="1" ht="26.25" customHeight="1" x14ac:dyDescent="0.2">
      <c r="A5" s="982" t="s">
        <v>357</v>
      </c>
      <c r="B5" s="983"/>
      <c r="C5" s="983"/>
      <c r="D5" s="983"/>
      <c r="E5" s="983"/>
      <c r="F5" s="983"/>
      <c r="G5" s="983"/>
      <c r="H5" s="983"/>
      <c r="I5" s="983"/>
      <c r="J5" s="983"/>
      <c r="K5" s="983"/>
      <c r="L5" s="983"/>
      <c r="M5" s="983"/>
      <c r="N5" s="983"/>
      <c r="O5" s="983"/>
      <c r="P5" s="984"/>
      <c r="Q5" s="988" t="s">
        <v>358</v>
      </c>
      <c r="R5" s="989"/>
      <c r="S5" s="989"/>
      <c r="T5" s="989"/>
      <c r="U5" s="990"/>
      <c r="V5" s="988" t="s">
        <v>359</v>
      </c>
      <c r="W5" s="989"/>
      <c r="X5" s="989"/>
      <c r="Y5" s="989"/>
      <c r="Z5" s="990"/>
      <c r="AA5" s="988" t="s">
        <v>360</v>
      </c>
      <c r="AB5" s="989"/>
      <c r="AC5" s="989"/>
      <c r="AD5" s="989"/>
      <c r="AE5" s="989"/>
      <c r="AF5" s="1081" t="s">
        <v>361</v>
      </c>
      <c r="AG5" s="989"/>
      <c r="AH5" s="989"/>
      <c r="AI5" s="989"/>
      <c r="AJ5" s="1002"/>
      <c r="AK5" s="989" t="s">
        <v>362</v>
      </c>
      <c r="AL5" s="989"/>
      <c r="AM5" s="989"/>
      <c r="AN5" s="989"/>
      <c r="AO5" s="990"/>
      <c r="AP5" s="988" t="s">
        <v>363</v>
      </c>
      <c r="AQ5" s="989"/>
      <c r="AR5" s="989"/>
      <c r="AS5" s="989"/>
      <c r="AT5" s="990"/>
      <c r="AU5" s="988" t="s">
        <v>364</v>
      </c>
      <c r="AV5" s="989"/>
      <c r="AW5" s="989"/>
      <c r="AX5" s="989"/>
      <c r="AY5" s="1002"/>
      <c r="AZ5" s="214"/>
      <c r="BA5" s="214"/>
      <c r="BB5" s="214"/>
      <c r="BC5" s="214"/>
      <c r="BD5" s="214"/>
      <c r="BE5" s="215"/>
      <c r="BF5" s="215"/>
      <c r="BG5" s="215"/>
      <c r="BH5" s="215"/>
      <c r="BI5" s="215"/>
      <c r="BJ5" s="215"/>
      <c r="BK5" s="215"/>
      <c r="BL5" s="215"/>
      <c r="BM5" s="215"/>
      <c r="BN5" s="215"/>
      <c r="BO5" s="215"/>
      <c r="BP5" s="215"/>
      <c r="BQ5" s="982" t="s">
        <v>365</v>
      </c>
      <c r="BR5" s="983"/>
      <c r="BS5" s="983"/>
      <c r="BT5" s="983"/>
      <c r="BU5" s="983"/>
      <c r="BV5" s="983"/>
      <c r="BW5" s="983"/>
      <c r="BX5" s="983"/>
      <c r="BY5" s="983"/>
      <c r="BZ5" s="983"/>
      <c r="CA5" s="983"/>
      <c r="CB5" s="983"/>
      <c r="CC5" s="983"/>
      <c r="CD5" s="983"/>
      <c r="CE5" s="983"/>
      <c r="CF5" s="983"/>
      <c r="CG5" s="984"/>
      <c r="CH5" s="988" t="s">
        <v>366</v>
      </c>
      <c r="CI5" s="989"/>
      <c r="CJ5" s="989"/>
      <c r="CK5" s="989"/>
      <c r="CL5" s="990"/>
      <c r="CM5" s="988" t="s">
        <v>367</v>
      </c>
      <c r="CN5" s="989"/>
      <c r="CO5" s="989"/>
      <c r="CP5" s="989"/>
      <c r="CQ5" s="990"/>
      <c r="CR5" s="988" t="s">
        <v>368</v>
      </c>
      <c r="CS5" s="989"/>
      <c r="CT5" s="989"/>
      <c r="CU5" s="989"/>
      <c r="CV5" s="990"/>
      <c r="CW5" s="988" t="s">
        <v>369</v>
      </c>
      <c r="CX5" s="989"/>
      <c r="CY5" s="989"/>
      <c r="CZ5" s="989"/>
      <c r="DA5" s="990"/>
      <c r="DB5" s="988" t="s">
        <v>370</v>
      </c>
      <c r="DC5" s="989"/>
      <c r="DD5" s="989"/>
      <c r="DE5" s="989"/>
      <c r="DF5" s="990"/>
      <c r="DG5" s="1071" t="s">
        <v>371</v>
      </c>
      <c r="DH5" s="1072"/>
      <c r="DI5" s="1072"/>
      <c r="DJ5" s="1072"/>
      <c r="DK5" s="1073"/>
      <c r="DL5" s="1071" t="s">
        <v>372</v>
      </c>
      <c r="DM5" s="1072"/>
      <c r="DN5" s="1072"/>
      <c r="DO5" s="1072"/>
      <c r="DP5" s="1073"/>
      <c r="DQ5" s="988" t="s">
        <v>373</v>
      </c>
      <c r="DR5" s="989"/>
      <c r="DS5" s="989"/>
      <c r="DT5" s="989"/>
      <c r="DU5" s="990"/>
      <c r="DV5" s="988" t="s">
        <v>364</v>
      </c>
      <c r="DW5" s="989"/>
      <c r="DX5" s="989"/>
      <c r="DY5" s="989"/>
      <c r="DZ5" s="1002"/>
      <c r="EA5" s="217"/>
    </row>
    <row r="6" spans="1:131" s="218" customFormat="1" ht="26.25" customHeight="1" thickBot="1" x14ac:dyDescent="0.25">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7"/>
    </row>
    <row r="7" spans="1:131" s="218" customFormat="1" ht="26.25" customHeight="1" thickTop="1" x14ac:dyDescent="0.2">
      <c r="A7" s="219">
        <v>1</v>
      </c>
      <c r="B7" s="1034" t="s">
        <v>374</v>
      </c>
      <c r="C7" s="1035"/>
      <c r="D7" s="1035"/>
      <c r="E7" s="1035"/>
      <c r="F7" s="1035"/>
      <c r="G7" s="1035"/>
      <c r="H7" s="1035"/>
      <c r="I7" s="1035"/>
      <c r="J7" s="1035"/>
      <c r="K7" s="1035"/>
      <c r="L7" s="1035"/>
      <c r="M7" s="1035"/>
      <c r="N7" s="1035"/>
      <c r="O7" s="1035"/>
      <c r="P7" s="1036"/>
      <c r="Q7" s="1089">
        <v>27289</v>
      </c>
      <c r="R7" s="1090"/>
      <c r="S7" s="1090"/>
      <c r="T7" s="1090"/>
      <c r="U7" s="1090"/>
      <c r="V7" s="1090">
        <v>26562</v>
      </c>
      <c r="W7" s="1090"/>
      <c r="X7" s="1090"/>
      <c r="Y7" s="1090"/>
      <c r="Z7" s="1090"/>
      <c r="AA7" s="1090">
        <v>727</v>
      </c>
      <c r="AB7" s="1090"/>
      <c r="AC7" s="1090"/>
      <c r="AD7" s="1090"/>
      <c r="AE7" s="1091"/>
      <c r="AF7" s="1092">
        <v>608</v>
      </c>
      <c r="AG7" s="1093"/>
      <c r="AH7" s="1093"/>
      <c r="AI7" s="1093"/>
      <c r="AJ7" s="1094"/>
      <c r="AK7" s="1095">
        <v>372</v>
      </c>
      <c r="AL7" s="1096"/>
      <c r="AM7" s="1096"/>
      <c r="AN7" s="1096"/>
      <c r="AO7" s="1096"/>
      <c r="AP7" s="1096">
        <v>30548</v>
      </c>
      <c r="AQ7" s="1096"/>
      <c r="AR7" s="1096"/>
      <c r="AS7" s="1096"/>
      <c r="AT7" s="1096"/>
      <c r="AU7" s="1097"/>
      <c r="AV7" s="1097"/>
      <c r="AW7" s="1097"/>
      <c r="AX7" s="1097"/>
      <c r="AY7" s="1098"/>
      <c r="AZ7" s="214"/>
      <c r="BA7" s="214"/>
      <c r="BB7" s="214"/>
      <c r="BC7" s="214"/>
      <c r="BD7" s="214"/>
      <c r="BE7" s="215"/>
      <c r="BF7" s="215"/>
      <c r="BG7" s="215"/>
      <c r="BH7" s="215"/>
      <c r="BI7" s="215"/>
      <c r="BJ7" s="215"/>
      <c r="BK7" s="215"/>
      <c r="BL7" s="215"/>
      <c r="BM7" s="215"/>
      <c r="BN7" s="215"/>
      <c r="BO7" s="215"/>
      <c r="BP7" s="215"/>
      <c r="BQ7" s="219">
        <v>1</v>
      </c>
      <c r="BR7" s="220"/>
      <c r="BS7" s="1086" t="s">
        <v>546</v>
      </c>
      <c r="BT7" s="1087"/>
      <c r="BU7" s="1087"/>
      <c r="BV7" s="1087"/>
      <c r="BW7" s="1087"/>
      <c r="BX7" s="1087"/>
      <c r="BY7" s="1087"/>
      <c r="BZ7" s="1087"/>
      <c r="CA7" s="1087"/>
      <c r="CB7" s="1087"/>
      <c r="CC7" s="1087"/>
      <c r="CD7" s="1087"/>
      <c r="CE7" s="1087"/>
      <c r="CF7" s="1087"/>
      <c r="CG7" s="1099"/>
      <c r="CH7" s="1083">
        <v>-48</v>
      </c>
      <c r="CI7" s="1084"/>
      <c r="CJ7" s="1084"/>
      <c r="CK7" s="1084"/>
      <c r="CL7" s="1085"/>
      <c r="CM7" s="1083">
        <v>100</v>
      </c>
      <c r="CN7" s="1084"/>
      <c r="CO7" s="1084"/>
      <c r="CP7" s="1084"/>
      <c r="CQ7" s="1085"/>
      <c r="CR7" s="1083">
        <v>5</v>
      </c>
      <c r="CS7" s="1084"/>
      <c r="CT7" s="1084"/>
      <c r="CU7" s="1084"/>
      <c r="CV7" s="1085"/>
      <c r="CW7" s="1083" t="s">
        <v>548</v>
      </c>
      <c r="CX7" s="1084"/>
      <c r="CY7" s="1084"/>
      <c r="CZ7" s="1084"/>
      <c r="DA7" s="1085"/>
      <c r="DB7" s="1083" t="s">
        <v>548</v>
      </c>
      <c r="DC7" s="1084"/>
      <c r="DD7" s="1084"/>
      <c r="DE7" s="1084"/>
      <c r="DF7" s="1085"/>
      <c r="DG7" s="1083" t="s">
        <v>548</v>
      </c>
      <c r="DH7" s="1084"/>
      <c r="DI7" s="1084"/>
      <c r="DJ7" s="1084"/>
      <c r="DK7" s="1085"/>
      <c r="DL7" s="1083" t="s">
        <v>548</v>
      </c>
      <c r="DM7" s="1084"/>
      <c r="DN7" s="1084"/>
      <c r="DO7" s="1084"/>
      <c r="DP7" s="1085"/>
      <c r="DQ7" s="1083" t="s">
        <v>548</v>
      </c>
      <c r="DR7" s="1084"/>
      <c r="DS7" s="1084"/>
      <c r="DT7" s="1084"/>
      <c r="DU7" s="1085"/>
      <c r="DV7" s="1086"/>
      <c r="DW7" s="1087"/>
      <c r="DX7" s="1087"/>
      <c r="DY7" s="1087"/>
      <c r="DZ7" s="1088"/>
      <c r="EA7" s="217"/>
    </row>
    <row r="8" spans="1:131" s="218" customFormat="1" ht="26.25" customHeight="1" x14ac:dyDescent="0.2">
      <c r="A8" s="221">
        <v>2</v>
      </c>
      <c r="B8" s="1017" t="s">
        <v>375</v>
      </c>
      <c r="C8" s="1018"/>
      <c r="D8" s="1018"/>
      <c r="E8" s="1018"/>
      <c r="F8" s="1018"/>
      <c r="G8" s="1018"/>
      <c r="H8" s="1018"/>
      <c r="I8" s="1018"/>
      <c r="J8" s="1018"/>
      <c r="K8" s="1018"/>
      <c r="L8" s="1018"/>
      <c r="M8" s="1018"/>
      <c r="N8" s="1018"/>
      <c r="O8" s="1018"/>
      <c r="P8" s="1019"/>
      <c r="Q8" s="1025">
        <v>5</v>
      </c>
      <c r="R8" s="1026"/>
      <c r="S8" s="1026"/>
      <c r="T8" s="1026"/>
      <c r="U8" s="1026"/>
      <c r="V8" s="1026">
        <v>5</v>
      </c>
      <c r="W8" s="1026"/>
      <c r="X8" s="1026"/>
      <c r="Y8" s="1026"/>
      <c r="Z8" s="1026"/>
      <c r="AA8" s="1026" t="s">
        <v>548</v>
      </c>
      <c r="AB8" s="1026"/>
      <c r="AC8" s="1026"/>
      <c r="AD8" s="1026"/>
      <c r="AE8" s="1027"/>
      <c r="AF8" s="1022" t="s">
        <v>122</v>
      </c>
      <c r="AG8" s="1023"/>
      <c r="AH8" s="1023"/>
      <c r="AI8" s="1023"/>
      <c r="AJ8" s="1024"/>
      <c r="AK8" s="1067">
        <v>3</v>
      </c>
      <c r="AL8" s="1068"/>
      <c r="AM8" s="1068"/>
      <c r="AN8" s="1068"/>
      <c r="AO8" s="1068"/>
      <c r="AP8" s="1068" t="s">
        <v>548</v>
      </c>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1">
        <v>2</v>
      </c>
      <c r="BR8" s="222"/>
      <c r="BS8" s="979" t="s">
        <v>547</v>
      </c>
      <c r="BT8" s="980"/>
      <c r="BU8" s="980"/>
      <c r="BV8" s="980"/>
      <c r="BW8" s="980"/>
      <c r="BX8" s="980"/>
      <c r="BY8" s="980"/>
      <c r="BZ8" s="980"/>
      <c r="CA8" s="980"/>
      <c r="CB8" s="980"/>
      <c r="CC8" s="980"/>
      <c r="CD8" s="980"/>
      <c r="CE8" s="980"/>
      <c r="CF8" s="980"/>
      <c r="CG8" s="1001"/>
      <c r="CH8" s="976">
        <v>3</v>
      </c>
      <c r="CI8" s="977"/>
      <c r="CJ8" s="977"/>
      <c r="CK8" s="977"/>
      <c r="CL8" s="978"/>
      <c r="CM8" s="976">
        <v>478</v>
      </c>
      <c r="CN8" s="977"/>
      <c r="CO8" s="977"/>
      <c r="CP8" s="977"/>
      <c r="CQ8" s="978"/>
      <c r="CR8" s="976">
        <v>184</v>
      </c>
      <c r="CS8" s="977"/>
      <c r="CT8" s="977"/>
      <c r="CU8" s="977"/>
      <c r="CV8" s="978"/>
      <c r="CW8" s="976" t="s">
        <v>548</v>
      </c>
      <c r="CX8" s="977"/>
      <c r="CY8" s="977"/>
      <c r="CZ8" s="977"/>
      <c r="DA8" s="978"/>
      <c r="DB8" s="976" t="s">
        <v>548</v>
      </c>
      <c r="DC8" s="977"/>
      <c r="DD8" s="977"/>
      <c r="DE8" s="977"/>
      <c r="DF8" s="978"/>
      <c r="DG8" s="976" t="s">
        <v>548</v>
      </c>
      <c r="DH8" s="977"/>
      <c r="DI8" s="977"/>
      <c r="DJ8" s="977"/>
      <c r="DK8" s="978"/>
      <c r="DL8" s="976" t="s">
        <v>548</v>
      </c>
      <c r="DM8" s="977"/>
      <c r="DN8" s="977"/>
      <c r="DO8" s="977"/>
      <c r="DP8" s="978"/>
      <c r="DQ8" s="976" t="s">
        <v>548</v>
      </c>
      <c r="DR8" s="977"/>
      <c r="DS8" s="977"/>
      <c r="DT8" s="977"/>
      <c r="DU8" s="978"/>
      <c r="DV8" s="979"/>
      <c r="DW8" s="980"/>
      <c r="DX8" s="980"/>
      <c r="DY8" s="980"/>
      <c r="DZ8" s="981"/>
      <c r="EA8" s="217"/>
    </row>
    <row r="9" spans="1:131" s="218" customFormat="1" ht="26.25" customHeight="1" x14ac:dyDescent="0.2">
      <c r="A9" s="221">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7"/>
      <c r="AL9" s="1068"/>
      <c r="AM9" s="1068"/>
      <c r="AN9" s="1068"/>
      <c r="AO9" s="1068"/>
      <c r="AP9" s="1068"/>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1">
        <v>3</v>
      </c>
      <c r="BR9" s="222"/>
      <c r="BS9" s="979"/>
      <c r="BT9" s="980"/>
      <c r="BU9" s="980"/>
      <c r="BV9" s="980"/>
      <c r="BW9" s="980"/>
      <c r="BX9" s="980"/>
      <c r="BY9" s="980"/>
      <c r="BZ9" s="980"/>
      <c r="CA9" s="980"/>
      <c r="CB9" s="980"/>
      <c r="CC9" s="980"/>
      <c r="CD9" s="980"/>
      <c r="CE9" s="980"/>
      <c r="CF9" s="980"/>
      <c r="CG9" s="1001"/>
      <c r="CH9" s="976"/>
      <c r="CI9" s="977"/>
      <c r="CJ9" s="977"/>
      <c r="CK9" s="977"/>
      <c r="CL9" s="978"/>
      <c r="CM9" s="976"/>
      <c r="CN9" s="977"/>
      <c r="CO9" s="977"/>
      <c r="CP9" s="977"/>
      <c r="CQ9" s="978"/>
      <c r="CR9" s="976"/>
      <c r="CS9" s="977"/>
      <c r="CT9" s="977"/>
      <c r="CU9" s="977"/>
      <c r="CV9" s="978"/>
      <c r="CW9" s="976"/>
      <c r="CX9" s="977"/>
      <c r="CY9" s="977"/>
      <c r="CZ9" s="977"/>
      <c r="DA9" s="978"/>
      <c r="DB9" s="976"/>
      <c r="DC9" s="977"/>
      <c r="DD9" s="977"/>
      <c r="DE9" s="977"/>
      <c r="DF9" s="978"/>
      <c r="DG9" s="976"/>
      <c r="DH9" s="977"/>
      <c r="DI9" s="977"/>
      <c r="DJ9" s="977"/>
      <c r="DK9" s="978"/>
      <c r="DL9" s="976"/>
      <c r="DM9" s="977"/>
      <c r="DN9" s="977"/>
      <c r="DO9" s="977"/>
      <c r="DP9" s="978"/>
      <c r="DQ9" s="976"/>
      <c r="DR9" s="977"/>
      <c r="DS9" s="977"/>
      <c r="DT9" s="977"/>
      <c r="DU9" s="978"/>
      <c r="DV9" s="979"/>
      <c r="DW9" s="980"/>
      <c r="DX9" s="980"/>
      <c r="DY9" s="980"/>
      <c r="DZ9" s="981"/>
      <c r="EA9" s="217"/>
    </row>
    <row r="10" spans="1:131" s="218" customFormat="1" ht="26.25" customHeight="1" x14ac:dyDescent="0.2">
      <c r="A10" s="221">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1">
        <v>4</v>
      </c>
      <c r="BR10" s="222"/>
      <c r="BS10" s="979"/>
      <c r="BT10" s="980"/>
      <c r="BU10" s="980"/>
      <c r="BV10" s="980"/>
      <c r="BW10" s="980"/>
      <c r="BX10" s="980"/>
      <c r="BY10" s="980"/>
      <c r="BZ10" s="980"/>
      <c r="CA10" s="980"/>
      <c r="CB10" s="980"/>
      <c r="CC10" s="980"/>
      <c r="CD10" s="980"/>
      <c r="CE10" s="980"/>
      <c r="CF10" s="980"/>
      <c r="CG10" s="1001"/>
      <c r="CH10" s="976"/>
      <c r="CI10" s="977"/>
      <c r="CJ10" s="977"/>
      <c r="CK10" s="977"/>
      <c r="CL10" s="978"/>
      <c r="CM10" s="976"/>
      <c r="CN10" s="977"/>
      <c r="CO10" s="977"/>
      <c r="CP10" s="977"/>
      <c r="CQ10" s="978"/>
      <c r="CR10" s="976"/>
      <c r="CS10" s="977"/>
      <c r="CT10" s="977"/>
      <c r="CU10" s="977"/>
      <c r="CV10" s="978"/>
      <c r="CW10" s="976"/>
      <c r="CX10" s="977"/>
      <c r="CY10" s="977"/>
      <c r="CZ10" s="977"/>
      <c r="DA10" s="978"/>
      <c r="DB10" s="976"/>
      <c r="DC10" s="977"/>
      <c r="DD10" s="977"/>
      <c r="DE10" s="977"/>
      <c r="DF10" s="978"/>
      <c r="DG10" s="976"/>
      <c r="DH10" s="977"/>
      <c r="DI10" s="977"/>
      <c r="DJ10" s="977"/>
      <c r="DK10" s="978"/>
      <c r="DL10" s="976"/>
      <c r="DM10" s="977"/>
      <c r="DN10" s="977"/>
      <c r="DO10" s="977"/>
      <c r="DP10" s="978"/>
      <c r="DQ10" s="976"/>
      <c r="DR10" s="977"/>
      <c r="DS10" s="977"/>
      <c r="DT10" s="977"/>
      <c r="DU10" s="978"/>
      <c r="DV10" s="979"/>
      <c r="DW10" s="980"/>
      <c r="DX10" s="980"/>
      <c r="DY10" s="980"/>
      <c r="DZ10" s="981"/>
      <c r="EA10" s="217"/>
    </row>
    <row r="11" spans="1:131" s="218" customFormat="1" ht="26.25" customHeight="1" x14ac:dyDescent="0.2">
      <c r="A11" s="221">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1">
        <v>5</v>
      </c>
      <c r="BR11" s="222"/>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17"/>
    </row>
    <row r="12" spans="1:131" s="218" customFormat="1" ht="26.25" customHeight="1" x14ac:dyDescent="0.2">
      <c r="A12" s="221">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1">
        <v>6</v>
      </c>
      <c r="BR12" s="222"/>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7"/>
    </row>
    <row r="13" spans="1:131" s="218" customFormat="1" ht="26.25" customHeight="1" x14ac:dyDescent="0.2">
      <c r="A13" s="221">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1">
        <v>7</v>
      </c>
      <c r="BR13" s="222"/>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7"/>
    </row>
    <row r="14" spans="1:131" s="218" customFormat="1" ht="26.25" customHeight="1" x14ac:dyDescent="0.2">
      <c r="A14" s="221">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1">
        <v>8</v>
      </c>
      <c r="BR14" s="222"/>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7"/>
    </row>
    <row r="15" spans="1:131" s="218" customFormat="1" ht="26.25" customHeight="1" x14ac:dyDescent="0.2">
      <c r="A15" s="221">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1">
        <v>9</v>
      </c>
      <c r="BR15" s="222"/>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7"/>
    </row>
    <row r="16" spans="1:131" s="218" customFormat="1" ht="26.25" customHeight="1" x14ac:dyDescent="0.2">
      <c r="A16" s="221">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1">
        <v>10</v>
      </c>
      <c r="BR16" s="222"/>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7"/>
    </row>
    <row r="17" spans="1:131" s="218" customFormat="1" ht="26.25" customHeight="1" x14ac:dyDescent="0.2">
      <c r="A17" s="221">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1">
        <v>11</v>
      </c>
      <c r="BR17" s="222"/>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7"/>
    </row>
    <row r="18" spans="1:131" s="218" customFormat="1" ht="26.25" customHeight="1" x14ac:dyDescent="0.2">
      <c r="A18" s="221">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1">
        <v>12</v>
      </c>
      <c r="BR18" s="222"/>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7"/>
    </row>
    <row r="19" spans="1:131" s="218" customFormat="1" ht="26.25" customHeight="1" x14ac:dyDescent="0.2">
      <c r="A19" s="221">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1">
        <v>13</v>
      </c>
      <c r="BR19" s="222"/>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7"/>
    </row>
    <row r="20" spans="1:131" s="218" customFormat="1" ht="26.25" customHeight="1" x14ac:dyDescent="0.2">
      <c r="A20" s="221">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1">
        <v>14</v>
      </c>
      <c r="BR20" s="222"/>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7"/>
    </row>
    <row r="21" spans="1:131" s="218" customFormat="1" ht="26.25" customHeight="1" thickBot="1" x14ac:dyDescent="0.25">
      <c r="A21" s="221">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1">
        <v>15</v>
      </c>
      <c r="BR21" s="222"/>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7"/>
    </row>
    <row r="22" spans="1:131" s="218" customFormat="1" ht="26.25" customHeight="1" x14ac:dyDescent="0.2">
      <c r="A22" s="221">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376</v>
      </c>
      <c r="BA22" s="1015"/>
      <c r="BB22" s="1015"/>
      <c r="BC22" s="1015"/>
      <c r="BD22" s="1016"/>
      <c r="BE22" s="215"/>
      <c r="BF22" s="215"/>
      <c r="BG22" s="215"/>
      <c r="BH22" s="215"/>
      <c r="BI22" s="215"/>
      <c r="BJ22" s="215"/>
      <c r="BK22" s="215"/>
      <c r="BL22" s="215"/>
      <c r="BM22" s="215"/>
      <c r="BN22" s="215"/>
      <c r="BO22" s="215"/>
      <c r="BP22" s="215"/>
      <c r="BQ22" s="221">
        <v>16</v>
      </c>
      <c r="BR22" s="222"/>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7"/>
    </row>
    <row r="23" spans="1:131" s="218" customFormat="1" ht="26.25" customHeight="1" thickBot="1" x14ac:dyDescent="0.25">
      <c r="A23" s="223" t="s">
        <v>377</v>
      </c>
      <c r="B23" s="924" t="s">
        <v>378</v>
      </c>
      <c r="C23" s="925"/>
      <c r="D23" s="925"/>
      <c r="E23" s="925"/>
      <c r="F23" s="925"/>
      <c r="G23" s="925"/>
      <c r="H23" s="925"/>
      <c r="I23" s="925"/>
      <c r="J23" s="925"/>
      <c r="K23" s="925"/>
      <c r="L23" s="925"/>
      <c r="M23" s="925"/>
      <c r="N23" s="925"/>
      <c r="O23" s="925"/>
      <c r="P23" s="935"/>
      <c r="Q23" s="1054">
        <v>27275</v>
      </c>
      <c r="R23" s="1048"/>
      <c r="S23" s="1048"/>
      <c r="T23" s="1048"/>
      <c r="U23" s="1048"/>
      <c r="V23" s="1048">
        <v>26548</v>
      </c>
      <c r="W23" s="1048"/>
      <c r="X23" s="1048"/>
      <c r="Y23" s="1048"/>
      <c r="Z23" s="1048"/>
      <c r="AA23" s="1048">
        <v>727</v>
      </c>
      <c r="AB23" s="1048"/>
      <c r="AC23" s="1048"/>
      <c r="AD23" s="1048"/>
      <c r="AE23" s="1055"/>
      <c r="AF23" s="1056">
        <v>608</v>
      </c>
      <c r="AG23" s="1048"/>
      <c r="AH23" s="1048"/>
      <c r="AI23" s="1048"/>
      <c r="AJ23" s="1057"/>
      <c r="AK23" s="1058"/>
      <c r="AL23" s="1059"/>
      <c r="AM23" s="1059"/>
      <c r="AN23" s="1059"/>
      <c r="AO23" s="1059"/>
      <c r="AP23" s="1048">
        <v>30548</v>
      </c>
      <c r="AQ23" s="1048"/>
      <c r="AR23" s="1048"/>
      <c r="AS23" s="1048"/>
      <c r="AT23" s="1048"/>
      <c r="AU23" s="1049"/>
      <c r="AV23" s="1049"/>
      <c r="AW23" s="1049"/>
      <c r="AX23" s="1049"/>
      <c r="AY23" s="1050"/>
      <c r="AZ23" s="1051" t="s">
        <v>122</v>
      </c>
      <c r="BA23" s="1052"/>
      <c r="BB23" s="1052"/>
      <c r="BC23" s="1052"/>
      <c r="BD23" s="1053"/>
      <c r="BE23" s="215"/>
      <c r="BF23" s="215"/>
      <c r="BG23" s="215"/>
      <c r="BH23" s="215"/>
      <c r="BI23" s="215"/>
      <c r="BJ23" s="215"/>
      <c r="BK23" s="215"/>
      <c r="BL23" s="215"/>
      <c r="BM23" s="215"/>
      <c r="BN23" s="215"/>
      <c r="BO23" s="215"/>
      <c r="BP23" s="215"/>
      <c r="BQ23" s="221">
        <v>17</v>
      </c>
      <c r="BR23" s="222"/>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7"/>
    </row>
    <row r="24" spans="1:131" s="218" customFormat="1" ht="26.25" customHeight="1" x14ac:dyDescent="0.2">
      <c r="A24" s="1047" t="s">
        <v>379</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1">
        <v>18</v>
      </c>
      <c r="BR24" s="222"/>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7"/>
    </row>
    <row r="25" spans="1:131" ht="26.25" customHeight="1" thickBot="1" x14ac:dyDescent="0.25">
      <c r="A25" s="1046" t="s">
        <v>380</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4"/>
      <c r="BP25" s="224"/>
      <c r="BQ25" s="221">
        <v>19</v>
      </c>
      <c r="BR25" s="222"/>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2">
      <c r="A26" s="982" t="s">
        <v>357</v>
      </c>
      <c r="B26" s="983"/>
      <c r="C26" s="983"/>
      <c r="D26" s="983"/>
      <c r="E26" s="983"/>
      <c r="F26" s="983"/>
      <c r="G26" s="983"/>
      <c r="H26" s="983"/>
      <c r="I26" s="983"/>
      <c r="J26" s="983"/>
      <c r="K26" s="983"/>
      <c r="L26" s="983"/>
      <c r="M26" s="983"/>
      <c r="N26" s="983"/>
      <c r="O26" s="983"/>
      <c r="P26" s="984"/>
      <c r="Q26" s="988" t="s">
        <v>381</v>
      </c>
      <c r="R26" s="989"/>
      <c r="S26" s="989"/>
      <c r="T26" s="989"/>
      <c r="U26" s="990"/>
      <c r="V26" s="988" t="s">
        <v>382</v>
      </c>
      <c r="W26" s="989"/>
      <c r="X26" s="989"/>
      <c r="Y26" s="989"/>
      <c r="Z26" s="990"/>
      <c r="AA26" s="988" t="s">
        <v>383</v>
      </c>
      <c r="AB26" s="989"/>
      <c r="AC26" s="989"/>
      <c r="AD26" s="989"/>
      <c r="AE26" s="989"/>
      <c r="AF26" s="1042" t="s">
        <v>384</v>
      </c>
      <c r="AG26" s="995"/>
      <c r="AH26" s="995"/>
      <c r="AI26" s="995"/>
      <c r="AJ26" s="1043"/>
      <c r="AK26" s="989" t="s">
        <v>385</v>
      </c>
      <c r="AL26" s="989"/>
      <c r="AM26" s="989"/>
      <c r="AN26" s="989"/>
      <c r="AO26" s="990"/>
      <c r="AP26" s="988" t="s">
        <v>386</v>
      </c>
      <c r="AQ26" s="989"/>
      <c r="AR26" s="989"/>
      <c r="AS26" s="989"/>
      <c r="AT26" s="990"/>
      <c r="AU26" s="988" t="s">
        <v>387</v>
      </c>
      <c r="AV26" s="989"/>
      <c r="AW26" s="989"/>
      <c r="AX26" s="989"/>
      <c r="AY26" s="990"/>
      <c r="AZ26" s="988" t="s">
        <v>388</v>
      </c>
      <c r="BA26" s="989"/>
      <c r="BB26" s="989"/>
      <c r="BC26" s="989"/>
      <c r="BD26" s="990"/>
      <c r="BE26" s="988" t="s">
        <v>364</v>
      </c>
      <c r="BF26" s="989"/>
      <c r="BG26" s="989"/>
      <c r="BH26" s="989"/>
      <c r="BI26" s="1002"/>
      <c r="BJ26" s="214"/>
      <c r="BK26" s="214"/>
      <c r="BL26" s="214"/>
      <c r="BM26" s="214"/>
      <c r="BN26" s="214"/>
      <c r="BO26" s="224"/>
      <c r="BP26" s="224"/>
      <c r="BQ26" s="221">
        <v>20</v>
      </c>
      <c r="BR26" s="222"/>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5">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4"/>
      <c r="BP27" s="224"/>
      <c r="BQ27" s="221">
        <v>21</v>
      </c>
      <c r="BR27" s="222"/>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2">
      <c r="A28" s="225">
        <v>1</v>
      </c>
      <c r="B28" s="1034" t="s">
        <v>389</v>
      </c>
      <c r="C28" s="1035"/>
      <c r="D28" s="1035"/>
      <c r="E28" s="1035"/>
      <c r="F28" s="1035"/>
      <c r="G28" s="1035"/>
      <c r="H28" s="1035"/>
      <c r="I28" s="1035"/>
      <c r="J28" s="1035"/>
      <c r="K28" s="1035"/>
      <c r="L28" s="1035"/>
      <c r="M28" s="1035"/>
      <c r="N28" s="1035"/>
      <c r="O28" s="1035"/>
      <c r="P28" s="1036"/>
      <c r="Q28" s="1037">
        <v>5851</v>
      </c>
      <c r="R28" s="1038"/>
      <c r="S28" s="1038"/>
      <c r="T28" s="1038"/>
      <c r="U28" s="1038"/>
      <c r="V28" s="1038">
        <v>5803</v>
      </c>
      <c r="W28" s="1038"/>
      <c r="X28" s="1038"/>
      <c r="Y28" s="1038"/>
      <c r="Z28" s="1038"/>
      <c r="AA28" s="1038">
        <v>48</v>
      </c>
      <c r="AB28" s="1038"/>
      <c r="AC28" s="1038"/>
      <c r="AD28" s="1038"/>
      <c r="AE28" s="1039"/>
      <c r="AF28" s="1040">
        <v>48</v>
      </c>
      <c r="AG28" s="1038"/>
      <c r="AH28" s="1038"/>
      <c r="AI28" s="1038"/>
      <c r="AJ28" s="1041"/>
      <c r="AK28" s="1029">
        <v>608</v>
      </c>
      <c r="AL28" s="1030"/>
      <c r="AM28" s="1030"/>
      <c r="AN28" s="1030"/>
      <c r="AO28" s="1030"/>
      <c r="AP28" s="1030" t="s">
        <v>548</v>
      </c>
      <c r="AQ28" s="1030"/>
      <c r="AR28" s="1030"/>
      <c r="AS28" s="1030"/>
      <c r="AT28" s="1030"/>
      <c r="AU28" s="1030" t="s">
        <v>548</v>
      </c>
      <c r="AV28" s="1030"/>
      <c r="AW28" s="1030"/>
      <c r="AX28" s="1030"/>
      <c r="AY28" s="1030"/>
      <c r="AZ28" s="1031" t="s">
        <v>548</v>
      </c>
      <c r="BA28" s="1031"/>
      <c r="BB28" s="1031"/>
      <c r="BC28" s="1031"/>
      <c r="BD28" s="1031"/>
      <c r="BE28" s="1032"/>
      <c r="BF28" s="1032"/>
      <c r="BG28" s="1032"/>
      <c r="BH28" s="1032"/>
      <c r="BI28" s="1033"/>
      <c r="BJ28" s="214"/>
      <c r="BK28" s="214"/>
      <c r="BL28" s="214"/>
      <c r="BM28" s="214"/>
      <c r="BN28" s="214"/>
      <c r="BO28" s="224"/>
      <c r="BP28" s="224"/>
      <c r="BQ28" s="221">
        <v>22</v>
      </c>
      <c r="BR28" s="222"/>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2">
      <c r="A29" s="225">
        <v>2</v>
      </c>
      <c r="B29" s="1017" t="s">
        <v>390</v>
      </c>
      <c r="C29" s="1018"/>
      <c r="D29" s="1018"/>
      <c r="E29" s="1018"/>
      <c r="F29" s="1018"/>
      <c r="G29" s="1018"/>
      <c r="H29" s="1018"/>
      <c r="I29" s="1018"/>
      <c r="J29" s="1018"/>
      <c r="K29" s="1018"/>
      <c r="L29" s="1018"/>
      <c r="M29" s="1018"/>
      <c r="N29" s="1018"/>
      <c r="O29" s="1018"/>
      <c r="P29" s="1019"/>
      <c r="Q29" s="1025">
        <v>5686</v>
      </c>
      <c r="R29" s="1026"/>
      <c r="S29" s="1026"/>
      <c r="T29" s="1026"/>
      <c r="U29" s="1026"/>
      <c r="V29" s="1026">
        <v>5580</v>
      </c>
      <c r="W29" s="1026"/>
      <c r="X29" s="1026"/>
      <c r="Y29" s="1026"/>
      <c r="Z29" s="1026"/>
      <c r="AA29" s="1026">
        <v>106</v>
      </c>
      <c r="AB29" s="1026"/>
      <c r="AC29" s="1026"/>
      <c r="AD29" s="1026"/>
      <c r="AE29" s="1027"/>
      <c r="AF29" s="1022">
        <v>106</v>
      </c>
      <c r="AG29" s="1023"/>
      <c r="AH29" s="1023"/>
      <c r="AI29" s="1023"/>
      <c r="AJ29" s="1024"/>
      <c r="AK29" s="967">
        <v>952</v>
      </c>
      <c r="AL29" s="958"/>
      <c r="AM29" s="958"/>
      <c r="AN29" s="958"/>
      <c r="AO29" s="958"/>
      <c r="AP29" s="958" t="s">
        <v>548</v>
      </c>
      <c r="AQ29" s="958"/>
      <c r="AR29" s="958"/>
      <c r="AS29" s="958"/>
      <c r="AT29" s="958"/>
      <c r="AU29" s="958" t="s">
        <v>548</v>
      </c>
      <c r="AV29" s="958"/>
      <c r="AW29" s="958"/>
      <c r="AX29" s="958"/>
      <c r="AY29" s="958"/>
      <c r="AZ29" s="1028" t="s">
        <v>548</v>
      </c>
      <c r="BA29" s="1028"/>
      <c r="BB29" s="1028"/>
      <c r="BC29" s="1028"/>
      <c r="BD29" s="1028"/>
      <c r="BE29" s="959"/>
      <c r="BF29" s="959"/>
      <c r="BG29" s="959"/>
      <c r="BH29" s="959"/>
      <c r="BI29" s="960"/>
      <c r="BJ29" s="214"/>
      <c r="BK29" s="214"/>
      <c r="BL29" s="214"/>
      <c r="BM29" s="214"/>
      <c r="BN29" s="214"/>
      <c r="BO29" s="224"/>
      <c r="BP29" s="224"/>
      <c r="BQ29" s="221">
        <v>23</v>
      </c>
      <c r="BR29" s="222"/>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2">
      <c r="A30" s="225">
        <v>3</v>
      </c>
      <c r="B30" s="1017" t="s">
        <v>391</v>
      </c>
      <c r="C30" s="1018"/>
      <c r="D30" s="1018"/>
      <c r="E30" s="1018"/>
      <c r="F30" s="1018"/>
      <c r="G30" s="1018"/>
      <c r="H30" s="1018"/>
      <c r="I30" s="1018"/>
      <c r="J30" s="1018"/>
      <c r="K30" s="1018"/>
      <c r="L30" s="1018"/>
      <c r="M30" s="1018"/>
      <c r="N30" s="1018"/>
      <c r="O30" s="1018"/>
      <c r="P30" s="1019"/>
      <c r="Q30" s="1025">
        <v>1142</v>
      </c>
      <c r="R30" s="1026"/>
      <c r="S30" s="1026"/>
      <c r="T30" s="1026"/>
      <c r="U30" s="1026"/>
      <c r="V30" s="1026">
        <v>1089</v>
      </c>
      <c r="W30" s="1026"/>
      <c r="X30" s="1026"/>
      <c r="Y30" s="1026"/>
      <c r="Z30" s="1026"/>
      <c r="AA30" s="1026">
        <v>52</v>
      </c>
      <c r="AB30" s="1026"/>
      <c r="AC30" s="1026"/>
      <c r="AD30" s="1026"/>
      <c r="AE30" s="1027"/>
      <c r="AF30" s="1022">
        <v>52</v>
      </c>
      <c r="AG30" s="1023"/>
      <c r="AH30" s="1023"/>
      <c r="AI30" s="1023"/>
      <c r="AJ30" s="1024"/>
      <c r="AK30" s="967">
        <v>211</v>
      </c>
      <c r="AL30" s="958"/>
      <c r="AM30" s="958"/>
      <c r="AN30" s="958"/>
      <c r="AO30" s="958"/>
      <c r="AP30" s="958" t="s">
        <v>548</v>
      </c>
      <c r="AQ30" s="958"/>
      <c r="AR30" s="958"/>
      <c r="AS30" s="958"/>
      <c r="AT30" s="958"/>
      <c r="AU30" s="958" t="s">
        <v>548</v>
      </c>
      <c r="AV30" s="958"/>
      <c r="AW30" s="958"/>
      <c r="AX30" s="958"/>
      <c r="AY30" s="958"/>
      <c r="AZ30" s="1028" t="s">
        <v>548</v>
      </c>
      <c r="BA30" s="1028"/>
      <c r="BB30" s="1028"/>
      <c r="BC30" s="1028"/>
      <c r="BD30" s="1028"/>
      <c r="BE30" s="959"/>
      <c r="BF30" s="959"/>
      <c r="BG30" s="959"/>
      <c r="BH30" s="959"/>
      <c r="BI30" s="960"/>
      <c r="BJ30" s="214"/>
      <c r="BK30" s="214"/>
      <c r="BL30" s="214"/>
      <c r="BM30" s="214"/>
      <c r="BN30" s="214"/>
      <c r="BO30" s="224"/>
      <c r="BP30" s="224"/>
      <c r="BQ30" s="221">
        <v>24</v>
      </c>
      <c r="BR30" s="222"/>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2">
      <c r="A31" s="225">
        <v>4</v>
      </c>
      <c r="B31" s="1017" t="s">
        <v>392</v>
      </c>
      <c r="C31" s="1018"/>
      <c r="D31" s="1018"/>
      <c r="E31" s="1018"/>
      <c r="F31" s="1018"/>
      <c r="G31" s="1018"/>
      <c r="H31" s="1018"/>
      <c r="I31" s="1018"/>
      <c r="J31" s="1018"/>
      <c r="K31" s="1018"/>
      <c r="L31" s="1018"/>
      <c r="M31" s="1018"/>
      <c r="N31" s="1018"/>
      <c r="O31" s="1018"/>
      <c r="P31" s="1019"/>
      <c r="Q31" s="1025">
        <v>1260</v>
      </c>
      <c r="R31" s="1026"/>
      <c r="S31" s="1026"/>
      <c r="T31" s="1026"/>
      <c r="U31" s="1026"/>
      <c r="V31" s="1026">
        <v>1177</v>
      </c>
      <c r="W31" s="1026"/>
      <c r="X31" s="1026"/>
      <c r="Y31" s="1026"/>
      <c r="Z31" s="1026"/>
      <c r="AA31" s="1026">
        <v>83</v>
      </c>
      <c r="AB31" s="1026"/>
      <c r="AC31" s="1026"/>
      <c r="AD31" s="1026"/>
      <c r="AE31" s="1027"/>
      <c r="AF31" s="1022">
        <v>1908</v>
      </c>
      <c r="AG31" s="1023"/>
      <c r="AH31" s="1023"/>
      <c r="AI31" s="1023"/>
      <c r="AJ31" s="1024"/>
      <c r="AK31" s="967">
        <v>27</v>
      </c>
      <c r="AL31" s="958"/>
      <c r="AM31" s="958"/>
      <c r="AN31" s="958"/>
      <c r="AO31" s="958"/>
      <c r="AP31" s="958">
        <v>2211</v>
      </c>
      <c r="AQ31" s="958"/>
      <c r="AR31" s="958"/>
      <c r="AS31" s="958"/>
      <c r="AT31" s="958"/>
      <c r="AU31" s="958" t="s">
        <v>548</v>
      </c>
      <c r="AV31" s="958"/>
      <c r="AW31" s="958"/>
      <c r="AX31" s="958"/>
      <c r="AY31" s="958"/>
      <c r="AZ31" s="1028" t="s">
        <v>548</v>
      </c>
      <c r="BA31" s="1028"/>
      <c r="BB31" s="1028"/>
      <c r="BC31" s="1028"/>
      <c r="BD31" s="1028"/>
      <c r="BE31" s="959" t="s">
        <v>393</v>
      </c>
      <c r="BF31" s="959"/>
      <c r="BG31" s="959"/>
      <c r="BH31" s="959"/>
      <c r="BI31" s="960"/>
      <c r="BJ31" s="214"/>
      <c r="BK31" s="214"/>
      <c r="BL31" s="214"/>
      <c r="BM31" s="214"/>
      <c r="BN31" s="214"/>
      <c r="BO31" s="224"/>
      <c r="BP31" s="224"/>
      <c r="BQ31" s="221">
        <v>25</v>
      </c>
      <c r="BR31" s="222"/>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2">
      <c r="A32" s="225">
        <v>5</v>
      </c>
      <c r="B32" s="1017" t="s">
        <v>394</v>
      </c>
      <c r="C32" s="1018"/>
      <c r="D32" s="1018"/>
      <c r="E32" s="1018"/>
      <c r="F32" s="1018"/>
      <c r="G32" s="1018"/>
      <c r="H32" s="1018"/>
      <c r="I32" s="1018"/>
      <c r="J32" s="1018"/>
      <c r="K32" s="1018"/>
      <c r="L32" s="1018"/>
      <c r="M32" s="1018"/>
      <c r="N32" s="1018"/>
      <c r="O32" s="1018"/>
      <c r="P32" s="1019"/>
      <c r="Q32" s="1025">
        <v>2328</v>
      </c>
      <c r="R32" s="1026"/>
      <c r="S32" s="1026"/>
      <c r="T32" s="1026"/>
      <c r="U32" s="1026"/>
      <c r="V32" s="1026">
        <v>2082</v>
      </c>
      <c r="W32" s="1026"/>
      <c r="X32" s="1026"/>
      <c r="Y32" s="1026"/>
      <c r="Z32" s="1026"/>
      <c r="AA32" s="1026">
        <v>245</v>
      </c>
      <c r="AB32" s="1026"/>
      <c r="AC32" s="1026"/>
      <c r="AD32" s="1026"/>
      <c r="AE32" s="1027"/>
      <c r="AF32" s="1022">
        <v>209</v>
      </c>
      <c r="AG32" s="1023"/>
      <c r="AH32" s="1023"/>
      <c r="AI32" s="1023"/>
      <c r="AJ32" s="1024"/>
      <c r="AK32" s="967">
        <v>844</v>
      </c>
      <c r="AL32" s="958"/>
      <c r="AM32" s="958"/>
      <c r="AN32" s="958"/>
      <c r="AO32" s="958"/>
      <c r="AP32" s="958">
        <v>12335</v>
      </c>
      <c r="AQ32" s="958"/>
      <c r="AR32" s="958"/>
      <c r="AS32" s="958"/>
      <c r="AT32" s="958"/>
      <c r="AU32" s="958">
        <v>7500</v>
      </c>
      <c r="AV32" s="958"/>
      <c r="AW32" s="958"/>
      <c r="AX32" s="958"/>
      <c r="AY32" s="958"/>
      <c r="AZ32" s="1028" t="s">
        <v>548</v>
      </c>
      <c r="BA32" s="1028"/>
      <c r="BB32" s="1028"/>
      <c r="BC32" s="1028"/>
      <c r="BD32" s="1028"/>
      <c r="BE32" s="959" t="s">
        <v>393</v>
      </c>
      <c r="BF32" s="959"/>
      <c r="BG32" s="959"/>
      <c r="BH32" s="959"/>
      <c r="BI32" s="960"/>
      <c r="BJ32" s="214"/>
      <c r="BK32" s="214"/>
      <c r="BL32" s="214"/>
      <c r="BM32" s="214"/>
      <c r="BN32" s="214"/>
      <c r="BO32" s="224"/>
      <c r="BP32" s="224"/>
      <c r="BQ32" s="221">
        <v>26</v>
      </c>
      <c r="BR32" s="222"/>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2">
      <c r="A33" s="225">
        <v>6</v>
      </c>
      <c r="B33" s="1017"/>
      <c r="C33" s="1018"/>
      <c r="D33" s="1018"/>
      <c r="E33" s="1018"/>
      <c r="F33" s="1018"/>
      <c r="G33" s="1018"/>
      <c r="H33" s="1018"/>
      <c r="I33" s="1018"/>
      <c r="J33" s="1018"/>
      <c r="K33" s="1018"/>
      <c r="L33" s="1018"/>
      <c r="M33" s="1018"/>
      <c r="N33" s="1018"/>
      <c r="O33" s="1018"/>
      <c r="P33" s="1019"/>
      <c r="Q33" s="1025"/>
      <c r="R33" s="1026"/>
      <c r="S33" s="1026"/>
      <c r="T33" s="1026"/>
      <c r="U33" s="1026"/>
      <c r="V33" s="1026"/>
      <c r="W33" s="1026"/>
      <c r="X33" s="1026"/>
      <c r="Y33" s="1026"/>
      <c r="Z33" s="1026"/>
      <c r="AA33" s="1026"/>
      <c r="AB33" s="1026"/>
      <c r="AC33" s="1026"/>
      <c r="AD33" s="1026"/>
      <c r="AE33" s="1027"/>
      <c r="AF33" s="1022"/>
      <c r="AG33" s="1023"/>
      <c r="AH33" s="1023"/>
      <c r="AI33" s="1023"/>
      <c r="AJ33" s="1024"/>
      <c r="AK33" s="967"/>
      <c r="AL33" s="958"/>
      <c r="AM33" s="958"/>
      <c r="AN33" s="958"/>
      <c r="AO33" s="958"/>
      <c r="AP33" s="958"/>
      <c r="AQ33" s="958"/>
      <c r="AR33" s="958"/>
      <c r="AS33" s="958"/>
      <c r="AT33" s="958"/>
      <c r="AU33" s="958"/>
      <c r="AV33" s="958"/>
      <c r="AW33" s="958"/>
      <c r="AX33" s="958"/>
      <c r="AY33" s="958"/>
      <c r="AZ33" s="1028"/>
      <c r="BA33" s="1028"/>
      <c r="BB33" s="1028"/>
      <c r="BC33" s="1028"/>
      <c r="BD33" s="1028"/>
      <c r="BE33" s="959"/>
      <c r="BF33" s="959"/>
      <c r="BG33" s="959"/>
      <c r="BH33" s="959"/>
      <c r="BI33" s="960"/>
      <c r="BJ33" s="214"/>
      <c r="BK33" s="214"/>
      <c r="BL33" s="214"/>
      <c r="BM33" s="214"/>
      <c r="BN33" s="214"/>
      <c r="BO33" s="224"/>
      <c r="BP33" s="224"/>
      <c r="BQ33" s="221">
        <v>27</v>
      </c>
      <c r="BR33" s="222"/>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2">
      <c r="A34" s="225">
        <v>7</v>
      </c>
      <c r="B34" s="1017"/>
      <c r="C34" s="1018"/>
      <c r="D34" s="1018"/>
      <c r="E34" s="1018"/>
      <c r="F34" s="1018"/>
      <c r="G34" s="1018"/>
      <c r="H34" s="1018"/>
      <c r="I34" s="1018"/>
      <c r="J34" s="1018"/>
      <c r="K34" s="1018"/>
      <c r="L34" s="1018"/>
      <c r="M34" s="1018"/>
      <c r="N34" s="1018"/>
      <c r="O34" s="1018"/>
      <c r="P34" s="1019"/>
      <c r="Q34" s="1025"/>
      <c r="R34" s="1026"/>
      <c r="S34" s="1026"/>
      <c r="T34" s="1026"/>
      <c r="U34" s="1026"/>
      <c r="V34" s="1026"/>
      <c r="W34" s="1026"/>
      <c r="X34" s="1026"/>
      <c r="Y34" s="1026"/>
      <c r="Z34" s="1026"/>
      <c r="AA34" s="1026"/>
      <c r="AB34" s="1026"/>
      <c r="AC34" s="1026"/>
      <c r="AD34" s="1026"/>
      <c r="AE34" s="1027"/>
      <c r="AF34" s="1022"/>
      <c r="AG34" s="1023"/>
      <c r="AH34" s="1023"/>
      <c r="AI34" s="1023"/>
      <c r="AJ34" s="1024"/>
      <c r="AK34" s="967"/>
      <c r="AL34" s="958"/>
      <c r="AM34" s="958"/>
      <c r="AN34" s="958"/>
      <c r="AO34" s="958"/>
      <c r="AP34" s="958"/>
      <c r="AQ34" s="958"/>
      <c r="AR34" s="958"/>
      <c r="AS34" s="958"/>
      <c r="AT34" s="958"/>
      <c r="AU34" s="958"/>
      <c r="AV34" s="958"/>
      <c r="AW34" s="958"/>
      <c r="AX34" s="958"/>
      <c r="AY34" s="958"/>
      <c r="AZ34" s="1028"/>
      <c r="BA34" s="1028"/>
      <c r="BB34" s="1028"/>
      <c r="BC34" s="1028"/>
      <c r="BD34" s="1028"/>
      <c r="BE34" s="959"/>
      <c r="BF34" s="959"/>
      <c r="BG34" s="959"/>
      <c r="BH34" s="959"/>
      <c r="BI34" s="960"/>
      <c r="BJ34" s="214"/>
      <c r="BK34" s="214"/>
      <c r="BL34" s="214"/>
      <c r="BM34" s="214"/>
      <c r="BN34" s="214"/>
      <c r="BO34" s="224"/>
      <c r="BP34" s="224"/>
      <c r="BQ34" s="221">
        <v>28</v>
      </c>
      <c r="BR34" s="222"/>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2">
      <c r="A35" s="225">
        <v>8</v>
      </c>
      <c r="B35" s="1017"/>
      <c r="C35" s="1018"/>
      <c r="D35" s="1018"/>
      <c r="E35" s="1018"/>
      <c r="F35" s="1018"/>
      <c r="G35" s="1018"/>
      <c r="H35" s="1018"/>
      <c r="I35" s="1018"/>
      <c r="J35" s="1018"/>
      <c r="K35" s="1018"/>
      <c r="L35" s="1018"/>
      <c r="M35" s="1018"/>
      <c r="N35" s="1018"/>
      <c r="O35" s="1018"/>
      <c r="P35" s="1019"/>
      <c r="Q35" s="1025"/>
      <c r="R35" s="1026"/>
      <c r="S35" s="1026"/>
      <c r="T35" s="1026"/>
      <c r="U35" s="1026"/>
      <c r="V35" s="1026"/>
      <c r="W35" s="1026"/>
      <c r="X35" s="1026"/>
      <c r="Y35" s="1026"/>
      <c r="Z35" s="1026"/>
      <c r="AA35" s="1026"/>
      <c r="AB35" s="1026"/>
      <c r="AC35" s="1026"/>
      <c r="AD35" s="1026"/>
      <c r="AE35" s="1027"/>
      <c r="AF35" s="1022"/>
      <c r="AG35" s="1023"/>
      <c r="AH35" s="1023"/>
      <c r="AI35" s="1023"/>
      <c r="AJ35" s="1024"/>
      <c r="AK35" s="967"/>
      <c r="AL35" s="958"/>
      <c r="AM35" s="958"/>
      <c r="AN35" s="958"/>
      <c r="AO35" s="958"/>
      <c r="AP35" s="958"/>
      <c r="AQ35" s="958"/>
      <c r="AR35" s="958"/>
      <c r="AS35" s="958"/>
      <c r="AT35" s="958"/>
      <c r="AU35" s="958"/>
      <c r="AV35" s="958"/>
      <c r="AW35" s="958"/>
      <c r="AX35" s="958"/>
      <c r="AY35" s="958"/>
      <c r="AZ35" s="1028"/>
      <c r="BA35" s="1028"/>
      <c r="BB35" s="1028"/>
      <c r="BC35" s="1028"/>
      <c r="BD35" s="1028"/>
      <c r="BE35" s="959"/>
      <c r="BF35" s="959"/>
      <c r="BG35" s="959"/>
      <c r="BH35" s="959"/>
      <c r="BI35" s="960"/>
      <c r="BJ35" s="214"/>
      <c r="BK35" s="214"/>
      <c r="BL35" s="214"/>
      <c r="BM35" s="214"/>
      <c r="BN35" s="214"/>
      <c r="BO35" s="224"/>
      <c r="BP35" s="224"/>
      <c r="BQ35" s="221">
        <v>29</v>
      </c>
      <c r="BR35" s="222"/>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2">
      <c r="A36" s="225">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14"/>
      <c r="BK36" s="214"/>
      <c r="BL36" s="214"/>
      <c r="BM36" s="214"/>
      <c r="BN36" s="214"/>
      <c r="BO36" s="224"/>
      <c r="BP36" s="224"/>
      <c r="BQ36" s="221">
        <v>30</v>
      </c>
      <c r="BR36" s="222"/>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2">
      <c r="A37" s="225">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4"/>
      <c r="BP37" s="224"/>
      <c r="BQ37" s="221">
        <v>31</v>
      </c>
      <c r="BR37" s="222"/>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2">
      <c r="A38" s="225">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4"/>
      <c r="BP38" s="224"/>
      <c r="BQ38" s="221">
        <v>32</v>
      </c>
      <c r="BR38" s="222"/>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2">
      <c r="A39" s="225">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4"/>
      <c r="BP39" s="224"/>
      <c r="BQ39" s="221">
        <v>33</v>
      </c>
      <c r="BR39" s="222"/>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2">
      <c r="A40" s="221">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4"/>
      <c r="BP40" s="224"/>
      <c r="BQ40" s="221">
        <v>34</v>
      </c>
      <c r="BR40" s="222"/>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2">
      <c r="A41" s="221">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4"/>
      <c r="BP41" s="224"/>
      <c r="BQ41" s="221">
        <v>35</v>
      </c>
      <c r="BR41" s="222"/>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2">
      <c r="A42" s="221">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4"/>
      <c r="BP42" s="224"/>
      <c r="BQ42" s="221">
        <v>36</v>
      </c>
      <c r="BR42" s="222"/>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2">
      <c r="A43" s="221">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4"/>
      <c r="BP43" s="224"/>
      <c r="BQ43" s="221">
        <v>37</v>
      </c>
      <c r="BR43" s="222"/>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2">
      <c r="A44" s="221">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4"/>
      <c r="BP44" s="224"/>
      <c r="BQ44" s="221">
        <v>38</v>
      </c>
      <c r="BR44" s="222"/>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2">
      <c r="A45" s="221">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4"/>
      <c r="BP45" s="224"/>
      <c r="BQ45" s="221">
        <v>39</v>
      </c>
      <c r="BR45" s="222"/>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2">
      <c r="A46" s="221">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4"/>
      <c r="BP46" s="224"/>
      <c r="BQ46" s="221">
        <v>40</v>
      </c>
      <c r="BR46" s="222"/>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2">
      <c r="A47" s="221">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4"/>
      <c r="BP47" s="224"/>
      <c r="BQ47" s="221">
        <v>41</v>
      </c>
      <c r="BR47" s="222"/>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2">
      <c r="A48" s="221">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4"/>
      <c r="BP48" s="224"/>
      <c r="BQ48" s="221">
        <v>42</v>
      </c>
      <c r="BR48" s="222"/>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2">
      <c r="A49" s="221">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4"/>
      <c r="BP49" s="224"/>
      <c r="BQ49" s="221">
        <v>43</v>
      </c>
      <c r="BR49" s="222"/>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2">
      <c r="A50" s="221">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4"/>
      <c r="BP50" s="224"/>
      <c r="BQ50" s="221">
        <v>44</v>
      </c>
      <c r="BR50" s="222"/>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2">
      <c r="A51" s="221">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4"/>
      <c r="BP51" s="224"/>
      <c r="BQ51" s="221">
        <v>45</v>
      </c>
      <c r="BR51" s="222"/>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2">
      <c r="A52" s="221">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4"/>
      <c r="BP52" s="224"/>
      <c r="BQ52" s="221">
        <v>46</v>
      </c>
      <c r="BR52" s="222"/>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2">
      <c r="A53" s="221">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4"/>
      <c r="BP53" s="224"/>
      <c r="BQ53" s="221">
        <v>47</v>
      </c>
      <c r="BR53" s="222"/>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2">
      <c r="A54" s="221">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4"/>
      <c r="BP54" s="224"/>
      <c r="BQ54" s="221">
        <v>48</v>
      </c>
      <c r="BR54" s="222"/>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2">
      <c r="A55" s="221">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4"/>
      <c r="BP55" s="224"/>
      <c r="BQ55" s="221">
        <v>49</v>
      </c>
      <c r="BR55" s="222"/>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2">
      <c r="A56" s="221">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4"/>
      <c r="BP56" s="224"/>
      <c r="BQ56" s="221">
        <v>50</v>
      </c>
      <c r="BR56" s="222"/>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2">
      <c r="A57" s="221">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4"/>
      <c r="BP57" s="224"/>
      <c r="BQ57" s="221">
        <v>51</v>
      </c>
      <c r="BR57" s="222"/>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2">
      <c r="A58" s="221">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4"/>
      <c r="BP58" s="224"/>
      <c r="BQ58" s="221">
        <v>52</v>
      </c>
      <c r="BR58" s="222"/>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2">
      <c r="A59" s="221">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4"/>
      <c r="BP59" s="224"/>
      <c r="BQ59" s="221">
        <v>53</v>
      </c>
      <c r="BR59" s="222"/>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2">
      <c r="A60" s="221">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4"/>
      <c r="BP60" s="224"/>
      <c r="BQ60" s="221">
        <v>54</v>
      </c>
      <c r="BR60" s="222"/>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5">
      <c r="A61" s="221">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4"/>
      <c r="BP61" s="224"/>
      <c r="BQ61" s="221">
        <v>55</v>
      </c>
      <c r="BR61" s="222"/>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2">
      <c r="A62" s="221">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395</v>
      </c>
      <c r="BK62" s="1015"/>
      <c r="BL62" s="1015"/>
      <c r="BM62" s="1015"/>
      <c r="BN62" s="1016"/>
      <c r="BO62" s="224"/>
      <c r="BP62" s="224"/>
      <c r="BQ62" s="221">
        <v>56</v>
      </c>
      <c r="BR62" s="222"/>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5">
      <c r="A63" s="223" t="s">
        <v>377</v>
      </c>
      <c r="B63" s="924" t="s">
        <v>396</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2323</v>
      </c>
      <c r="AG63" s="946"/>
      <c r="AH63" s="946"/>
      <c r="AI63" s="946"/>
      <c r="AJ63" s="1009"/>
      <c r="AK63" s="1010"/>
      <c r="AL63" s="950"/>
      <c r="AM63" s="950"/>
      <c r="AN63" s="950"/>
      <c r="AO63" s="950"/>
      <c r="AP63" s="946">
        <v>14546</v>
      </c>
      <c r="AQ63" s="946"/>
      <c r="AR63" s="946"/>
      <c r="AS63" s="946"/>
      <c r="AT63" s="946"/>
      <c r="AU63" s="946">
        <v>7500</v>
      </c>
      <c r="AV63" s="946"/>
      <c r="AW63" s="946"/>
      <c r="AX63" s="946"/>
      <c r="AY63" s="946"/>
      <c r="AZ63" s="1004"/>
      <c r="BA63" s="1004"/>
      <c r="BB63" s="1004"/>
      <c r="BC63" s="1004"/>
      <c r="BD63" s="1004"/>
      <c r="BE63" s="947"/>
      <c r="BF63" s="947"/>
      <c r="BG63" s="947"/>
      <c r="BH63" s="947"/>
      <c r="BI63" s="948"/>
      <c r="BJ63" s="1005" t="s">
        <v>122</v>
      </c>
      <c r="BK63" s="940"/>
      <c r="BL63" s="940"/>
      <c r="BM63" s="940"/>
      <c r="BN63" s="1006"/>
      <c r="BO63" s="224"/>
      <c r="BP63" s="224"/>
      <c r="BQ63" s="221">
        <v>57</v>
      </c>
      <c r="BR63" s="222"/>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2">
      <c r="A66" s="982" t="s">
        <v>398</v>
      </c>
      <c r="B66" s="983"/>
      <c r="C66" s="983"/>
      <c r="D66" s="983"/>
      <c r="E66" s="983"/>
      <c r="F66" s="983"/>
      <c r="G66" s="983"/>
      <c r="H66" s="983"/>
      <c r="I66" s="983"/>
      <c r="J66" s="983"/>
      <c r="K66" s="983"/>
      <c r="L66" s="983"/>
      <c r="M66" s="983"/>
      <c r="N66" s="983"/>
      <c r="O66" s="983"/>
      <c r="P66" s="984"/>
      <c r="Q66" s="988" t="s">
        <v>381</v>
      </c>
      <c r="R66" s="989"/>
      <c r="S66" s="989"/>
      <c r="T66" s="989"/>
      <c r="U66" s="990"/>
      <c r="V66" s="988" t="s">
        <v>382</v>
      </c>
      <c r="W66" s="989"/>
      <c r="X66" s="989"/>
      <c r="Y66" s="989"/>
      <c r="Z66" s="990"/>
      <c r="AA66" s="988" t="s">
        <v>383</v>
      </c>
      <c r="AB66" s="989"/>
      <c r="AC66" s="989"/>
      <c r="AD66" s="989"/>
      <c r="AE66" s="990"/>
      <c r="AF66" s="994" t="s">
        <v>384</v>
      </c>
      <c r="AG66" s="995"/>
      <c r="AH66" s="995"/>
      <c r="AI66" s="995"/>
      <c r="AJ66" s="996"/>
      <c r="AK66" s="988" t="s">
        <v>385</v>
      </c>
      <c r="AL66" s="983"/>
      <c r="AM66" s="983"/>
      <c r="AN66" s="983"/>
      <c r="AO66" s="984"/>
      <c r="AP66" s="988" t="s">
        <v>386</v>
      </c>
      <c r="AQ66" s="989"/>
      <c r="AR66" s="989"/>
      <c r="AS66" s="989"/>
      <c r="AT66" s="990"/>
      <c r="AU66" s="988" t="s">
        <v>399</v>
      </c>
      <c r="AV66" s="989"/>
      <c r="AW66" s="989"/>
      <c r="AX66" s="989"/>
      <c r="AY66" s="990"/>
      <c r="AZ66" s="988" t="s">
        <v>364</v>
      </c>
      <c r="BA66" s="989"/>
      <c r="BB66" s="989"/>
      <c r="BC66" s="989"/>
      <c r="BD66" s="1002"/>
      <c r="BE66" s="224"/>
      <c r="BF66" s="224"/>
      <c r="BG66" s="224"/>
      <c r="BH66" s="224"/>
      <c r="BI66" s="224"/>
      <c r="BJ66" s="224"/>
      <c r="BK66" s="224"/>
      <c r="BL66" s="224"/>
      <c r="BM66" s="224"/>
      <c r="BN66" s="224"/>
      <c r="BO66" s="224"/>
      <c r="BP66" s="224"/>
      <c r="BQ66" s="221">
        <v>60</v>
      </c>
      <c r="BR66" s="226"/>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5">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4"/>
      <c r="BF67" s="224"/>
      <c r="BG67" s="224"/>
      <c r="BH67" s="224"/>
      <c r="BI67" s="224"/>
      <c r="BJ67" s="224"/>
      <c r="BK67" s="224"/>
      <c r="BL67" s="224"/>
      <c r="BM67" s="224"/>
      <c r="BN67" s="224"/>
      <c r="BO67" s="224"/>
      <c r="BP67" s="224"/>
      <c r="BQ67" s="221">
        <v>61</v>
      </c>
      <c r="BR67" s="226"/>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2">
      <c r="A68" s="219">
        <v>1</v>
      </c>
      <c r="B68" s="972" t="s">
        <v>549</v>
      </c>
      <c r="C68" s="973"/>
      <c r="D68" s="973"/>
      <c r="E68" s="973"/>
      <c r="F68" s="973"/>
      <c r="G68" s="973"/>
      <c r="H68" s="973"/>
      <c r="I68" s="973"/>
      <c r="J68" s="973"/>
      <c r="K68" s="973"/>
      <c r="L68" s="973"/>
      <c r="M68" s="973"/>
      <c r="N68" s="973"/>
      <c r="O68" s="973"/>
      <c r="P68" s="974"/>
      <c r="Q68" s="975">
        <v>2987</v>
      </c>
      <c r="R68" s="969"/>
      <c r="S68" s="969"/>
      <c r="T68" s="969"/>
      <c r="U68" s="969"/>
      <c r="V68" s="969">
        <v>2894</v>
      </c>
      <c r="W68" s="969"/>
      <c r="X68" s="969"/>
      <c r="Y68" s="969"/>
      <c r="Z68" s="969"/>
      <c r="AA68" s="969">
        <v>94</v>
      </c>
      <c r="AB68" s="969"/>
      <c r="AC68" s="969"/>
      <c r="AD68" s="969"/>
      <c r="AE68" s="969"/>
      <c r="AF68" s="969">
        <v>94</v>
      </c>
      <c r="AG68" s="969"/>
      <c r="AH68" s="969"/>
      <c r="AI68" s="969"/>
      <c r="AJ68" s="969"/>
      <c r="AK68" s="969" t="s">
        <v>548</v>
      </c>
      <c r="AL68" s="969"/>
      <c r="AM68" s="969"/>
      <c r="AN68" s="969"/>
      <c r="AO68" s="969"/>
      <c r="AP68" s="969">
        <v>5174</v>
      </c>
      <c r="AQ68" s="969"/>
      <c r="AR68" s="969"/>
      <c r="AS68" s="969"/>
      <c r="AT68" s="969"/>
      <c r="AU68" s="969">
        <v>2086</v>
      </c>
      <c r="AV68" s="969"/>
      <c r="AW68" s="969"/>
      <c r="AX68" s="969"/>
      <c r="AY68" s="969"/>
      <c r="AZ68" s="970"/>
      <c r="BA68" s="970"/>
      <c r="BB68" s="970"/>
      <c r="BC68" s="970"/>
      <c r="BD68" s="971"/>
      <c r="BE68" s="224"/>
      <c r="BF68" s="224"/>
      <c r="BG68" s="224"/>
      <c r="BH68" s="224"/>
      <c r="BI68" s="224"/>
      <c r="BJ68" s="224"/>
      <c r="BK68" s="224"/>
      <c r="BL68" s="224"/>
      <c r="BM68" s="224"/>
      <c r="BN68" s="224"/>
      <c r="BO68" s="224"/>
      <c r="BP68" s="224"/>
      <c r="BQ68" s="221">
        <v>62</v>
      </c>
      <c r="BR68" s="226"/>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2">
      <c r="A69" s="221">
        <v>2</v>
      </c>
      <c r="B69" s="961" t="s">
        <v>550</v>
      </c>
      <c r="C69" s="962"/>
      <c r="D69" s="962"/>
      <c r="E69" s="962"/>
      <c r="F69" s="962"/>
      <c r="G69" s="962"/>
      <c r="H69" s="962"/>
      <c r="I69" s="962"/>
      <c r="J69" s="962"/>
      <c r="K69" s="962"/>
      <c r="L69" s="962"/>
      <c r="M69" s="962"/>
      <c r="N69" s="962"/>
      <c r="O69" s="962"/>
      <c r="P69" s="963"/>
      <c r="Q69" s="964">
        <v>93</v>
      </c>
      <c r="R69" s="958"/>
      <c r="S69" s="958"/>
      <c r="T69" s="958"/>
      <c r="U69" s="958"/>
      <c r="V69" s="958">
        <v>80</v>
      </c>
      <c r="W69" s="958"/>
      <c r="X69" s="958"/>
      <c r="Y69" s="958"/>
      <c r="Z69" s="958"/>
      <c r="AA69" s="958">
        <v>12</v>
      </c>
      <c r="AB69" s="958"/>
      <c r="AC69" s="958"/>
      <c r="AD69" s="958"/>
      <c r="AE69" s="958"/>
      <c r="AF69" s="958">
        <v>12</v>
      </c>
      <c r="AG69" s="958"/>
      <c r="AH69" s="958"/>
      <c r="AI69" s="958"/>
      <c r="AJ69" s="958"/>
      <c r="AK69" s="958" t="s">
        <v>548</v>
      </c>
      <c r="AL69" s="958"/>
      <c r="AM69" s="958"/>
      <c r="AN69" s="958"/>
      <c r="AO69" s="958"/>
      <c r="AP69" s="958">
        <v>42</v>
      </c>
      <c r="AQ69" s="958"/>
      <c r="AR69" s="958"/>
      <c r="AS69" s="958"/>
      <c r="AT69" s="958"/>
      <c r="AU69" s="958">
        <v>38</v>
      </c>
      <c r="AV69" s="958"/>
      <c r="AW69" s="958"/>
      <c r="AX69" s="958"/>
      <c r="AY69" s="958"/>
      <c r="AZ69" s="959"/>
      <c r="BA69" s="959"/>
      <c r="BB69" s="959"/>
      <c r="BC69" s="959"/>
      <c r="BD69" s="960"/>
      <c r="BE69" s="224"/>
      <c r="BF69" s="224"/>
      <c r="BG69" s="224"/>
      <c r="BH69" s="224"/>
      <c r="BI69" s="224"/>
      <c r="BJ69" s="224"/>
      <c r="BK69" s="224"/>
      <c r="BL69" s="224"/>
      <c r="BM69" s="224"/>
      <c r="BN69" s="224"/>
      <c r="BO69" s="224"/>
      <c r="BP69" s="224"/>
      <c r="BQ69" s="221">
        <v>63</v>
      </c>
      <c r="BR69" s="226"/>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2">
      <c r="A70" s="221">
        <v>3</v>
      </c>
      <c r="B70" s="961" t="s">
        <v>551</v>
      </c>
      <c r="C70" s="962"/>
      <c r="D70" s="962"/>
      <c r="E70" s="962"/>
      <c r="F70" s="962"/>
      <c r="G70" s="962"/>
      <c r="H70" s="962"/>
      <c r="I70" s="962"/>
      <c r="J70" s="962"/>
      <c r="K70" s="962"/>
      <c r="L70" s="962"/>
      <c r="M70" s="962"/>
      <c r="N70" s="962"/>
      <c r="O70" s="962"/>
      <c r="P70" s="963"/>
      <c r="Q70" s="964">
        <v>290</v>
      </c>
      <c r="R70" s="958"/>
      <c r="S70" s="958"/>
      <c r="T70" s="958"/>
      <c r="U70" s="958"/>
      <c r="V70" s="958">
        <v>250</v>
      </c>
      <c r="W70" s="958"/>
      <c r="X70" s="958"/>
      <c r="Y70" s="958"/>
      <c r="Z70" s="958"/>
      <c r="AA70" s="958">
        <v>40</v>
      </c>
      <c r="AB70" s="958"/>
      <c r="AC70" s="958"/>
      <c r="AD70" s="958"/>
      <c r="AE70" s="958"/>
      <c r="AF70" s="958">
        <v>40</v>
      </c>
      <c r="AG70" s="958"/>
      <c r="AH70" s="958"/>
      <c r="AI70" s="958"/>
      <c r="AJ70" s="958"/>
      <c r="AK70" s="958" t="s">
        <v>548</v>
      </c>
      <c r="AL70" s="958"/>
      <c r="AM70" s="958"/>
      <c r="AN70" s="958"/>
      <c r="AO70" s="958"/>
      <c r="AP70" s="958" t="s">
        <v>548</v>
      </c>
      <c r="AQ70" s="958"/>
      <c r="AR70" s="958"/>
      <c r="AS70" s="958"/>
      <c r="AT70" s="958"/>
      <c r="AU70" s="958" t="s">
        <v>548</v>
      </c>
      <c r="AV70" s="958"/>
      <c r="AW70" s="958"/>
      <c r="AX70" s="958"/>
      <c r="AY70" s="958"/>
      <c r="AZ70" s="959"/>
      <c r="BA70" s="959"/>
      <c r="BB70" s="959"/>
      <c r="BC70" s="959"/>
      <c r="BD70" s="960"/>
      <c r="BE70" s="224"/>
      <c r="BF70" s="224"/>
      <c r="BG70" s="224"/>
      <c r="BH70" s="224"/>
      <c r="BI70" s="224"/>
      <c r="BJ70" s="224"/>
      <c r="BK70" s="224"/>
      <c r="BL70" s="224"/>
      <c r="BM70" s="224"/>
      <c r="BN70" s="224"/>
      <c r="BO70" s="224"/>
      <c r="BP70" s="224"/>
      <c r="BQ70" s="221">
        <v>64</v>
      </c>
      <c r="BR70" s="226"/>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2">
      <c r="A71" s="221">
        <v>4</v>
      </c>
      <c r="B71" s="961" t="s">
        <v>552</v>
      </c>
      <c r="C71" s="962"/>
      <c r="D71" s="962"/>
      <c r="E71" s="962"/>
      <c r="F71" s="962"/>
      <c r="G71" s="962"/>
      <c r="H71" s="962"/>
      <c r="I71" s="962"/>
      <c r="J71" s="962"/>
      <c r="K71" s="962"/>
      <c r="L71" s="962"/>
      <c r="M71" s="962"/>
      <c r="N71" s="962"/>
      <c r="O71" s="962"/>
      <c r="P71" s="963"/>
      <c r="Q71" s="964">
        <v>1428744</v>
      </c>
      <c r="R71" s="958"/>
      <c r="S71" s="958"/>
      <c r="T71" s="958"/>
      <c r="U71" s="958"/>
      <c r="V71" s="958">
        <v>1401874</v>
      </c>
      <c r="W71" s="958"/>
      <c r="X71" s="958"/>
      <c r="Y71" s="958"/>
      <c r="Z71" s="958"/>
      <c r="AA71" s="958">
        <v>26871</v>
      </c>
      <c r="AB71" s="958"/>
      <c r="AC71" s="958"/>
      <c r="AD71" s="958"/>
      <c r="AE71" s="958"/>
      <c r="AF71" s="958">
        <v>26871</v>
      </c>
      <c r="AG71" s="958"/>
      <c r="AH71" s="958"/>
      <c r="AI71" s="958"/>
      <c r="AJ71" s="958"/>
      <c r="AK71" s="958">
        <v>12578</v>
      </c>
      <c r="AL71" s="958"/>
      <c r="AM71" s="958"/>
      <c r="AN71" s="958"/>
      <c r="AO71" s="958"/>
      <c r="AP71" s="958" t="s">
        <v>548</v>
      </c>
      <c r="AQ71" s="958"/>
      <c r="AR71" s="958"/>
      <c r="AS71" s="958"/>
      <c r="AT71" s="958"/>
      <c r="AU71" s="958" t="s">
        <v>548</v>
      </c>
      <c r="AV71" s="958"/>
      <c r="AW71" s="958"/>
      <c r="AX71" s="958"/>
      <c r="AY71" s="958"/>
      <c r="AZ71" s="959"/>
      <c r="BA71" s="959"/>
      <c r="BB71" s="959"/>
      <c r="BC71" s="959"/>
      <c r="BD71" s="960"/>
      <c r="BE71" s="224"/>
      <c r="BF71" s="224"/>
      <c r="BG71" s="224"/>
      <c r="BH71" s="224"/>
      <c r="BI71" s="224"/>
      <c r="BJ71" s="224"/>
      <c r="BK71" s="224"/>
      <c r="BL71" s="224"/>
      <c r="BM71" s="224"/>
      <c r="BN71" s="224"/>
      <c r="BO71" s="224"/>
      <c r="BP71" s="224"/>
      <c r="BQ71" s="221">
        <v>65</v>
      </c>
      <c r="BR71" s="226"/>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2">
      <c r="A72" s="221">
        <v>5</v>
      </c>
      <c r="B72" s="961" t="s">
        <v>553</v>
      </c>
      <c r="C72" s="962"/>
      <c r="D72" s="962"/>
      <c r="E72" s="962"/>
      <c r="F72" s="962"/>
      <c r="G72" s="962"/>
      <c r="H72" s="962"/>
      <c r="I72" s="962"/>
      <c r="J72" s="962"/>
      <c r="K72" s="962"/>
      <c r="L72" s="962"/>
      <c r="M72" s="962"/>
      <c r="N72" s="962"/>
      <c r="O72" s="962"/>
      <c r="P72" s="963"/>
      <c r="Q72" s="964">
        <v>38877</v>
      </c>
      <c r="R72" s="958"/>
      <c r="S72" s="958"/>
      <c r="T72" s="958"/>
      <c r="U72" s="958"/>
      <c r="V72" s="958">
        <v>35991</v>
      </c>
      <c r="W72" s="958"/>
      <c r="X72" s="958"/>
      <c r="Y72" s="958"/>
      <c r="Z72" s="958"/>
      <c r="AA72" s="958">
        <v>2886</v>
      </c>
      <c r="AB72" s="958"/>
      <c r="AC72" s="958"/>
      <c r="AD72" s="958"/>
      <c r="AE72" s="958"/>
      <c r="AF72" s="958">
        <v>27482</v>
      </c>
      <c r="AG72" s="958"/>
      <c r="AH72" s="958"/>
      <c r="AI72" s="958"/>
      <c r="AJ72" s="958"/>
      <c r="AK72" s="958" t="s">
        <v>548</v>
      </c>
      <c r="AL72" s="958"/>
      <c r="AM72" s="958"/>
      <c r="AN72" s="958"/>
      <c r="AO72" s="958"/>
      <c r="AP72" s="958">
        <v>96454</v>
      </c>
      <c r="AQ72" s="958"/>
      <c r="AR72" s="958"/>
      <c r="AS72" s="958"/>
      <c r="AT72" s="958"/>
      <c r="AU72" s="958" t="s">
        <v>548</v>
      </c>
      <c r="AV72" s="958"/>
      <c r="AW72" s="958"/>
      <c r="AX72" s="958"/>
      <c r="AY72" s="958"/>
      <c r="AZ72" s="959"/>
      <c r="BA72" s="959"/>
      <c r="BB72" s="959"/>
      <c r="BC72" s="959"/>
      <c r="BD72" s="960"/>
      <c r="BE72" s="224"/>
      <c r="BF72" s="224"/>
      <c r="BG72" s="224"/>
      <c r="BH72" s="224"/>
      <c r="BI72" s="224"/>
      <c r="BJ72" s="224"/>
      <c r="BK72" s="224"/>
      <c r="BL72" s="224"/>
      <c r="BM72" s="224"/>
      <c r="BN72" s="224"/>
      <c r="BO72" s="224"/>
      <c r="BP72" s="224"/>
      <c r="BQ72" s="221">
        <v>66</v>
      </c>
      <c r="BR72" s="226"/>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2">
      <c r="A73" s="221">
        <v>6</v>
      </c>
      <c r="B73" s="961" t="s">
        <v>554</v>
      </c>
      <c r="C73" s="962"/>
      <c r="D73" s="962"/>
      <c r="E73" s="962"/>
      <c r="F73" s="962"/>
      <c r="G73" s="962"/>
      <c r="H73" s="962"/>
      <c r="I73" s="962"/>
      <c r="J73" s="962"/>
      <c r="K73" s="962"/>
      <c r="L73" s="962"/>
      <c r="M73" s="962"/>
      <c r="N73" s="962"/>
      <c r="O73" s="962"/>
      <c r="P73" s="963"/>
      <c r="Q73" s="964">
        <v>6104</v>
      </c>
      <c r="R73" s="958"/>
      <c r="S73" s="958"/>
      <c r="T73" s="958"/>
      <c r="U73" s="958"/>
      <c r="V73" s="958">
        <v>5983</v>
      </c>
      <c r="W73" s="958"/>
      <c r="X73" s="958"/>
      <c r="Y73" s="958"/>
      <c r="Z73" s="958"/>
      <c r="AA73" s="958">
        <v>121</v>
      </c>
      <c r="AB73" s="958"/>
      <c r="AC73" s="958"/>
      <c r="AD73" s="958"/>
      <c r="AE73" s="958"/>
      <c r="AF73" s="958">
        <v>17694</v>
      </c>
      <c r="AG73" s="958"/>
      <c r="AH73" s="958"/>
      <c r="AI73" s="958"/>
      <c r="AJ73" s="958"/>
      <c r="AK73" s="958" t="s">
        <v>548</v>
      </c>
      <c r="AL73" s="958"/>
      <c r="AM73" s="958"/>
      <c r="AN73" s="958"/>
      <c r="AO73" s="958"/>
      <c r="AP73" s="958">
        <v>24010</v>
      </c>
      <c r="AQ73" s="958"/>
      <c r="AR73" s="958"/>
      <c r="AS73" s="958"/>
      <c r="AT73" s="958"/>
      <c r="AU73" s="958" t="s">
        <v>548</v>
      </c>
      <c r="AV73" s="958"/>
      <c r="AW73" s="958"/>
      <c r="AX73" s="958"/>
      <c r="AY73" s="958"/>
      <c r="AZ73" s="959"/>
      <c r="BA73" s="959"/>
      <c r="BB73" s="959"/>
      <c r="BC73" s="959"/>
      <c r="BD73" s="960"/>
      <c r="BE73" s="224"/>
      <c r="BF73" s="224"/>
      <c r="BG73" s="224"/>
      <c r="BH73" s="224"/>
      <c r="BI73" s="224"/>
      <c r="BJ73" s="224"/>
      <c r="BK73" s="224"/>
      <c r="BL73" s="224"/>
      <c r="BM73" s="224"/>
      <c r="BN73" s="224"/>
      <c r="BO73" s="224"/>
      <c r="BP73" s="224"/>
      <c r="BQ73" s="221">
        <v>67</v>
      </c>
      <c r="BR73" s="226"/>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2">
      <c r="A74" s="221">
        <v>7</v>
      </c>
      <c r="B74" s="961"/>
      <c r="C74" s="962"/>
      <c r="D74" s="962"/>
      <c r="E74" s="962"/>
      <c r="F74" s="962"/>
      <c r="G74" s="962"/>
      <c r="H74" s="962"/>
      <c r="I74" s="962"/>
      <c r="J74" s="962"/>
      <c r="K74" s="962"/>
      <c r="L74" s="962"/>
      <c r="M74" s="962"/>
      <c r="N74" s="962"/>
      <c r="O74" s="962"/>
      <c r="P74" s="963"/>
      <c r="Q74" s="964"/>
      <c r="R74" s="958"/>
      <c r="S74" s="958"/>
      <c r="T74" s="958"/>
      <c r="U74" s="958"/>
      <c r="V74" s="958"/>
      <c r="W74" s="958"/>
      <c r="X74" s="958"/>
      <c r="Y74" s="958"/>
      <c r="Z74" s="958"/>
      <c r="AA74" s="958"/>
      <c r="AB74" s="958"/>
      <c r="AC74" s="958"/>
      <c r="AD74" s="958"/>
      <c r="AE74" s="958"/>
      <c r="AF74" s="958"/>
      <c r="AG74" s="958"/>
      <c r="AH74" s="958"/>
      <c r="AI74" s="958"/>
      <c r="AJ74" s="958"/>
      <c r="AK74" s="958"/>
      <c r="AL74" s="958"/>
      <c r="AM74" s="958"/>
      <c r="AN74" s="958"/>
      <c r="AO74" s="958"/>
      <c r="AP74" s="958"/>
      <c r="AQ74" s="958"/>
      <c r="AR74" s="958"/>
      <c r="AS74" s="958"/>
      <c r="AT74" s="958"/>
      <c r="AU74" s="958"/>
      <c r="AV74" s="958"/>
      <c r="AW74" s="958"/>
      <c r="AX74" s="958"/>
      <c r="AY74" s="958"/>
      <c r="AZ74" s="959"/>
      <c r="BA74" s="959"/>
      <c r="BB74" s="959"/>
      <c r="BC74" s="959"/>
      <c r="BD74" s="960"/>
      <c r="BE74" s="224"/>
      <c r="BF74" s="224"/>
      <c r="BG74" s="224"/>
      <c r="BH74" s="224"/>
      <c r="BI74" s="224"/>
      <c r="BJ74" s="224"/>
      <c r="BK74" s="224"/>
      <c r="BL74" s="224"/>
      <c r="BM74" s="224"/>
      <c r="BN74" s="224"/>
      <c r="BO74" s="224"/>
      <c r="BP74" s="224"/>
      <c r="BQ74" s="221">
        <v>68</v>
      </c>
      <c r="BR74" s="226"/>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2">
      <c r="A75" s="221">
        <v>8</v>
      </c>
      <c r="B75" s="961"/>
      <c r="C75" s="962"/>
      <c r="D75" s="962"/>
      <c r="E75" s="962"/>
      <c r="F75" s="962"/>
      <c r="G75" s="962"/>
      <c r="H75" s="962"/>
      <c r="I75" s="962"/>
      <c r="J75" s="962"/>
      <c r="K75" s="962"/>
      <c r="L75" s="962"/>
      <c r="M75" s="962"/>
      <c r="N75" s="962"/>
      <c r="O75" s="962"/>
      <c r="P75" s="963"/>
      <c r="Q75" s="965"/>
      <c r="R75" s="966"/>
      <c r="S75" s="966"/>
      <c r="T75" s="966"/>
      <c r="U75" s="967"/>
      <c r="V75" s="968"/>
      <c r="W75" s="966"/>
      <c r="X75" s="966"/>
      <c r="Y75" s="966"/>
      <c r="Z75" s="967"/>
      <c r="AA75" s="968"/>
      <c r="AB75" s="966"/>
      <c r="AC75" s="966"/>
      <c r="AD75" s="966"/>
      <c r="AE75" s="967"/>
      <c r="AF75" s="968"/>
      <c r="AG75" s="966"/>
      <c r="AH75" s="966"/>
      <c r="AI75" s="966"/>
      <c r="AJ75" s="967"/>
      <c r="AK75" s="968"/>
      <c r="AL75" s="966"/>
      <c r="AM75" s="966"/>
      <c r="AN75" s="966"/>
      <c r="AO75" s="967"/>
      <c r="AP75" s="968"/>
      <c r="AQ75" s="966"/>
      <c r="AR75" s="966"/>
      <c r="AS75" s="966"/>
      <c r="AT75" s="967"/>
      <c r="AU75" s="968"/>
      <c r="AV75" s="966"/>
      <c r="AW75" s="966"/>
      <c r="AX75" s="966"/>
      <c r="AY75" s="967"/>
      <c r="AZ75" s="959"/>
      <c r="BA75" s="959"/>
      <c r="BB75" s="959"/>
      <c r="BC75" s="959"/>
      <c r="BD75" s="960"/>
      <c r="BE75" s="224"/>
      <c r="BF75" s="224"/>
      <c r="BG75" s="224"/>
      <c r="BH75" s="224"/>
      <c r="BI75" s="224"/>
      <c r="BJ75" s="224"/>
      <c r="BK75" s="224"/>
      <c r="BL75" s="224"/>
      <c r="BM75" s="224"/>
      <c r="BN75" s="224"/>
      <c r="BO75" s="224"/>
      <c r="BP75" s="224"/>
      <c r="BQ75" s="221">
        <v>69</v>
      </c>
      <c r="BR75" s="226"/>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2">
      <c r="A76" s="221">
        <v>9</v>
      </c>
      <c r="B76" s="961"/>
      <c r="C76" s="962"/>
      <c r="D76" s="962"/>
      <c r="E76" s="962"/>
      <c r="F76" s="962"/>
      <c r="G76" s="962"/>
      <c r="H76" s="962"/>
      <c r="I76" s="962"/>
      <c r="J76" s="962"/>
      <c r="K76" s="962"/>
      <c r="L76" s="962"/>
      <c r="M76" s="962"/>
      <c r="N76" s="962"/>
      <c r="O76" s="962"/>
      <c r="P76" s="963"/>
      <c r="Q76" s="965"/>
      <c r="R76" s="966"/>
      <c r="S76" s="966"/>
      <c r="T76" s="966"/>
      <c r="U76" s="967"/>
      <c r="V76" s="968"/>
      <c r="W76" s="966"/>
      <c r="X76" s="966"/>
      <c r="Y76" s="966"/>
      <c r="Z76" s="967"/>
      <c r="AA76" s="968"/>
      <c r="AB76" s="966"/>
      <c r="AC76" s="966"/>
      <c r="AD76" s="966"/>
      <c r="AE76" s="967"/>
      <c r="AF76" s="968"/>
      <c r="AG76" s="966"/>
      <c r="AH76" s="966"/>
      <c r="AI76" s="966"/>
      <c r="AJ76" s="967"/>
      <c r="AK76" s="968"/>
      <c r="AL76" s="966"/>
      <c r="AM76" s="966"/>
      <c r="AN76" s="966"/>
      <c r="AO76" s="967"/>
      <c r="AP76" s="968"/>
      <c r="AQ76" s="966"/>
      <c r="AR76" s="966"/>
      <c r="AS76" s="966"/>
      <c r="AT76" s="967"/>
      <c r="AU76" s="968"/>
      <c r="AV76" s="966"/>
      <c r="AW76" s="966"/>
      <c r="AX76" s="966"/>
      <c r="AY76" s="967"/>
      <c r="AZ76" s="959"/>
      <c r="BA76" s="959"/>
      <c r="BB76" s="959"/>
      <c r="BC76" s="959"/>
      <c r="BD76" s="960"/>
      <c r="BE76" s="224"/>
      <c r="BF76" s="224"/>
      <c r="BG76" s="224"/>
      <c r="BH76" s="224"/>
      <c r="BI76" s="224"/>
      <c r="BJ76" s="224"/>
      <c r="BK76" s="224"/>
      <c r="BL76" s="224"/>
      <c r="BM76" s="224"/>
      <c r="BN76" s="224"/>
      <c r="BO76" s="224"/>
      <c r="BP76" s="224"/>
      <c r="BQ76" s="221">
        <v>70</v>
      </c>
      <c r="BR76" s="226"/>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2">
      <c r="A77" s="221">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4"/>
      <c r="BF77" s="224"/>
      <c r="BG77" s="224"/>
      <c r="BH77" s="224"/>
      <c r="BI77" s="224"/>
      <c r="BJ77" s="224"/>
      <c r="BK77" s="224"/>
      <c r="BL77" s="224"/>
      <c r="BM77" s="224"/>
      <c r="BN77" s="224"/>
      <c r="BO77" s="224"/>
      <c r="BP77" s="224"/>
      <c r="BQ77" s="221">
        <v>71</v>
      </c>
      <c r="BR77" s="226"/>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2">
      <c r="A78" s="221">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4"/>
      <c r="BF78" s="224"/>
      <c r="BG78" s="224"/>
      <c r="BH78" s="224"/>
      <c r="BI78" s="224"/>
      <c r="BJ78" s="212"/>
      <c r="BK78" s="212"/>
      <c r="BL78" s="212"/>
      <c r="BM78" s="212"/>
      <c r="BN78" s="212"/>
      <c r="BO78" s="224"/>
      <c r="BP78" s="224"/>
      <c r="BQ78" s="221">
        <v>72</v>
      </c>
      <c r="BR78" s="226"/>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2">
      <c r="A79" s="221">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4"/>
      <c r="BF79" s="224"/>
      <c r="BG79" s="224"/>
      <c r="BH79" s="224"/>
      <c r="BI79" s="224"/>
      <c r="BJ79" s="212"/>
      <c r="BK79" s="212"/>
      <c r="BL79" s="212"/>
      <c r="BM79" s="212"/>
      <c r="BN79" s="212"/>
      <c r="BO79" s="224"/>
      <c r="BP79" s="224"/>
      <c r="BQ79" s="221">
        <v>73</v>
      </c>
      <c r="BR79" s="226"/>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2">
      <c r="A80" s="221">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4"/>
      <c r="BF80" s="224"/>
      <c r="BG80" s="224"/>
      <c r="BH80" s="224"/>
      <c r="BI80" s="224"/>
      <c r="BJ80" s="224"/>
      <c r="BK80" s="224"/>
      <c r="BL80" s="224"/>
      <c r="BM80" s="224"/>
      <c r="BN80" s="224"/>
      <c r="BO80" s="224"/>
      <c r="BP80" s="224"/>
      <c r="BQ80" s="221">
        <v>74</v>
      </c>
      <c r="BR80" s="226"/>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2">
      <c r="A81" s="221">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4"/>
      <c r="BF81" s="224"/>
      <c r="BG81" s="224"/>
      <c r="BH81" s="224"/>
      <c r="BI81" s="224"/>
      <c r="BJ81" s="224"/>
      <c r="BK81" s="224"/>
      <c r="BL81" s="224"/>
      <c r="BM81" s="224"/>
      <c r="BN81" s="224"/>
      <c r="BO81" s="224"/>
      <c r="BP81" s="224"/>
      <c r="BQ81" s="221">
        <v>75</v>
      </c>
      <c r="BR81" s="226"/>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2">
      <c r="A82" s="221">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4"/>
      <c r="BF82" s="224"/>
      <c r="BG82" s="224"/>
      <c r="BH82" s="224"/>
      <c r="BI82" s="224"/>
      <c r="BJ82" s="224"/>
      <c r="BK82" s="224"/>
      <c r="BL82" s="224"/>
      <c r="BM82" s="224"/>
      <c r="BN82" s="224"/>
      <c r="BO82" s="224"/>
      <c r="BP82" s="224"/>
      <c r="BQ82" s="221">
        <v>76</v>
      </c>
      <c r="BR82" s="226"/>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2">
      <c r="A83" s="221">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4"/>
      <c r="BF83" s="224"/>
      <c r="BG83" s="224"/>
      <c r="BH83" s="224"/>
      <c r="BI83" s="224"/>
      <c r="BJ83" s="224"/>
      <c r="BK83" s="224"/>
      <c r="BL83" s="224"/>
      <c r="BM83" s="224"/>
      <c r="BN83" s="224"/>
      <c r="BO83" s="224"/>
      <c r="BP83" s="224"/>
      <c r="BQ83" s="221">
        <v>77</v>
      </c>
      <c r="BR83" s="226"/>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2">
      <c r="A84" s="221">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4"/>
      <c r="BF84" s="224"/>
      <c r="BG84" s="224"/>
      <c r="BH84" s="224"/>
      <c r="BI84" s="224"/>
      <c r="BJ84" s="224"/>
      <c r="BK84" s="224"/>
      <c r="BL84" s="224"/>
      <c r="BM84" s="224"/>
      <c r="BN84" s="224"/>
      <c r="BO84" s="224"/>
      <c r="BP84" s="224"/>
      <c r="BQ84" s="221">
        <v>78</v>
      </c>
      <c r="BR84" s="226"/>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2">
      <c r="A85" s="221">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4"/>
      <c r="BF85" s="224"/>
      <c r="BG85" s="224"/>
      <c r="BH85" s="224"/>
      <c r="BI85" s="224"/>
      <c r="BJ85" s="224"/>
      <c r="BK85" s="224"/>
      <c r="BL85" s="224"/>
      <c r="BM85" s="224"/>
      <c r="BN85" s="224"/>
      <c r="BO85" s="224"/>
      <c r="BP85" s="224"/>
      <c r="BQ85" s="221">
        <v>79</v>
      </c>
      <c r="BR85" s="226"/>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2">
      <c r="A86" s="221">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4"/>
      <c r="BF86" s="224"/>
      <c r="BG86" s="224"/>
      <c r="BH86" s="224"/>
      <c r="BI86" s="224"/>
      <c r="BJ86" s="224"/>
      <c r="BK86" s="224"/>
      <c r="BL86" s="224"/>
      <c r="BM86" s="224"/>
      <c r="BN86" s="224"/>
      <c r="BO86" s="224"/>
      <c r="BP86" s="224"/>
      <c r="BQ86" s="221">
        <v>80</v>
      </c>
      <c r="BR86" s="226"/>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2">
      <c r="A87" s="227">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4"/>
      <c r="BF87" s="224"/>
      <c r="BG87" s="224"/>
      <c r="BH87" s="224"/>
      <c r="BI87" s="224"/>
      <c r="BJ87" s="224"/>
      <c r="BK87" s="224"/>
      <c r="BL87" s="224"/>
      <c r="BM87" s="224"/>
      <c r="BN87" s="224"/>
      <c r="BO87" s="224"/>
      <c r="BP87" s="224"/>
      <c r="BQ87" s="221">
        <v>81</v>
      </c>
      <c r="BR87" s="226"/>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5">
      <c r="A88" s="223" t="s">
        <v>377</v>
      </c>
      <c r="B88" s="924" t="s">
        <v>400</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72193</v>
      </c>
      <c r="AG88" s="946"/>
      <c r="AH88" s="946"/>
      <c r="AI88" s="946"/>
      <c r="AJ88" s="946"/>
      <c r="AK88" s="950"/>
      <c r="AL88" s="950"/>
      <c r="AM88" s="950"/>
      <c r="AN88" s="950"/>
      <c r="AO88" s="950"/>
      <c r="AP88" s="946">
        <v>125680</v>
      </c>
      <c r="AQ88" s="946"/>
      <c r="AR88" s="946"/>
      <c r="AS88" s="946"/>
      <c r="AT88" s="946"/>
      <c r="AU88" s="946">
        <v>2124</v>
      </c>
      <c r="AV88" s="946"/>
      <c r="AW88" s="946"/>
      <c r="AX88" s="946"/>
      <c r="AY88" s="946"/>
      <c r="AZ88" s="947"/>
      <c r="BA88" s="947"/>
      <c r="BB88" s="947"/>
      <c r="BC88" s="947"/>
      <c r="BD88" s="948"/>
      <c r="BE88" s="224"/>
      <c r="BF88" s="224"/>
      <c r="BG88" s="224"/>
      <c r="BH88" s="224"/>
      <c r="BI88" s="224"/>
      <c r="BJ88" s="224"/>
      <c r="BK88" s="224"/>
      <c r="BL88" s="224"/>
      <c r="BM88" s="224"/>
      <c r="BN88" s="224"/>
      <c r="BO88" s="224"/>
      <c r="BP88" s="224"/>
      <c r="BQ88" s="221">
        <v>82</v>
      </c>
      <c r="BR88" s="226"/>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924" t="s">
        <v>401</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v>189</v>
      </c>
      <c r="CS102" s="940"/>
      <c r="CT102" s="940"/>
      <c r="CU102" s="940"/>
      <c r="CV102" s="941"/>
      <c r="CW102" s="939"/>
      <c r="CX102" s="940"/>
      <c r="CY102" s="940"/>
      <c r="CZ102" s="940"/>
      <c r="DA102" s="941"/>
      <c r="DB102" s="939"/>
      <c r="DC102" s="940"/>
      <c r="DD102" s="940"/>
      <c r="DE102" s="940"/>
      <c r="DF102" s="941"/>
      <c r="DG102" s="939"/>
      <c r="DH102" s="940"/>
      <c r="DI102" s="940"/>
      <c r="DJ102" s="940"/>
      <c r="DK102" s="941"/>
      <c r="DL102" s="939"/>
      <c r="DM102" s="940"/>
      <c r="DN102" s="940"/>
      <c r="DO102" s="940"/>
      <c r="DP102" s="941"/>
      <c r="DQ102" s="939"/>
      <c r="DR102" s="940"/>
      <c r="DS102" s="940"/>
      <c r="DT102" s="940"/>
      <c r="DU102" s="941"/>
      <c r="DV102" s="924"/>
      <c r="DW102" s="925"/>
      <c r="DX102" s="925"/>
      <c r="DY102" s="925"/>
      <c r="DZ102" s="926"/>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7" t="s">
        <v>402</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8" t="s">
        <v>403</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9" t="s">
        <v>406</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407</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2">
      <c r="A109" s="882" t="s">
        <v>408</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409</v>
      </c>
      <c r="AB109" s="883"/>
      <c r="AC109" s="883"/>
      <c r="AD109" s="883"/>
      <c r="AE109" s="884"/>
      <c r="AF109" s="885" t="s">
        <v>410</v>
      </c>
      <c r="AG109" s="883"/>
      <c r="AH109" s="883"/>
      <c r="AI109" s="883"/>
      <c r="AJ109" s="884"/>
      <c r="AK109" s="885" t="s">
        <v>294</v>
      </c>
      <c r="AL109" s="883"/>
      <c r="AM109" s="883"/>
      <c r="AN109" s="883"/>
      <c r="AO109" s="884"/>
      <c r="AP109" s="885" t="s">
        <v>411</v>
      </c>
      <c r="AQ109" s="883"/>
      <c r="AR109" s="883"/>
      <c r="AS109" s="883"/>
      <c r="AT109" s="916"/>
      <c r="AU109" s="882" t="s">
        <v>408</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409</v>
      </c>
      <c r="BR109" s="883"/>
      <c r="BS109" s="883"/>
      <c r="BT109" s="883"/>
      <c r="BU109" s="884"/>
      <c r="BV109" s="885" t="s">
        <v>410</v>
      </c>
      <c r="BW109" s="883"/>
      <c r="BX109" s="883"/>
      <c r="BY109" s="883"/>
      <c r="BZ109" s="884"/>
      <c r="CA109" s="885" t="s">
        <v>294</v>
      </c>
      <c r="CB109" s="883"/>
      <c r="CC109" s="883"/>
      <c r="CD109" s="883"/>
      <c r="CE109" s="884"/>
      <c r="CF109" s="923" t="s">
        <v>411</v>
      </c>
      <c r="CG109" s="923"/>
      <c r="CH109" s="923"/>
      <c r="CI109" s="923"/>
      <c r="CJ109" s="923"/>
      <c r="CK109" s="885" t="s">
        <v>412</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409</v>
      </c>
      <c r="DH109" s="883"/>
      <c r="DI109" s="883"/>
      <c r="DJ109" s="883"/>
      <c r="DK109" s="884"/>
      <c r="DL109" s="885" t="s">
        <v>410</v>
      </c>
      <c r="DM109" s="883"/>
      <c r="DN109" s="883"/>
      <c r="DO109" s="883"/>
      <c r="DP109" s="884"/>
      <c r="DQ109" s="885" t="s">
        <v>294</v>
      </c>
      <c r="DR109" s="883"/>
      <c r="DS109" s="883"/>
      <c r="DT109" s="883"/>
      <c r="DU109" s="884"/>
      <c r="DV109" s="885" t="s">
        <v>411</v>
      </c>
      <c r="DW109" s="883"/>
      <c r="DX109" s="883"/>
      <c r="DY109" s="883"/>
      <c r="DZ109" s="916"/>
    </row>
    <row r="110" spans="1:131" s="212" customFormat="1" ht="26.25" customHeight="1" x14ac:dyDescent="0.2">
      <c r="A110" s="794" t="s">
        <v>413</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3034995</v>
      </c>
      <c r="AB110" s="876"/>
      <c r="AC110" s="876"/>
      <c r="AD110" s="876"/>
      <c r="AE110" s="877"/>
      <c r="AF110" s="878">
        <v>2830876</v>
      </c>
      <c r="AG110" s="876"/>
      <c r="AH110" s="876"/>
      <c r="AI110" s="876"/>
      <c r="AJ110" s="877"/>
      <c r="AK110" s="878">
        <v>2902087</v>
      </c>
      <c r="AL110" s="876"/>
      <c r="AM110" s="876"/>
      <c r="AN110" s="876"/>
      <c r="AO110" s="877"/>
      <c r="AP110" s="879">
        <v>22.5</v>
      </c>
      <c r="AQ110" s="880"/>
      <c r="AR110" s="880"/>
      <c r="AS110" s="880"/>
      <c r="AT110" s="881"/>
      <c r="AU110" s="917" t="s">
        <v>69</v>
      </c>
      <c r="AV110" s="918"/>
      <c r="AW110" s="918"/>
      <c r="AX110" s="918"/>
      <c r="AY110" s="918"/>
      <c r="AZ110" s="847" t="s">
        <v>414</v>
      </c>
      <c r="BA110" s="795"/>
      <c r="BB110" s="795"/>
      <c r="BC110" s="795"/>
      <c r="BD110" s="795"/>
      <c r="BE110" s="795"/>
      <c r="BF110" s="795"/>
      <c r="BG110" s="795"/>
      <c r="BH110" s="795"/>
      <c r="BI110" s="795"/>
      <c r="BJ110" s="795"/>
      <c r="BK110" s="795"/>
      <c r="BL110" s="795"/>
      <c r="BM110" s="795"/>
      <c r="BN110" s="795"/>
      <c r="BO110" s="795"/>
      <c r="BP110" s="796"/>
      <c r="BQ110" s="848">
        <v>34099673</v>
      </c>
      <c r="BR110" s="829"/>
      <c r="BS110" s="829"/>
      <c r="BT110" s="829"/>
      <c r="BU110" s="829"/>
      <c r="BV110" s="829">
        <v>32344244</v>
      </c>
      <c r="BW110" s="829"/>
      <c r="BX110" s="829"/>
      <c r="BY110" s="829"/>
      <c r="BZ110" s="829"/>
      <c r="CA110" s="829">
        <v>30548458</v>
      </c>
      <c r="CB110" s="829"/>
      <c r="CC110" s="829"/>
      <c r="CD110" s="829"/>
      <c r="CE110" s="829"/>
      <c r="CF110" s="853">
        <v>236.5</v>
      </c>
      <c r="CG110" s="854"/>
      <c r="CH110" s="854"/>
      <c r="CI110" s="854"/>
      <c r="CJ110" s="854"/>
      <c r="CK110" s="913" t="s">
        <v>415</v>
      </c>
      <c r="CL110" s="806"/>
      <c r="CM110" s="847" t="s">
        <v>416</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12" customFormat="1" ht="26.25" customHeight="1" x14ac:dyDescent="0.2">
      <c r="A111" s="761" t="s">
        <v>417</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418</v>
      </c>
      <c r="BA111" s="739"/>
      <c r="BB111" s="739"/>
      <c r="BC111" s="739"/>
      <c r="BD111" s="739"/>
      <c r="BE111" s="739"/>
      <c r="BF111" s="739"/>
      <c r="BG111" s="739"/>
      <c r="BH111" s="739"/>
      <c r="BI111" s="739"/>
      <c r="BJ111" s="739"/>
      <c r="BK111" s="739"/>
      <c r="BL111" s="739"/>
      <c r="BM111" s="739"/>
      <c r="BN111" s="739"/>
      <c r="BO111" s="739"/>
      <c r="BP111" s="740"/>
      <c r="BQ111" s="803" t="s">
        <v>122</v>
      </c>
      <c r="BR111" s="804"/>
      <c r="BS111" s="804"/>
      <c r="BT111" s="804"/>
      <c r="BU111" s="804"/>
      <c r="BV111" s="804" t="s">
        <v>122</v>
      </c>
      <c r="BW111" s="804"/>
      <c r="BX111" s="804"/>
      <c r="BY111" s="804"/>
      <c r="BZ111" s="804"/>
      <c r="CA111" s="804" t="s">
        <v>122</v>
      </c>
      <c r="CB111" s="804"/>
      <c r="CC111" s="804"/>
      <c r="CD111" s="804"/>
      <c r="CE111" s="804"/>
      <c r="CF111" s="862" t="s">
        <v>122</v>
      </c>
      <c r="CG111" s="863"/>
      <c r="CH111" s="863"/>
      <c r="CI111" s="863"/>
      <c r="CJ111" s="863"/>
      <c r="CK111" s="914"/>
      <c r="CL111" s="808"/>
      <c r="CM111" s="802" t="s">
        <v>419</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2">
      <c r="A112" s="899" t="s">
        <v>420</v>
      </c>
      <c r="B112" s="900"/>
      <c r="C112" s="739" t="s">
        <v>421</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422</v>
      </c>
      <c r="BA112" s="739"/>
      <c r="BB112" s="739"/>
      <c r="BC112" s="739"/>
      <c r="BD112" s="739"/>
      <c r="BE112" s="739"/>
      <c r="BF112" s="739"/>
      <c r="BG112" s="739"/>
      <c r="BH112" s="739"/>
      <c r="BI112" s="739"/>
      <c r="BJ112" s="739"/>
      <c r="BK112" s="739"/>
      <c r="BL112" s="739"/>
      <c r="BM112" s="739"/>
      <c r="BN112" s="739"/>
      <c r="BO112" s="739"/>
      <c r="BP112" s="740"/>
      <c r="BQ112" s="803">
        <v>7742006</v>
      </c>
      <c r="BR112" s="804"/>
      <c r="BS112" s="804"/>
      <c r="BT112" s="804"/>
      <c r="BU112" s="804"/>
      <c r="BV112" s="804">
        <v>7643129</v>
      </c>
      <c r="BW112" s="804"/>
      <c r="BX112" s="804"/>
      <c r="BY112" s="804"/>
      <c r="BZ112" s="804"/>
      <c r="CA112" s="804">
        <v>7499909</v>
      </c>
      <c r="CB112" s="804"/>
      <c r="CC112" s="804"/>
      <c r="CD112" s="804"/>
      <c r="CE112" s="804"/>
      <c r="CF112" s="862">
        <v>58.1</v>
      </c>
      <c r="CG112" s="863"/>
      <c r="CH112" s="863"/>
      <c r="CI112" s="863"/>
      <c r="CJ112" s="863"/>
      <c r="CK112" s="914"/>
      <c r="CL112" s="808"/>
      <c r="CM112" s="802" t="s">
        <v>423</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x14ac:dyDescent="0.2">
      <c r="A113" s="901"/>
      <c r="B113" s="902"/>
      <c r="C113" s="739" t="s">
        <v>424</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519923</v>
      </c>
      <c r="AB113" s="906"/>
      <c r="AC113" s="906"/>
      <c r="AD113" s="906"/>
      <c r="AE113" s="907"/>
      <c r="AF113" s="908">
        <v>546442</v>
      </c>
      <c r="AG113" s="906"/>
      <c r="AH113" s="906"/>
      <c r="AI113" s="906"/>
      <c r="AJ113" s="907"/>
      <c r="AK113" s="908">
        <v>523244</v>
      </c>
      <c r="AL113" s="906"/>
      <c r="AM113" s="906"/>
      <c r="AN113" s="906"/>
      <c r="AO113" s="907"/>
      <c r="AP113" s="909">
        <v>4.0999999999999996</v>
      </c>
      <c r="AQ113" s="910"/>
      <c r="AR113" s="910"/>
      <c r="AS113" s="910"/>
      <c r="AT113" s="911"/>
      <c r="AU113" s="919"/>
      <c r="AV113" s="920"/>
      <c r="AW113" s="920"/>
      <c r="AX113" s="920"/>
      <c r="AY113" s="920"/>
      <c r="AZ113" s="802" t="s">
        <v>425</v>
      </c>
      <c r="BA113" s="739"/>
      <c r="BB113" s="739"/>
      <c r="BC113" s="739"/>
      <c r="BD113" s="739"/>
      <c r="BE113" s="739"/>
      <c r="BF113" s="739"/>
      <c r="BG113" s="739"/>
      <c r="BH113" s="739"/>
      <c r="BI113" s="739"/>
      <c r="BJ113" s="739"/>
      <c r="BK113" s="739"/>
      <c r="BL113" s="739"/>
      <c r="BM113" s="739"/>
      <c r="BN113" s="739"/>
      <c r="BO113" s="739"/>
      <c r="BP113" s="740"/>
      <c r="BQ113" s="803">
        <v>2493983</v>
      </c>
      <c r="BR113" s="804"/>
      <c r="BS113" s="804"/>
      <c r="BT113" s="804"/>
      <c r="BU113" s="804"/>
      <c r="BV113" s="804">
        <v>2382220</v>
      </c>
      <c r="BW113" s="804"/>
      <c r="BX113" s="804"/>
      <c r="BY113" s="804"/>
      <c r="BZ113" s="804"/>
      <c r="CA113" s="804">
        <v>2124401</v>
      </c>
      <c r="CB113" s="804"/>
      <c r="CC113" s="804"/>
      <c r="CD113" s="804"/>
      <c r="CE113" s="804"/>
      <c r="CF113" s="862">
        <v>16.399999999999999</v>
      </c>
      <c r="CG113" s="863"/>
      <c r="CH113" s="863"/>
      <c r="CI113" s="863"/>
      <c r="CJ113" s="863"/>
      <c r="CK113" s="914"/>
      <c r="CL113" s="808"/>
      <c r="CM113" s="802" t="s">
        <v>426</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2">
      <c r="A114" s="901"/>
      <c r="B114" s="902"/>
      <c r="C114" s="739" t="s">
        <v>427</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326206</v>
      </c>
      <c r="AB114" s="767"/>
      <c r="AC114" s="767"/>
      <c r="AD114" s="767"/>
      <c r="AE114" s="768"/>
      <c r="AF114" s="769">
        <v>309993</v>
      </c>
      <c r="AG114" s="767"/>
      <c r="AH114" s="767"/>
      <c r="AI114" s="767"/>
      <c r="AJ114" s="768"/>
      <c r="AK114" s="769">
        <v>293108</v>
      </c>
      <c r="AL114" s="767"/>
      <c r="AM114" s="767"/>
      <c r="AN114" s="767"/>
      <c r="AO114" s="768"/>
      <c r="AP114" s="811">
        <v>2.2999999999999998</v>
      </c>
      <c r="AQ114" s="812"/>
      <c r="AR114" s="812"/>
      <c r="AS114" s="812"/>
      <c r="AT114" s="813"/>
      <c r="AU114" s="919"/>
      <c r="AV114" s="920"/>
      <c r="AW114" s="920"/>
      <c r="AX114" s="920"/>
      <c r="AY114" s="920"/>
      <c r="AZ114" s="802" t="s">
        <v>428</v>
      </c>
      <c r="BA114" s="739"/>
      <c r="BB114" s="739"/>
      <c r="BC114" s="739"/>
      <c r="BD114" s="739"/>
      <c r="BE114" s="739"/>
      <c r="BF114" s="739"/>
      <c r="BG114" s="739"/>
      <c r="BH114" s="739"/>
      <c r="BI114" s="739"/>
      <c r="BJ114" s="739"/>
      <c r="BK114" s="739"/>
      <c r="BL114" s="739"/>
      <c r="BM114" s="739"/>
      <c r="BN114" s="739"/>
      <c r="BO114" s="739"/>
      <c r="BP114" s="740"/>
      <c r="BQ114" s="803">
        <v>2267912</v>
      </c>
      <c r="BR114" s="804"/>
      <c r="BS114" s="804"/>
      <c r="BT114" s="804"/>
      <c r="BU114" s="804"/>
      <c r="BV114" s="804">
        <v>2330680</v>
      </c>
      <c r="BW114" s="804"/>
      <c r="BX114" s="804"/>
      <c r="BY114" s="804"/>
      <c r="BZ114" s="804"/>
      <c r="CA114" s="804">
        <v>2364266</v>
      </c>
      <c r="CB114" s="804"/>
      <c r="CC114" s="804"/>
      <c r="CD114" s="804"/>
      <c r="CE114" s="804"/>
      <c r="CF114" s="862">
        <v>18.3</v>
      </c>
      <c r="CG114" s="863"/>
      <c r="CH114" s="863"/>
      <c r="CI114" s="863"/>
      <c r="CJ114" s="863"/>
      <c r="CK114" s="914"/>
      <c r="CL114" s="808"/>
      <c r="CM114" s="802" t="s">
        <v>429</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2">
      <c r="A115" s="901"/>
      <c r="B115" s="902"/>
      <c r="C115" s="739" t="s">
        <v>430</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t="s">
        <v>122</v>
      </c>
      <c r="AB115" s="906"/>
      <c r="AC115" s="906"/>
      <c r="AD115" s="906"/>
      <c r="AE115" s="907"/>
      <c r="AF115" s="908" t="s">
        <v>122</v>
      </c>
      <c r="AG115" s="906"/>
      <c r="AH115" s="906"/>
      <c r="AI115" s="906"/>
      <c r="AJ115" s="907"/>
      <c r="AK115" s="908" t="s">
        <v>122</v>
      </c>
      <c r="AL115" s="906"/>
      <c r="AM115" s="906"/>
      <c r="AN115" s="906"/>
      <c r="AO115" s="907"/>
      <c r="AP115" s="909" t="s">
        <v>122</v>
      </c>
      <c r="AQ115" s="910"/>
      <c r="AR115" s="910"/>
      <c r="AS115" s="910"/>
      <c r="AT115" s="911"/>
      <c r="AU115" s="919"/>
      <c r="AV115" s="920"/>
      <c r="AW115" s="920"/>
      <c r="AX115" s="920"/>
      <c r="AY115" s="920"/>
      <c r="AZ115" s="802" t="s">
        <v>431</v>
      </c>
      <c r="BA115" s="739"/>
      <c r="BB115" s="739"/>
      <c r="BC115" s="739"/>
      <c r="BD115" s="739"/>
      <c r="BE115" s="739"/>
      <c r="BF115" s="739"/>
      <c r="BG115" s="739"/>
      <c r="BH115" s="739"/>
      <c r="BI115" s="739"/>
      <c r="BJ115" s="739"/>
      <c r="BK115" s="739"/>
      <c r="BL115" s="739"/>
      <c r="BM115" s="739"/>
      <c r="BN115" s="739"/>
      <c r="BO115" s="739"/>
      <c r="BP115" s="740"/>
      <c r="BQ115" s="803" t="s">
        <v>122</v>
      </c>
      <c r="BR115" s="804"/>
      <c r="BS115" s="804"/>
      <c r="BT115" s="804"/>
      <c r="BU115" s="804"/>
      <c r="BV115" s="804" t="s">
        <v>122</v>
      </c>
      <c r="BW115" s="804"/>
      <c r="BX115" s="804"/>
      <c r="BY115" s="804"/>
      <c r="BZ115" s="804"/>
      <c r="CA115" s="804" t="s">
        <v>122</v>
      </c>
      <c r="CB115" s="804"/>
      <c r="CC115" s="804"/>
      <c r="CD115" s="804"/>
      <c r="CE115" s="804"/>
      <c r="CF115" s="862" t="s">
        <v>122</v>
      </c>
      <c r="CG115" s="863"/>
      <c r="CH115" s="863"/>
      <c r="CI115" s="863"/>
      <c r="CJ115" s="863"/>
      <c r="CK115" s="914"/>
      <c r="CL115" s="808"/>
      <c r="CM115" s="802" t="s">
        <v>432</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12" customFormat="1" ht="26.25" customHeight="1" x14ac:dyDescent="0.2">
      <c r="A116" s="903"/>
      <c r="B116" s="904"/>
      <c r="C116" s="826" t="s">
        <v>433</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122</v>
      </c>
      <c r="AB116" s="767"/>
      <c r="AC116" s="767"/>
      <c r="AD116" s="767"/>
      <c r="AE116" s="768"/>
      <c r="AF116" s="769" t="s">
        <v>122</v>
      </c>
      <c r="AG116" s="767"/>
      <c r="AH116" s="767"/>
      <c r="AI116" s="767"/>
      <c r="AJ116" s="768"/>
      <c r="AK116" s="769">
        <v>543</v>
      </c>
      <c r="AL116" s="767"/>
      <c r="AM116" s="767"/>
      <c r="AN116" s="767"/>
      <c r="AO116" s="768"/>
      <c r="AP116" s="811">
        <v>0</v>
      </c>
      <c r="AQ116" s="812"/>
      <c r="AR116" s="812"/>
      <c r="AS116" s="812"/>
      <c r="AT116" s="813"/>
      <c r="AU116" s="919"/>
      <c r="AV116" s="920"/>
      <c r="AW116" s="920"/>
      <c r="AX116" s="920"/>
      <c r="AY116" s="920"/>
      <c r="AZ116" s="896" t="s">
        <v>434</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435</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x14ac:dyDescent="0.2">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436</v>
      </c>
      <c r="Z117" s="884"/>
      <c r="AA117" s="889">
        <v>3881124</v>
      </c>
      <c r="AB117" s="890"/>
      <c r="AC117" s="890"/>
      <c r="AD117" s="890"/>
      <c r="AE117" s="891"/>
      <c r="AF117" s="892">
        <v>3687311</v>
      </c>
      <c r="AG117" s="890"/>
      <c r="AH117" s="890"/>
      <c r="AI117" s="890"/>
      <c r="AJ117" s="891"/>
      <c r="AK117" s="892">
        <v>3718982</v>
      </c>
      <c r="AL117" s="890"/>
      <c r="AM117" s="890"/>
      <c r="AN117" s="890"/>
      <c r="AO117" s="891"/>
      <c r="AP117" s="893"/>
      <c r="AQ117" s="894"/>
      <c r="AR117" s="894"/>
      <c r="AS117" s="894"/>
      <c r="AT117" s="895"/>
      <c r="AU117" s="919"/>
      <c r="AV117" s="920"/>
      <c r="AW117" s="920"/>
      <c r="AX117" s="920"/>
      <c r="AY117" s="920"/>
      <c r="AZ117" s="850" t="s">
        <v>437</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438</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2">
      <c r="A118" s="882" t="s">
        <v>412</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409</v>
      </c>
      <c r="AB118" s="883"/>
      <c r="AC118" s="883"/>
      <c r="AD118" s="883"/>
      <c r="AE118" s="884"/>
      <c r="AF118" s="885" t="s">
        <v>410</v>
      </c>
      <c r="AG118" s="883"/>
      <c r="AH118" s="883"/>
      <c r="AI118" s="883"/>
      <c r="AJ118" s="884"/>
      <c r="AK118" s="885" t="s">
        <v>294</v>
      </c>
      <c r="AL118" s="883"/>
      <c r="AM118" s="883"/>
      <c r="AN118" s="883"/>
      <c r="AO118" s="884"/>
      <c r="AP118" s="886" t="s">
        <v>411</v>
      </c>
      <c r="AQ118" s="887"/>
      <c r="AR118" s="887"/>
      <c r="AS118" s="887"/>
      <c r="AT118" s="888"/>
      <c r="AU118" s="919"/>
      <c r="AV118" s="920"/>
      <c r="AW118" s="920"/>
      <c r="AX118" s="920"/>
      <c r="AY118" s="920"/>
      <c r="AZ118" s="825" t="s">
        <v>439</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440</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2">
      <c r="A119" s="805" t="s">
        <v>415</v>
      </c>
      <c r="B119" s="806"/>
      <c r="C119" s="847" t="s">
        <v>416</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35" t="s">
        <v>177</v>
      </c>
      <c r="BA119" s="235"/>
      <c r="BB119" s="235"/>
      <c r="BC119" s="235"/>
      <c r="BD119" s="235"/>
      <c r="BE119" s="235"/>
      <c r="BF119" s="235"/>
      <c r="BG119" s="235"/>
      <c r="BH119" s="235"/>
      <c r="BI119" s="235"/>
      <c r="BJ119" s="235"/>
      <c r="BK119" s="235"/>
      <c r="BL119" s="235"/>
      <c r="BM119" s="235"/>
      <c r="BN119" s="235"/>
      <c r="BO119" s="864" t="s">
        <v>441</v>
      </c>
      <c r="BP119" s="865"/>
      <c r="BQ119" s="866">
        <v>46603574</v>
      </c>
      <c r="BR119" s="832"/>
      <c r="BS119" s="832"/>
      <c r="BT119" s="832"/>
      <c r="BU119" s="832"/>
      <c r="BV119" s="832">
        <v>44700273</v>
      </c>
      <c r="BW119" s="832"/>
      <c r="BX119" s="832"/>
      <c r="BY119" s="832"/>
      <c r="BZ119" s="832"/>
      <c r="CA119" s="832">
        <v>42537034</v>
      </c>
      <c r="CB119" s="832"/>
      <c r="CC119" s="832"/>
      <c r="CD119" s="832"/>
      <c r="CE119" s="832"/>
      <c r="CF119" s="735"/>
      <c r="CG119" s="736"/>
      <c r="CH119" s="736"/>
      <c r="CI119" s="736"/>
      <c r="CJ119" s="821"/>
      <c r="CK119" s="915"/>
      <c r="CL119" s="810"/>
      <c r="CM119" s="825" t="s">
        <v>442</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t="s">
        <v>122</v>
      </c>
      <c r="DH119" s="751"/>
      <c r="DI119" s="751"/>
      <c r="DJ119" s="751"/>
      <c r="DK119" s="752"/>
      <c r="DL119" s="753" t="s">
        <v>122</v>
      </c>
      <c r="DM119" s="751"/>
      <c r="DN119" s="751"/>
      <c r="DO119" s="751"/>
      <c r="DP119" s="752"/>
      <c r="DQ119" s="753" t="s">
        <v>122</v>
      </c>
      <c r="DR119" s="751"/>
      <c r="DS119" s="751"/>
      <c r="DT119" s="751"/>
      <c r="DU119" s="752"/>
      <c r="DV119" s="835" t="s">
        <v>122</v>
      </c>
      <c r="DW119" s="836"/>
      <c r="DX119" s="836"/>
      <c r="DY119" s="836"/>
      <c r="DZ119" s="837"/>
    </row>
    <row r="120" spans="1:130" s="212" customFormat="1" ht="26.25" customHeight="1" x14ac:dyDescent="0.2">
      <c r="A120" s="807"/>
      <c r="B120" s="808"/>
      <c r="C120" s="802" t="s">
        <v>419</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443</v>
      </c>
      <c r="AV120" s="868"/>
      <c r="AW120" s="868"/>
      <c r="AX120" s="868"/>
      <c r="AY120" s="869"/>
      <c r="AZ120" s="847" t="s">
        <v>444</v>
      </c>
      <c r="BA120" s="795"/>
      <c r="BB120" s="795"/>
      <c r="BC120" s="795"/>
      <c r="BD120" s="795"/>
      <c r="BE120" s="795"/>
      <c r="BF120" s="795"/>
      <c r="BG120" s="795"/>
      <c r="BH120" s="795"/>
      <c r="BI120" s="795"/>
      <c r="BJ120" s="795"/>
      <c r="BK120" s="795"/>
      <c r="BL120" s="795"/>
      <c r="BM120" s="795"/>
      <c r="BN120" s="795"/>
      <c r="BO120" s="795"/>
      <c r="BP120" s="796"/>
      <c r="BQ120" s="848">
        <v>4395001</v>
      </c>
      <c r="BR120" s="829"/>
      <c r="BS120" s="829"/>
      <c r="BT120" s="829"/>
      <c r="BU120" s="829"/>
      <c r="BV120" s="829">
        <v>4879706</v>
      </c>
      <c r="BW120" s="829"/>
      <c r="BX120" s="829"/>
      <c r="BY120" s="829"/>
      <c r="BZ120" s="829"/>
      <c r="CA120" s="829">
        <v>5047041</v>
      </c>
      <c r="CB120" s="829"/>
      <c r="CC120" s="829"/>
      <c r="CD120" s="829"/>
      <c r="CE120" s="829"/>
      <c r="CF120" s="853">
        <v>39.1</v>
      </c>
      <c r="CG120" s="854"/>
      <c r="CH120" s="854"/>
      <c r="CI120" s="854"/>
      <c r="CJ120" s="854"/>
      <c r="CK120" s="855" t="s">
        <v>445</v>
      </c>
      <c r="CL120" s="839"/>
      <c r="CM120" s="839"/>
      <c r="CN120" s="839"/>
      <c r="CO120" s="840"/>
      <c r="CP120" s="859" t="s">
        <v>394</v>
      </c>
      <c r="CQ120" s="860"/>
      <c r="CR120" s="860"/>
      <c r="CS120" s="860"/>
      <c r="CT120" s="860"/>
      <c r="CU120" s="860"/>
      <c r="CV120" s="860"/>
      <c r="CW120" s="860"/>
      <c r="CX120" s="860"/>
      <c r="CY120" s="860"/>
      <c r="CZ120" s="860"/>
      <c r="DA120" s="860"/>
      <c r="DB120" s="860"/>
      <c r="DC120" s="860"/>
      <c r="DD120" s="860"/>
      <c r="DE120" s="860"/>
      <c r="DF120" s="861"/>
      <c r="DG120" s="848">
        <v>7742006</v>
      </c>
      <c r="DH120" s="829"/>
      <c r="DI120" s="829"/>
      <c r="DJ120" s="829"/>
      <c r="DK120" s="829"/>
      <c r="DL120" s="829">
        <v>7643129</v>
      </c>
      <c r="DM120" s="829"/>
      <c r="DN120" s="829"/>
      <c r="DO120" s="829"/>
      <c r="DP120" s="829"/>
      <c r="DQ120" s="829">
        <v>7499909</v>
      </c>
      <c r="DR120" s="829"/>
      <c r="DS120" s="829"/>
      <c r="DT120" s="829"/>
      <c r="DU120" s="829"/>
      <c r="DV120" s="830">
        <v>58.1</v>
      </c>
      <c r="DW120" s="830"/>
      <c r="DX120" s="830"/>
      <c r="DY120" s="830"/>
      <c r="DZ120" s="831"/>
    </row>
    <row r="121" spans="1:130" s="212" customFormat="1" ht="26.25" customHeight="1" x14ac:dyDescent="0.2">
      <c r="A121" s="807"/>
      <c r="B121" s="808"/>
      <c r="C121" s="850" t="s">
        <v>446</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447</v>
      </c>
      <c r="BA121" s="739"/>
      <c r="BB121" s="739"/>
      <c r="BC121" s="739"/>
      <c r="BD121" s="739"/>
      <c r="BE121" s="739"/>
      <c r="BF121" s="739"/>
      <c r="BG121" s="739"/>
      <c r="BH121" s="739"/>
      <c r="BI121" s="739"/>
      <c r="BJ121" s="739"/>
      <c r="BK121" s="739"/>
      <c r="BL121" s="739"/>
      <c r="BM121" s="739"/>
      <c r="BN121" s="739"/>
      <c r="BO121" s="739"/>
      <c r="BP121" s="740"/>
      <c r="BQ121" s="803">
        <v>8597944</v>
      </c>
      <c r="BR121" s="804"/>
      <c r="BS121" s="804"/>
      <c r="BT121" s="804"/>
      <c r="BU121" s="804"/>
      <c r="BV121" s="804">
        <v>9033643</v>
      </c>
      <c r="BW121" s="804"/>
      <c r="BX121" s="804"/>
      <c r="BY121" s="804"/>
      <c r="BZ121" s="804"/>
      <c r="CA121" s="804">
        <v>8749484</v>
      </c>
      <c r="CB121" s="804"/>
      <c r="CC121" s="804"/>
      <c r="CD121" s="804"/>
      <c r="CE121" s="804"/>
      <c r="CF121" s="862">
        <v>67.7</v>
      </c>
      <c r="CG121" s="863"/>
      <c r="CH121" s="863"/>
      <c r="CI121" s="863"/>
      <c r="CJ121" s="863"/>
      <c r="CK121" s="856"/>
      <c r="CL121" s="842"/>
      <c r="CM121" s="842"/>
      <c r="CN121" s="842"/>
      <c r="CO121" s="843"/>
      <c r="CP121" s="822" t="s">
        <v>390</v>
      </c>
      <c r="CQ121" s="823"/>
      <c r="CR121" s="823"/>
      <c r="CS121" s="823"/>
      <c r="CT121" s="823"/>
      <c r="CU121" s="823"/>
      <c r="CV121" s="823"/>
      <c r="CW121" s="823"/>
      <c r="CX121" s="823"/>
      <c r="CY121" s="823"/>
      <c r="CZ121" s="823"/>
      <c r="DA121" s="823"/>
      <c r="DB121" s="823"/>
      <c r="DC121" s="823"/>
      <c r="DD121" s="823"/>
      <c r="DE121" s="823"/>
      <c r="DF121" s="824"/>
      <c r="DG121" s="803" t="s">
        <v>122</v>
      </c>
      <c r="DH121" s="804"/>
      <c r="DI121" s="804"/>
      <c r="DJ121" s="804"/>
      <c r="DK121" s="804"/>
      <c r="DL121" s="804" t="s">
        <v>122</v>
      </c>
      <c r="DM121" s="804"/>
      <c r="DN121" s="804"/>
      <c r="DO121" s="804"/>
      <c r="DP121" s="804"/>
      <c r="DQ121" s="804" t="s">
        <v>122</v>
      </c>
      <c r="DR121" s="804"/>
      <c r="DS121" s="804"/>
      <c r="DT121" s="804"/>
      <c r="DU121" s="804"/>
      <c r="DV121" s="781" t="s">
        <v>122</v>
      </c>
      <c r="DW121" s="781"/>
      <c r="DX121" s="781"/>
      <c r="DY121" s="781"/>
      <c r="DZ121" s="782"/>
    </row>
    <row r="122" spans="1:130" s="212" customFormat="1" ht="26.25" customHeight="1" x14ac:dyDescent="0.2">
      <c r="A122" s="807"/>
      <c r="B122" s="808"/>
      <c r="C122" s="802" t="s">
        <v>429</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448</v>
      </c>
      <c r="BA122" s="826"/>
      <c r="BB122" s="826"/>
      <c r="BC122" s="826"/>
      <c r="BD122" s="826"/>
      <c r="BE122" s="826"/>
      <c r="BF122" s="826"/>
      <c r="BG122" s="826"/>
      <c r="BH122" s="826"/>
      <c r="BI122" s="826"/>
      <c r="BJ122" s="826"/>
      <c r="BK122" s="826"/>
      <c r="BL122" s="826"/>
      <c r="BM122" s="826"/>
      <c r="BN122" s="826"/>
      <c r="BO122" s="826"/>
      <c r="BP122" s="827"/>
      <c r="BQ122" s="866">
        <v>22603900</v>
      </c>
      <c r="BR122" s="832"/>
      <c r="BS122" s="832"/>
      <c r="BT122" s="832"/>
      <c r="BU122" s="832"/>
      <c r="BV122" s="832">
        <v>21391999</v>
      </c>
      <c r="BW122" s="832"/>
      <c r="BX122" s="832"/>
      <c r="BY122" s="832"/>
      <c r="BZ122" s="832"/>
      <c r="CA122" s="832">
        <v>20258810</v>
      </c>
      <c r="CB122" s="832"/>
      <c r="CC122" s="832"/>
      <c r="CD122" s="832"/>
      <c r="CE122" s="832"/>
      <c r="CF122" s="833">
        <v>156.80000000000001</v>
      </c>
      <c r="CG122" s="834"/>
      <c r="CH122" s="834"/>
      <c r="CI122" s="834"/>
      <c r="CJ122" s="834"/>
      <c r="CK122" s="856"/>
      <c r="CL122" s="842"/>
      <c r="CM122" s="842"/>
      <c r="CN122" s="842"/>
      <c r="CO122" s="843"/>
      <c r="CP122" s="822" t="s">
        <v>391</v>
      </c>
      <c r="CQ122" s="823"/>
      <c r="CR122" s="823"/>
      <c r="CS122" s="823"/>
      <c r="CT122" s="823"/>
      <c r="CU122" s="823"/>
      <c r="CV122" s="823"/>
      <c r="CW122" s="823"/>
      <c r="CX122" s="823"/>
      <c r="CY122" s="823"/>
      <c r="CZ122" s="823"/>
      <c r="DA122" s="823"/>
      <c r="DB122" s="823"/>
      <c r="DC122" s="823"/>
      <c r="DD122" s="823"/>
      <c r="DE122" s="823"/>
      <c r="DF122" s="824"/>
      <c r="DG122" s="803" t="s">
        <v>122</v>
      </c>
      <c r="DH122" s="804"/>
      <c r="DI122" s="804"/>
      <c r="DJ122" s="804"/>
      <c r="DK122" s="804"/>
      <c r="DL122" s="804" t="s">
        <v>122</v>
      </c>
      <c r="DM122" s="804"/>
      <c r="DN122" s="804"/>
      <c r="DO122" s="804"/>
      <c r="DP122" s="804"/>
      <c r="DQ122" s="804" t="s">
        <v>122</v>
      </c>
      <c r="DR122" s="804"/>
      <c r="DS122" s="804"/>
      <c r="DT122" s="804"/>
      <c r="DU122" s="804"/>
      <c r="DV122" s="781" t="s">
        <v>122</v>
      </c>
      <c r="DW122" s="781"/>
      <c r="DX122" s="781"/>
      <c r="DY122" s="781"/>
      <c r="DZ122" s="782"/>
    </row>
    <row r="123" spans="1:130" s="212" customFormat="1" ht="26.25" customHeight="1" x14ac:dyDescent="0.2">
      <c r="A123" s="807"/>
      <c r="B123" s="808"/>
      <c r="C123" s="802" t="s">
        <v>435</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5" t="s">
        <v>177</v>
      </c>
      <c r="BA123" s="235"/>
      <c r="BB123" s="235"/>
      <c r="BC123" s="235"/>
      <c r="BD123" s="235"/>
      <c r="BE123" s="235"/>
      <c r="BF123" s="235"/>
      <c r="BG123" s="235"/>
      <c r="BH123" s="235"/>
      <c r="BI123" s="235"/>
      <c r="BJ123" s="235"/>
      <c r="BK123" s="235"/>
      <c r="BL123" s="235"/>
      <c r="BM123" s="235"/>
      <c r="BN123" s="235"/>
      <c r="BO123" s="864" t="s">
        <v>449</v>
      </c>
      <c r="BP123" s="865"/>
      <c r="BQ123" s="819">
        <v>35596845</v>
      </c>
      <c r="BR123" s="820"/>
      <c r="BS123" s="820"/>
      <c r="BT123" s="820"/>
      <c r="BU123" s="820"/>
      <c r="BV123" s="820">
        <v>35305348</v>
      </c>
      <c r="BW123" s="820"/>
      <c r="BX123" s="820"/>
      <c r="BY123" s="820"/>
      <c r="BZ123" s="820"/>
      <c r="CA123" s="820">
        <v>34055335</v>
      </c>
      <c r="CB123" s="820"/>
      <c r="CC123" s="820"/>
      <c r="CD123" s="820"/>
      <c r="CE123" s="820"/>
      <c r="CF123" s="735"/>
      <c r="CG123" s="736"/>
      <c r="CH123" s="736"/>
      <c r="CI123" s="736"/>
      <c r="CJ123" s="821"/>
      <c r="CK123" s="856"/>
      <c r="CL123" s="842"/>
      <c r="CM123" s="842"/>
      <c r="CN123" s="842"/>
      <c r="CO123" s="843"/>
      <c r="CP123" s="822" t="s">
        <v>389</v>
      </c>
      <c r="CQ123" s="823"/>
      <c r="CR123" s="823"/>
      <c r="CS123" s="823"/>
      <c r="CT123" s="823"/>
      <c r="CU123" s="823"/>
      <c r="CV123" s="823"/>
      <c r="CW123" s="823"/>
      <c r="CX123" s="823"/>
      <c r="CY123" s="823"/>
      <c r="CZ123" s="823"/>
      <c r="DA123" s="823"/>
      <c r="DB123" s="823"/>
      <c r="DC123" s="823"/>
      <c r="DD123" s="823"/>
      <c r="DE123" s="823"/>
      <c r="DF123" s="824"/>
      <c r="DG123" s="766" t="s">
        <v>122</v>
      </c>
      <c r="DH123" s="767"/>
      <c r="DI123" s="767"/>
      <c r="DJ123" s="767"/>
      <c r="DK123" s="768"/>
      <c r="DL123" s="769" t="s">
        <v>122</v>
      </c>
      <c r="DM123" s="767"/>
      <c r="DN123" s="767"/>
      <c r="DO123" s="767"/>
      <c r="DP123" s="768"/>
      <c r="DQ123" s="769" t="s">
        <v>122</v>
      </c>
      <c r="DR123" s="767"/>
      <c r="DS123" s="767"/>
      <c r="DT123" s="767"/>
      <c r="DU123" s="768"/>
      <c r="DV123" s="811" t="s">
        <v>122</v>
      </c>
      <c r="DW123" s="812"/>
      <c r="DX123" s="812"/>
      <c r="DY123" s="812"/>
      <c r="DZ123" s="813"/>
    </row>
    <row r="124" spans="1:130" s="212" customFormat="1" ht="26.25" customHeight="1" thickBot="1" x14ac:dyDescent="0.25">
      <c r="A124" s="807"/>
      <c r="B124" s="808"/>
      <c r="C124" s="802" t="s">
        <v>438</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450</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v>90.8</v>
      </c>
      <c r="BR124" s="818"/>
      <c r="BS124" s="818"/>
      <c r="BT124" s="818"/>
      <c r="BU124" s="818"/>
      <c r="BV124" s="818">
        <v>75.2</v>
      </c>
      <c r="BW124" s="818"/>
      <c r="BX124" s="818"/>
      <c r="BY124" s="818"/>
      <c r="BZ124" s="818"/>
      <c r="CA124" s="818">
        <v>65.599999999999994</v>
      </c>
      <c r="CB124" s="818"/>
      <c r="CC124" s="818"/>
      <c r="CD124" s="818"/>
      <c r="CE124" s="818"/>
      <c r="CF124" s="713"/>
      <c r="CG124" s="714"/>
      <c r="CH124" s="714"/>
      <c r="CI124" s="714"/>
      <c r="CJ124" s="849"/>
      <c r="CK124" s="857"/>
      <c r="CL124" s="857"/>
      <c r="CM124" s="857"/>
      <c r="CN124" s="857"/>
      <c r="CO124" s="858"/>
      <c r="CP124" s="822" t="s">
        <v>451</v>
      </c>
      <c r="CQ124" s="823"/>
      <c r="CR124" s="823"/>
      <c r="CS124" s="823"/>
      <c r="CT124" s="823"/>
      <c r="CU124" s="823"/>
      <c r="CV124" s="823"/>
      <c r="CW124" s="823"/>
      <c r="CX124" s="823"/>
      <c r="CY124" s="823"/>
      <c r="CZ124" s="823"/>
      <c r="DA124" s="823"/>
      <c r="DB124" s="823"/>
      <c r="DC124" s="823"/>
      <c r="DD124" s="823"/>
      <c r="DE124" s="823"/>
      <c r="DF124" s="824"/>
      <c r="DG124" s="750" t="s">
        <v>122</v>
      </c>
      <c r="DH124" s="751"/>
      <c r="DI124" s="751"/>
      <c r="DJ124" s="751"/>
      <c r="DK124" s="752"/>
      <c r="DL124" s="753" t="s">
        <v>122</v>
      </c>
      <c r="DM124" s="751"/>
      <c r="DN124" s="751"/>
      <c r="DO124" s="751"/>
      <c r="DP124" s="752"/>
      <c r="DQ124" s="753" t="s">
        <v>122</v>
      </c>
      <c r="DR124" s="751"/>
      <c r="DS124" s="751"/>
      <c r="DT124" s="751"/>
      <c r="DU124" s="752"/>
      <c r="DV124" s="835" t="s">
        <v>122</v>
      </c>
      <c r="DW124" s="836"/>
      <c r="DX124" s="836"/>
      <c r="DY124" s="836"/>
      <c r="DZ124" s="837"/>
    </row>
    <row r="125" spans="1:130" s="212" customFormat="1" ht="26.25" customHeight="1" x14ac:dyDescent="0.2">
      <c r="A125" s="807"/>
      <c r="B125" s="808"/>
      <c r="C125" s="802" t="s">
        <v>440</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452</v>
      </c>
      <c r="CL125" s="839"/>
      <c r="CM125" s="839"/>
      <c r="CN125" s="839"/>
      <c r="CO125" s="840"/>
      <c r="CP125" s="847" t="s">
        <v>453</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5">
      <c r="A126" s="807"/>
      <c r="B126" s="808"/>
      <c r="C126" s="802" t="s">
        <v>442</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t="s">
        <v>122</v>
      </c>
      <c r="AB126" s="767"/>
      <c r="AC126" s="767"/>
      <c r="AD126" s="767"/>
      <c r="AE126" s="768"/>
      <c r="AF126" s="769" t="s">
        <v>122</v>
      </c>
      <c r="AG126" s="767"/>
      <c r="AH126" s="767"/>
      <c r="AI126" s="767"/>
      <c r="AJ126" s="768"/>
      <c r="AK126" s="769" t="s">
        <v>122</v>
      </c>
      <c r="AL126" s="767"/>
      <c r="AM126" s="767"/>
      <c r="AN126" s="767"/>
      <c r="AO126" s="768"/>
      <c r="AP126" s="811" t="s">
        <v>122</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454</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x14ac:dyDescent="0.2">
      <c r="A127" s="809"/>
      <c r="B127" s="810"/>
      <c r="C127" s="825" t="s">
        <v>455</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122</v>
      </c>
      <c r="AB127" s="767"/>
      <c r="AC127" s="767"/>
      <c r="AD127" s="767"/>
      <c r="AE127" s="768"/>
      <c r="AF127" s="769" t="s">
        <v>122</v>
      </c>
      <c r="AG127" s="767"/>
      <c r="AH127" s="767"/>
      <c r="AI127" s="767"/>
      <c r="AJ127" s="768"/>
      <c r="AK127" s="769" t="s">
        <v>122</v>
      </c>
      <c r="AL127" s="767"/>
      <c r="AM127" s="767"/>
      <c r="AN127" s="767"/>
      <c r="AO127" s="768"/>
      <c r="AP127" s="811" t="s">
        <v>122</v>
      </c>
      <c r="AQ127" s="812"/>
      <c r="AR127" s="812"/>
      <c r="AS127" s="812"/>
      <c r="AT127" s="813"/>
      <c r="AU127" s="214"/>
      <c r="AV127" s="214"/>
      <c r="AW127" s="214"/>
      <c r="AX127" s="828" t="s">
        <v>456</v>
      </c>
      <c r="AY127" s="799"/>
      <c r="AZ127" s="799"/>
      <c r="BA127" s="799"/>
      <c r="BB127" s="799"/>
      <c r="BC127" s="799"/>
      <c r="BD127" s="799"/>
      <c r="BE127" s="800"/>
      <c r="BF127" s="798" t="s">
        <v>457</v>
      </c>
      <c r="BG127" s="799"/>
      <c r="BH127" s="799"/>
      <c r="BI127" s="799"/>
      <c r="BJ127" s="799"/>
      <c r="BK127" s="799"/>
      <c r="BL127" s="800"/>
      <c r="BM127" s="798" t="s">
        <v>458</v>
      </c>
      <c r="BN127" s="799"/>
      <c r="BO127" s="799"/>
      <c r="BP127" s="799"/>
      <c r="BQ127" s="799"/>
      <c r="BR127" s="799"/>
      <c r="BS127" s="800"/>
      <c r="BT127" s="798" t="s">
        <v>459</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460</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5">
      <c r="A128" s="783" t="s">
        <v>461</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462</v>
      </c>
      <c r="X128" s="785"/>
      <c r="Y128" s="785"/>
      <c r="Z128" s="786"/>
      <c r="AA128" s="787">
        <v>699558</v>
      </c>
      <c r="AB128" s="788"/>
      <c r="AC128" s="788"/>
      <c r="AD128" s="788"/>
      <c r="AE128" s="789"/>
      <c r="AF128" s="790">
        <v>716389</v>
      </c>
      <c r="AG128" s="788"/>
      <c r="AH128" s="788"/>
      <c r="AI128" s="788"/>
      <c r="AJ128" s="789"/>
      <c r="AK128" s="790">
        <v>713070</v>
      </c>
      <c r="AL128" s="788"/>
      <c r="AM128" s="788"/>
      <c r="AN128" s="788"/>
      <c r="AO128" s="789"/>
      <c r="AP128" s="791"/>
      <c r="AQ128" s="792"/>
      <c r="AR128" s="792"/>
      <c r="AS128" s="792"/>
      <c r="AT128" s="793"/>
      <c r="AU128" s="214"/>
      <c r="AV128" s="214"/>
      <c r="AW128" s="214"/>
      <c r="AX128" s="794" t="s">
        <v>463</v>
      </c>
      <c r="AY128" s="795"/>
      <c r="AZ128" s="795"/>
      <c r="BA128" s="795"/>
      <c r="BB128" s="795"/>
      <c r="BC128" s="795"/>
      <c r="BD128" s="795"/>
      <c r="BE128" s="796"/>
      <c r="BF128" s="773" t="s">
        <v>122</v>
      </c>
      <c r="BG128" s="774"/>
      <c r="BH128" s="774"/>
      <c r="BI128" s="774"/>
      <c r="BJ128" s="774"/>
      <c r="BK128" s="774"/>
      <c r="BL128" s="797"/>
      <c r="BM128" s="773">
        <v>12.8</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464</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t="s">
        <v>122</v>
      </c>
      <c r="DM128" s="778"/>
      <c r="DN128" s="778"/>
      <c r="DO128" s="778"/>
      <c r="DP128" s="778"/>
      <c r="DQ128" s="778" t="s">
        <v>122</v>
      </c>
      <c r="DR128" s="778"/>
      <c r="DS128" s="778"/>
      <c r="DT128" s="778"/>
      <c r="DU128" s="778"/>
      <c r="DV128" s="779" t="s">
        <v>122</v>
      </c>
      <c r="DW128" s="779"/>
      <c r="DX128" s="779"/>
      <c r="DY128" s="779"/>
      <c r="DZ128" s="780"/>
    </row>
    <row r="129" spans="1:131" s="212" customFormat="1" ht="26.25" customHeight="1" x14ac:dyDescent="0.2">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465</v>
      </c>
      <c r="X129" s="764"/>
      <c r="Y129" s="764"/>
      <c r="Z129" s="765"/>
      <c r="AA129" s="766">
        <v>13999866</v>
      </c>
      <c r="AB129" s="767"/>
      <c r="AC129" s="767"/>
      <c r="AD129" s="767"/>
      <c r="AE129" s="768"/>
      <c r="AF129" s="769">
        <v>14347829</v>
      </c>
      <c r="AG129" s="767"/>
      <c r="AH129" s="767"/>
      <c r="AI129" s="767"/>
      <c r="AJ129" s="768"/>
      <c r="AK129" s="769">
        <v>14711157</v>
      </c>
      <c r="AL129" s="767"/>
      <c r="AM129" s="767"/>
      <c r="AN129" s="767"/>
      <c r="AO129" s="768"/>
      <c r="AP129" s="770"/>
      <c r="AQ129" s="771"/>
      <c r="AR129" s="771"/>
      <c r="AS129" s="771"/>
      <c r="AT129" s="772"/>
      <c r="AU129" s="215"/>
      <c r="AV129" s="215"/>
      <c r="AW129" s="215"/>
      <c r="AX129" s="738" t="s">
        <v>466</v>
      </c>
      <c r="AY129" s="739"/>
      <c r="AZ129" s="739"/>
      <c r="BA129" s="739"/>
      <c r="BB129" s="739"/>
      <c r="BC129" s="739"/>
      <c r="BD129" s="739"/>
      <c r="BE129" s="740"/>
      <c r="BF129" s="757" t="s">
        <v>122</v>
      </c>
      <c r="BG129" s="758"/>
      <c r="BH129" s="758"/>
      <c r="BI129" s="758"/>
      <c r="BJ129" s="758"/>
      <c r="BK129" s="758"/>
      <c r="BL129" s="759"/>
      <c r="BM129" s="757">
        <v>17.8</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61" t="s">
        <v>467</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468</v>
      </c>
      <c r="X130" s="764"/>
      <c r="Y130" s="764"/>
      <c r="Z130" s="765"/>
      <c r="AA130" s="766">
        <v>1889205</v>
      </c>
      <c r="AB130" s="767"/>
      <c r="AC130" s="767"/>
      <c r="AD130" s="767"/>
      <c r="AE130" s="768"/>
      <c r="AF130" s="769">
        <v>1855510</v>
      </c>
      <c r="AG130" s="767"/>
      <c r="AH130" s="767"/>
      <c r="AI130" s="767"/>
      <c r="AJ130" s="768"/>
      <c r="AK130" s="769">
        <v>1792793</v>
      </c>
      <c r="AL130" s="767"/>
      <c r="AM130" s="767"/>
      <c r="AN130" s="767"/>
      <c r="AO130" s="768"/>
      <c r="AP130" s="770"/>
      <c r="AQ130" s="771"/>
      <c r="AR130" s="771"/>
      <c r="AS130" s="771"/>
      <c r="AT130" s="772"/>
      <c r="AU130" s="215"/>
      <c r="AV130" s="215"/>
      <c r="AW130" s="215"/>
      <c r="AX130" s="738" t="s">
        <v>469</v>
      </c>
      <c r="AY130" s="739"/>
      <c r="AZ130" s="739"/>
      <c r="BA130" s="739"/>
      <c r="BB130" s="739"/>
      <c r="BC130" s="739"/>
      <c r="BD130" s="739"/>
      <c r="BE130" s="740"/>
      <c r="BF130" s="741">
        <v>9.6</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470</v>
      </c>
      <c r="X131" s="748"/>
      <c r="Y131" s="748"/>
      <c r="Z131" s="749"/>
      <c r="AA131" s="750">
        <v>12110661</v>
      </c>
      <c r="AB131" s="751"/>
      <c r="AC131" s="751"/>
      <c r="AD131" s="751"/>
      <c r="AE131" s="752"/>
      <c r="AF131" s="753">
        <v>12492319</v>
      </c>
      <c r="AG131" s="751"/>
      <c r="AH131" s="751"/>
      <c r="AI131" s="751"/>
      <c r="AJ131" s="752"/>
      <c r="AK131" s="753">
        <v>12918364</v>
      </c>
      <c r="AL131" s="751"/>
      <c r="AM131" s="751"/>
      <c r="AN131" s="751"/>
      <c r="AO131" s="752"/>
      <c r="AP131" s="754"/>
      <c r="AQ131" s="755"/>
      <c r="AR131" s="755"/>
      <c r="AS131" s="755"/>
      <c r="AT131" s="756"/>
      <c r="AU131" s="215"/>
      <c r="AV131" s="215"/>
      <c r="AW131" s="215"/>
      <c r="AX131" s="716" t="s">
        <v>471</v>
      </c>
      <c r="AY131" s="717"/>
      <c r="AZ131" s="717"/>
      <c r="BA131" s="717"/>
      <c r="BB131" s="717"/>
      <c r="BC131" s="717"/>
      <c r="BD131" s="717"/>
      <c r="BE131" s="718"/>
      <c r="BF131" s="719">
        <v>65.599999999999994</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25" t="s">
        <v>472</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473</v>
      </c>
      <c r="W132" s="729"/>
      <c r="X132" s="729"/>
      <c r="Y132" s="729"/>
      <c r="Z132" s="730"/>
      <c r="AA132" s="731">
        <v>10.671267240000001</v>
      </c>
      <c r="AB132" s="732"/>
      <c r="AC132" s="732"/>
      <c r="AD132" s="732"/>
      <c r="AE132" s="733"/>
      <c r="AF132" s="734">
        <v>8.928782558</v>
      </c>
      <c r="AG132" s="732"/>
      <c r="AH132" s="732"/>
      <c r="AI132" s="732"/>
      <c r="AJ132" s="733"/>
      <c r="AK132" s="734">
        <v>9.3906515129999999</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474</v>
      </c>
      <c r="W133" s="708"/>
      <c r="X133" s="708"/>
      <c r="Y133" s="708"/>
      <c r="Z133" s="709"/>
      <c r="AA133" s="710">
        <v>11.7</v>
      </c>
      <c r="AB133" s="711"/>
      <c r="AC133" s="711"/>
      <c r="AD133" s="711"/>
      <c r="AE133" s="712"/>
      <c r="AF133" s="710">
        <v>10.3</v>
      </c>
      <c r="AG133" s="711"/>
      <c r="AH133" s="711"/>
      <c r="AI133" s="711"/>
      <c r="AJ133" s="712"/>
      <c r="AK133" s="710">
        <v>9.6</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zcbFcqiojvLis5DDd/ltsmct8+x839NSFryusyCioVzcEWDE/Fbx22RMJqtokWIxJHZB0zX4iFb3lpYsbQ1iVQ==" saltValue="QzeMJLQ+gqYcsD6AfYYai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475</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RB7T5hClKXVOuSmzTGebe2xcQev39AkoEDyPhNsiEPt0lziQgiFZIpMOx6HtoCs2rr5yG0It5Dz5JteAF/Gk3Q==" saltValue="7AWEx0OWcEMV00jx29N2w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gomqtbcQ5rASC7hMWvk6nAYfRcoTpIDnqXucn0YhMonJ6TvlYltx/sg8NNgTPn3BP5bLIdvSilRpWnRDJBZ53Q==" saltValue="Padyrcms9M3QI7ziL68eCQ=="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477</v>
      </c>
      <c r="AL6" s="248"/>
      <c r="AM6" s="248"/>
      <c r="AN6" s="248"/>
    </row>
    <row r="7" spans="1:46" ht="13.5" customHeight="1" x14ac:dyDescent="0.2">
      <c r="A7" s="247"/>
      <c r="AK7" s="250"/>
      <c r="AL7" s="251"/>
      <c r="AM7" s="251"/>
      <c r="AN7" s="252"/>
      <c r="AO7" s="1105" t="s">
        <v>478</v>
      </c>
      <c r="AP7" s="253"/>
      <c r="AQ7" s="254" t="s">
        <v>479</v>
      </c>
      <c r="AR7" s="255"/>
    </row>
    <row r="8" spans="1:46" ht="13.2" x14ac:dyDescent="0.2">
      <c r="A8" s="247"/>
      <c r="AK8" s="256"/>
      <c r="AL8" s="257"/>
      <c r="AM8" s="257"/>
      <c r="AN8" s="258"/>
      <c r="AO8" s="1106"/>
      <c r="AP8" s="259" t="s">
        <v>480</v>
      </c>
      <c r="AQ8" s="260" t="s">
        <v>481</v>
      </c>
      <c r="AR8" s="261" t="s">
        <v>482</v>
      </c>
    </row>
    <row r="9" spans="1:46" ht="13.2" x14ac:dyDescent="0.2">
      <c r="A9" s="247"/>
      <c r="AK9" s="1117" t="s">
        <v>483</v>
      </c>
      <c r="AL9" s="1118"/>
      <c r="AM9" s="1118"/>
      <c r="AN9" s="1119"/>
      <c r="AO9" s="262">
        <v>3552873</v>
      </c>
      <c r="AP9" s="262">
        <v>63480</v>
      </c>
      <c r="AQ9" s="263">
        <v>72348</v>
      </c>
      <c r="AR9" s="264">
        <v>-12.3</v>
      </c>
    </row>
    <row r="10" spans="1:46" ht="13.5" customHeight="1" x14ac:dyDescent="0.2">
      <c r="A10" s="247"/>
      <c r="AK10" s="1117" t="s">
        <v>484</v>
      </c>
      <c r="AL10" s="1118"/>
      <c r="AM10" s="1118"/>
      <c r="AN10" s="1119"/>
      <c r="AO10" s="265">
        <v>84199</v>
      </c>
      <c r="AP10" s="265">
        <v>1504</v>
      </c>
      <c r="AQ10" s="266">
        <v>6364</v>
      </c>
      <c r="AR10" s="267">
        <v>-76.400000000000006</v>
      </c>
    </row>
    <row r="11" spans="1:46" ht="13.5" customHeight="1" x14ac:dyDescent="0.2">
      <c r="A11" s="247"/>
      <c r="AK11" s="1117" t="s">
        <v>485</v>
      </c>
      <c r="AL11" s="1118"/>
      <c r="AM11" s="1118"/>
      <c r="AN11" s="1119"/>
      <c r="AO11" s="265">
        <v>23697</v>
      </c>
      <c r="AP11" s="265">
        <v>423</v>
      </c>
      <c r="AQ11" s="266">
        <v>1262</v>
      </c>
      <c r="AR11" s="267">
        <v>-66.5</v>
      </c>
    </row>
    <row r="12" spans="1:46" ht="13.5" customHeight="1" x14ac:dyDescent="0.2">
      <c r="A12" s="247"/>
      <c r="AK12" s="1117" t="s">
        <v>486</v>
      </c>
      <c r="AL12" s="1118"/>
      <c r="AM12" s="1118"/>
      <c r="AN12" s="1119"/>
      <c r="AO12" s="265" t="s">
        <v>487</v>
      </c>
      <c r="AP12" s="265" t="s">
        <v>487</v>
      </c>
      <c r="AQ12" s="266">
        <v>10</v>
      </c>
      <c r="AR12" s="267" t="s">
        <v>487</v>
      </c>
    </row>
    <row r="13" spans="1:46" ht="13.5" customHeight="1" x14ac:dyDescent="0.2">
      <c r="A13" s="247"/>
      <c r="AK13" s="1117" t="s">
        <v>488</v>
      </c>
      <c r="AL13" s="1118"/>
      <c r="AM13" s="1118"/>
      <c r="AN13" s="1119"/>
      <c r="AO13" s="265">
        <v>113498</v>
      </c>
      <c r="AP13" s="265">
        <v>2028</v>
      </c>
      <c r="AQ13" s="266">
        <v>3257</v>
      </c>
      <c r="AR13" s="267">
        <v>-37.700000000000003</v>
      </c>
    </row>
    <row r="14" spans="1:46" ht="13.5" customHeight="1" x14ac:dyDescent="0.2">
      <c r="A14" s="247"/>
      <c r="AK14" s="1117" t="s">
        <v>489</v>
      </c>
      <c r="AL14" s="1118"/>
      <c r="AM14" s="1118"/>
      <c r="AN14" s="1119"/>
      <c r="AO14" s="265">
        <v>104913</v>
      </c>
      <c r="AP14" s="265">
        <v>1875</v>
      </c>
      <c r="AQ14" s="266">
        <v>1617</v>
      </c>
      <c r="AR14" s="267">
        <v>16</v>
      </c>
    </row>
    <row r="15" spans="1:46" ht="13.5" customHeight="1" x14ac:dyDescent="0.2">
      <c r="A15" s="247"/>
      <c r="AK15" s="1120" t="s">
        <v>490</v>
      </c>
      <c r="AL15" s="1121"/>
      <c r="AM15" s="1121"/>
      <c r="AN15" s="1122"/>
      <c r="AO15" s="265">
        <v>-76356</v>
      </c>
      <c r="AP15" s="265">
        <v>-1364</v>
      </c>
      <c r="AQ15" s="266">
        <v>-3947</v>
      </c>
      <c r="AR15" s="267">
        <v>-65.400000000000006</v>
      </c>
    </row>
    <row r="16" spans="1:46" ht="13.2" x14ac:dyDescent="0.2">
      <c r="A16" s="247"/>
      <c r="AK16" s="1120" t="s">
        <v>177</v>
      </c>
      <c r="AL16" s="1121"/>
      <c r="AM16" s="1121"/>
      <c r="AN16" s="1122"/>
      <c r="AO16" s="265">
        <v>3802824</v>
      </c>
      <c r="AP16" s="265">
        <v>67946</v>
      </c>
      <c r="AQ16" s="266">
        <v>80912</v>
      </c>
      <c r="AR16" s="267">
        <v>-16</v>
      </c>
    </row>
    <row r="17" spans="1:46" ht="13.2" x14ac:dyDescent="0.2">
      <c r="A17" s="247"/>
    </row>
    <row r="18" spans="1:46" ht="13.2" x14ac:dyDescent="0.2">
      <c r="A18" s="247"/>
      <c r="AQ18" s="268"/>
      <c r="AR18" s="268"/>
    </row>
    <row r="19" spans="1:46" ht="13.2" x14ac:dyDescent="0.2">
      <c r="A19" s="247"/>
      <c r="AK19" s="243" t="s">
        <v>491</v>
      </c>
    </row>
    <row r="20" spans="1:46" ht="13.2" x14ac:dyDescent="0.2">
      <c r="A20" s="247"/>
      <c r="AK20" s="269"/>
      <c r="AL20" s="270"/>
      <c r="AM20" s="270"/>
      <c r="AN20" s="271"/>
      <c r="AO20" s="272" t="s">
        <v>492</v>
      </c>
      <c r="AP20" s="273" t="s">
        <v>493</v>
      </c>
      <c r="AQ20" s="274" t="s">
        <v>494</v>
      </c>
      <c r="AR20" s="275"/>
    </row>
    <row r="21" spans="1:46" s="248" customFormat="1" ht="13.2" x14ac:dyDescent="0.2">
      <c r="A21" s="276"/>
      <c r="AK21" s="1123" t="s">
        <v>495</v>
      </c>
      <c r="AL21" s="1124"/>
      <c r="AM21" s="1124"/>
      <c r="AN21" s="1125"/>
      <c r="AO21" s="277">
        <v>5.18</v>
      </c>
      <c r="AP21" s="278">
        <v>6.71</v>
      </c>
      <c r="AQ21" s="279">
        <v>-1.53</v>
      </c>
      <c r="AS21" s="280"/>
      <c r="AT21" s="276"/>
    </row>
    <row r="22" spans="1:46" s="248" customFormat="1" ht="13.2" x14ac:dyDescent="0.2">
      <c r="A22" s="276"/>
      <c r="AK22" s="1123" t="s">
        <v>496</v>
      </c>
      <c r="AL22" s="1124"/>
      <c r="AM22" s="1124"/>
      <c r="AN22" s="1125"/>
      <c r="AO22" s="281">
        <v>100</v>
      </c>
      <c r="AP22" s="282">
        <v>98.3</v>
      </c>
      <c r="AQ22" s="283">
        <v>1.7</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16" t="s">
        <v>497</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ht="13.2" x14ac:dyDescent="0.2">
      <c r="A27" s="288"/>
      <c r="AS27" s="243"/>
      <c r="AT27" s="243"/>
    </row>
    <row r="28" spans="1:46" ht="16.2"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499</v>
      </c>
      <c r="AL29" s="248"/>
      <c r="AM29" s="248"/>
      <c r="AN29" s="248"/>
      <c r="AS29" s="290"/>
    </row>
    <row r="30" spans="1:46" ht="13.5" customHeight="1" x14ac:dyDescent="0.2">
      <c r="A30" s="247"/>
      <c r="AK30" s="250"/>
      <c r="AL30" s="251"/>
      <c r="AM30" s="251"/>
      <c r="AN30" s="252"/>
      <c r="AO30" s="1105" t="s">
        <v>478</v>
      </c>
      <c r="AP30" s="253"/>
      <c r="AQ30" s="254" t="s">
        <v>479</v>
      </c>
      <c r="AR30" s="255"/>
    </row>
    <row r="31" spans="1:46" ht="13.2" x14ac:dyDescent="0.2">
      <c r="A31" s="247"/>
      <c r="AK31" s="256"/>
      <c r="AL31" s="257"/>
      <c r="AM31" s="257"/>
      <c r="AN31" s="258"/>
      <c r="AO31" s="1106"/>
      <c r="AP31" s="259" t="s">
        <v>480</v>
      </c>
      <c r="AQ31" s="260" t="s">
        <v>481</v>
      </c>
      <c r="AR31" s="261" t="s">
        <v>482</v>
      </c>
    </row>
    <row r="32" spans="1:46" ht="27" customHeight="1" x14ac:dyDescent="0.2">
      <c r="A32" s="247"/>
      <c r="AK32" s="1107" t="s">
        <v>500</v>
      </c>
      <c r="AL32" s="1108"/>
      <c r="AM32" s="1108"/>
      <c r="AN32" s="1109"/>
      <c r="AO32" s="291">
        <v>2902087</v>
      </c>
      <c r="AP32" s="291">
        <v>51853</v>
      </c>
      <c r="AQ32" s="292">
        <v>34344</v>
      </c>
      <c r="AR32" s="293">
        <v>51</v>
      </c>
    </row>
    <row r="33" spans="1:46" ht="13.5" customHeight="1" x14ac:dyDescent="0.2">
      <c r="A33" s="247"/>
      <c r="AK33" s="1107" t="s">
        <v>501</v>
      </c>
      <c r="AL33" s="1108"/>
      <c r="AM33" s="1108"/>
      <c r="AN33" s="1109"/>
      <c r="AO33" s="291" t="s">
        <v>487</v>
      </c>
      <c r="AP33" s="291" t="s">
        <v>487</v>
      </c>
      <c r="AQ33" s="292" t="s">
        <v>487</v>
      </c>
      <c r="AR33" s="293" t="s">
        <v>487</v>
      </c>
    </row>
    <row r="34" spans="1:46" ht="27" customHeight="1" x14ac:dyDescent="0.2">
      <c r="A34" s="247"/>
      <c r="AK34" s="1107" t="s">
        <v>502</v>
      </c>
      <c r="AL34" s="1108"/>
      <c r="AM34" s="1108"/>
      <c r="AN34" s="1109"/>
      <c r="AO34" s="291" t="s">
        <v>487</v>
      </c>
      <c r="AP34" s="291" t="s">
        <v>487</v>
      </c>
      <c r="AQ34" s="292">
        <v>3</v>
      </c>
      <c r="AR34" s="293" t="s">
        <v>487</v>
      </c>
    </row>
    <row r="35" spans="1:46" ht="27" customHeight="1" x14ac:dyDescent="0.2">
      <c r="A35" s="247"/>
      <c r="AK35" s="1107" t="s">
        <v>503</v>
      </c>
      <c r="AL35" s="1108"/>
      <c r="AM35" s="1108"/>
      <c r="AN35" s="1109"/>
      <c r="AO35" s="291">
        <v>523244</v>
      </c>
      <c r="AP35" s="291">
        <v>9349</v>
      </c>
      <c r="AQ35" s="292">
        <v>7806</v>
      </c>
      <c r="AR35" s="293">
        <v>19.8</v>
      </c>
    </row>
    <row r="36" spans="1:46" ht="27" customHeight="1" x14ac:dyDescent="0.2">
      <c r="A36" s="247"/>
      <c r="AK36" s="1107" t="s">
        <v>504</v>
      </c>
      <c r="AL36" s="1108"/>
      <c r="AM36" s="1108"/>
      <c r="AN36" s="1109"/>
      <c r="AO36" s="291">
        <v>293108</v>
      </c>
      <c r="AP36" s="291">
        <v>5237</v>
      </c>
      <c r="AQ36" s="292">
        <v>1690</v>
      </c>
      <c r="AR36" s="293">
        <v>209.9</v>
      </c>
    </row>
    <row r="37" spans="1:46" ht="13.5" customHeight="1" x14ac:dyDescent="0.2">
      <c r="A37" s="247"/>
      <c r="AK37" s="1107" t="s">
        <v>505</v>
      </c>
      <c r="AL37" s="1108"/>
      <c r="AM37" s="1108"/>
      <c r="AN37" s="1109"/>
      <c r="AO37" s="291" t="s">
        <v>487</v>
      </c>
      <c r="AP37" s="291" t="s">
        <v>487</v>
      </c>
      <c r="AQ37" s="292">
        <v>666</v>
      </c>
      <c r="AR37" s="293" t="s">
        <v>487</v>
      </c>
    </row>
    <row r="38" spans="1:46" ht="27" customHeight="1" x14ac:dyDescent="0.2">
      <c r="A38" s="247"/>
      <c r="AK38" s="1110" t="s">
        <v>506</v>
      </c>
      <c r="AL38" s="1111"/>
      <c r="AM38" s="1111"/>
      <c r="AN38" s="1112"/>
      <c r="AO38" s="294">
        <v>543</v>
      </c>
      <c r="AP38" s="294">
        <v>10</v>
      </c>
      <c r="AQ38" s="295">
        <v>3</v>
      </c>
      <c r="AR38" s="283">
        <v>233.3</v>
      </c>
      <c r="AS38" s="290"/>
    </row>
    <row r="39" spans="1:46" ht="13.2" x14ac:dyDescent="0.2">
      <c r="A39" s="247"/>
      <c r="AK39" s="1110" t="s">
        <v>507</v>
      </c>
      <c r="AL39" s="1111"/>
      <c r="AM39" s="1111"/>
      <c r="AN39" s="1112"/>
      <c r="AO39" s="291">
        <v>-713070</v>
      </c>
      <c r="AP39" s="291">
        <v>-12741</v>
      </c>
      <c r="AQ39" s="292">
        <v>-5822</v>
      </c>
      <c r="AR39" s="293">
        <v>118.8</v>
      </c>
      <c r="AS39" s="290"/>
    </row>
    <row r="40" spans="1:46" ht="27" customHeight="1" x14ac:dyDescent="0.2">
      <c r="A40" s="247"/>
      <c r="AK40" s="1107" t="s">
        <v>508</v>
      </c>
      <c r="AL40" s="1108"/>
      <c r="AM40" s="1108"/>
      <c r="AN40" s="1109"/>
      <c r="AO40" s="291">
        <v>-1792793</v>
      </c>
      <c r="AP40" s="291">
        <v>-32032</v>
      </c>
      <c r="AQ40" s="292">
        <v>-26710</v>
      </c>
      <c r="AR40" s="293">
        <v>19.899999999999999</v>
      </c>
      <c r="AS40" s="290"/>
    </row>
    <row r="41" spans="1:46" ht="13.2" x14ac:dyDescent="0.2">
      <c r="A41" s="247"/>
      <c r="AK41" s="1113" t="s">
        <v>287</v>
      </c>
      <c r="AL41" s="1114"/>
      <c r="AM41" s="1114"/>
      <c r="AN41" s="1115"/>
      <c r="AO41" s="291">
        <v>1213119</v>
      </c>
      <c r="AP41" s="291">
        <v>21675</v>
      </c>
      <c r="AQ41" s="292">
        <v>11979</v>
      </c>
      <c r="AR41" s="293">
        <v>80.900000000000006</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2" x14ac:dyDescent="0.2">
      <c r="A48" s="247"/>
      <c r="AK48" s="301" t="s">
        <v>510</v>
      </c>
      <c r="AL48" s="301"/>
      <c r="AM48" s="301"/>
      <c r="AN48" s="301"/>
      <c r="AO48" s="301"/>
      <c r="AP48" s="301"/>
      <c r="AQ48" s="302"/>
      <c r="AR48" s="301"/>
    </row>
    <row r="49" spans="1:44" ht="13.5" customHeight="1" x14ac:dyDescent="0.2">
      <c r="A49" s="247"/>
      <c r="AK49" s="303"/>
      <c r="AL49" s="304"/>
      <c r="AM49" s="1100" t="s">
        <v>478</v>
      </c>
      <c r="AN49" s="1102" t="s">
        <v>511</v>
      </c>
      <c r="AO49" s="1103"/>
      <c r="AP49" s="1103"/>
      <c r="AQ49" s="1103"/>
      <c r="AR49" s="1104"/>
    </row>
    <row r="50" spans="1:44" ht="13.2" x14ac:dyDescent="0.2">
      <c r="A50" s="247"/>
      <c r="AK50" s="305"/>
      <c r="AL50" s="306"/>
      <c r="AM50" s="1101"/>
      <c r="AN50" s="307" t="s">
        <v>512</v>
      </c>
      <c r="AO50" s="308" t="s">
        <v>513</v>
      </c>
      <c r="AP50" s="309" t="s">
        <v>514</v>
      </c>
      <c r="AQ50" s="310" t="s">
        <v>515</v>
      </c>
      <c r="AR50" s="311" t="s">
        <v>516</v>
      </c>
    </row>
    <row r="51" spans="1:44" ht="13.2" x14ac:dyDescent="0.2">
      <c r="A51" s="247"/>
      <c r="AK51" s="303" t="s">
        <v>517</v>
      </c>
      <c r="AL51" s="304"/>
      <c r="AM51" s="312">
        <v>3678820</v>
      </c>
      <c r="AN51" s="313">
        <v>63935</v>
      </c>
      <c r="AO51" s="314">
        <v>1.2</v>
      </c>
      <c r="AP51" s="315">
        <v>45483</v>
      </c>
      <c r="AQ51" s="316">
        <v>-0.2</v>
      </c>
      <c r="AR51" s="317">
        <v>1.4</v>
      </c>
    </row>
    <row r="52" spans="1:44" ht="13.2" x14ac:dyDescent="0.2">
      <c r="A52" s="247"/>
      <c r="AK52" s="318"/>
      <c r="AL52" s="319" t="s">
        <v>518</v>
      </c>
      <c r="AM52" s="320">
        <v>1922628</v>
      </c>
      <c r="AN52" s="321">
        <v>33414</v>
      </c>
      <c r="AO52" s="322">
        <v>102</v>
      </c>
      <c r="AP52" s="323">
        <v>24241</v>
      </c>
      <c r="AQ52" s="324">
        <v>0.4</v>
      </c>
      <c r="AR52" s="325">
        <v>101.6</v>
      </c>
    </row>
    <row r="53" spans="1:44" ht="13.2" x14ac:dyDescent="0.2">
      <c r="A53" s="247"/>
      <c r="AK53" s="303" t="s">
        <v>519</v>
      </c>
      <c r="AL53" s="304"/>
      <c r="AM53" s="312">
        <v>2878984</v>
      </c>
      <c r="AN53" s="313">
        <v>50309</v>
      </c>
      <c r="AO53" s="314">
        <v>-21.3</v>
      </c>
      <c r="AP53" s="315">
        <v>45945</v>
      </c>
      <c r="AQ53" s="316">
        <v>1</v>
      </c>
      <c r="AR53" s="317">
        <v>-22.3</v>
      </c>
    </row>
    <row r="54" spans="1:44" ht="13.2" x14ac:dyDescent="0.2">
      <c r="A54" s="247"/>
      <c r="AK54" s="318"/>
      <c r="AL54" s="319" t="s">
        <v>518</v>
      </c>
      <c r="AM54" s="320">
        <v>1334859</v>
      </c>
      <c r="AN54" s="321">
        <v>23326</v>
      </c>
      <c r="AO54" s="322">
        <v>-30.2</v>
      </c>
      <c r="AP54" s="323">
        <v>25180</v>
      </c>
      <c r="AQ54" s="324">
        <v>3.9</v>
      </c>
      <c r="AR54" s="325">
        <v>-34.1</v>
      </c>
    </row>
    <row r="55" spans="1:44" ht="13.2" x14ac:dyDescent="0.2">
      <c r="A55" s="247"/>
      <c r="AK55" s="303" t="s">
        <v>520</v>
      </c>
      <c r="AL55" s="304"/>
      <c r="AM55" s="312">
        <v>2152366</v>
      </c>
      <c r="AN55" s="313">
        <v>37766</v>
      </c>
      <c r="AO55" s="314">
        <v>-24.9</v>
      </c>
      <c r="AP55" s="315">
        <v>44475</v>
      </c>
      <c r="AQ55" s="316">
        <v>-3.2</v>
      </c>
      <c r="AR55" s="317">
        <v>-21.7</v>
      </c>
    </row>
    <row r="56" spans="1:44" ht="13.2" x14ac:dyDescent="0.2">
      <c r="A56" s="247"/>
      <c r="AK56" s="318"/>
      <c r="AL56" s="319" t="s">
        <v>518</v>
      </c>
      <c r="AM56" s="320">
        <v>668329</v>
      </c>
      <c r="AN56" s="321">
        <v>11727</v>
      </c>
      <c r="AO56" s="322">
        <v>-49.7</v>
      </c>
      <c r="AP56" s="323">
        <v>24780</v>
      </c>
      <c r="AQ56" s="324">
        <v>-1.6</v>
      </c>
      <c r="AR56" s="325">
        <v>-48.1</v>
      </c>
    </row>
    <row r="57" spans="1:44" ht="13.2" x14ac:dyDescent="0.2">
      <c r="A57" s="247"/>
      <c r="AK57" s="303" t="s">
        <v>521</v>
      </c>
      <c r="AL57" s="304"/>
      <c r="AM57" s="312">
        <v>2110683</v>
      </c>
      <c r="AN57" s="313">
        <v>37370</v>
      </c>
      <c r="AO57" s="314">
        <v>-1</v>
      </c>
      <c r="AP57" s="315">
        <v>45982</v>
      </c>
      <c r="AQ57" s="316">
        <v>3.4</v>
      </c>
      <c r="AR57" s="317">
        <v>-4.4000000000000004</v>
      </c>
    </row>
    <row r="58" spans="1:44" ht="13.2" x14ac:dyDescent="0.2">
      <c r="A58" s="247"/>
      <c r="AK58" s="318"/>
      <c r="AL58" s="319" t="s">
        <v>518</v>
      </c>
      <c r="AM58" s="320">
        <v>643474</v>
      </c>
      <c r="AN58" s="321">
        <v>11393</v>
      </c>
      <c r="AO58" s="322">
        <v>-2.8</v>
      </c>
      <c r="AP58" s="323">
        <v>25583</v>
      </c>
      <c r="AQ58" s="324">
        <v>3.2</v>
      </c>
      <c r="AR58" s="325">
        <v>-6</v>
      </c>
    </row>
    <row r="59" spans="1:44" ht="13.2" x14ac:dyDescent="0.2">
      <c r="A59" s="247"/>
      <c r="AK59" s="303" t="s">
        <v>522</v>
      </c>
      <c r="AL59" s="304"/>
      <c r="AM59" s="312">
        <v>2130126</v>
      </c>
      <c r="AN59" s="313">
        <v>38060</v>
      </c>
      <c r="AO59" s="314">
        <v>1.8</v>
      </c>
      <c r="AP59" s="315">
        <v>50538</v>
      </c>
      <c r="AQ59" s="316">
        <v>9.9</v>
      </c>
      <c r="AR59" s="317">
        <v>-8.1</v>
      </c>
    </row>
    <row r="60" spans="1:44" ht="13.2" x14ac:dyDescent="0.2">
      <c r="A60" s="247"/>
      <c r="AK60" s="318"/>
      <c r="AL60" s="319" t="s">
        <v>518</v>
      </c>
      <c r="AM60" s="320">
        <v>743122</v>
      </c>
      <c r="AN60" s="321">
        <v>13278</v>
      </c>
      <c r="AO60" s="322">
        <v>16.5</v>
      </c>
      <c r="AP60" s="323">
        <v>29053</v>
      </c>
      <c r="AQ60" s="324">
        <v>13.6</v>
      </c>
      <c r="AR60" s="325">
        <v>2.9</v>
      </c>
    </row>
    <row r="61" spans="1:44" ht="13.2" x14ac:dyDescent="0.2">
      <c r="A61" s="247"/>
      <c r="AK61" s="303" t="s">
        <v>523</v>
      </c>
      <c r="AL61" s="326"/>
      <c r="AM61" s="312">
        <v>2590196</v>
      </c>
      <c r="AN61" s="313">
        <v>45488</v>
      </c>
      <c r="AO61" s="314">
        <v>-8.8000000000000007</v>
      </c>
      <c r="AP61" s="315">
        <v>46485</v>
      </c>
      <c r="AQ61" s="327">
        <v>2.2000000000000002</v>
      </c>
      <c r="AR61" s="317">
        <v>-11</v>
      </c>
    </row>
    <row r="62" spans="1:44" ht="13.2" x14ac:dyDescent="0.2">
      <c r="A62" s="247"/>
      <c r="AK62" s="318"/>
      <c r="AL62" s="319" t="s">
        <v>518</v>
      </c>
      <c r="AM62" s="320">
        <v>1062482</v>
      </c>
      <c r="AN62" s="321">
        <v>18628</v>
      </c>
      <c r="AO62" s="322">
        <v>7.2</v>
      </c>
      <c r="AP62" s="323">
        <v>25767</v>
      </c>
      <c r="AQ62" s="324">
        <v>3.9</v>
      </c>
      <c r="AR62" s="325">
        <v>3.3</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JWSQhHaFg6grMNg6BPlAQldcBVjoO3XId2lW9q+DVmNYgxTaixkUFiDE19RYJ6JaUEMZthmkdTYtuWibxrXJOQ==" saltValue="IbGA4CdVN+PZ85A9yaMfA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nGrmElJoNp3Leiig50LP2rQs3Nx3GfLS9oX2AE9Pl6EZZqr/T3ppThnb6hIRYJs4Jz+eCUVEKarxvZ/Sm21VNA==" saltValue="xDIN9VO2WMtQDDj+npfqs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JS+wJ8/I5PCLyxagKEXCsfxD4sxYVjDdRtmnoMF8U6XrQbGiFSgTe7ByK4LrI+jidnIVGOrfCTQ12vQlDVV4hg==" saltValue="ABz8xHd70q8yAJvFNH1t8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2">
      <c r="B47" s="10"/>
      <c r="C47" s="1126" t="s">
        <v>3</v>
      </c>
      <c r="D47" s="1126"/>
      <c r="E47" s="1127"/>
      <c r="F47" s="11">
        <v>15.75</v>
      </c>
      <c r="G47" s="12">
        <v>16.11</v>
      </c>
      <c r="H47" s="12">
        <v>20.78</v>
      </c>
      <c r="I47" s="12">
        <v>23.37</v>
      </c>
      <c r="J47" s="13">
        <v>24.47</v>
      </c>
    </row>
    <row r="48" spans="2:10" ht="57.75" customHeight="1" x14ac:dyDescent="0.2">
      <c r="B48" s="14"/>
      <c r="C48" s="1128" t="s">
        <v>4</v>
      </c>
      <c r="D48" s="1128"/>
      <c r="E48" s="1129"/>
      <c r="F48" s="15">
        <v>2.29</v>
      </c>
      <c r="G48" s="16">
        <v>8.26</v>
      </c>
      <c r="H48" s="16">
        <v>5.91</v>
      </c>
      <c r="I48" s="16">
        <v>1.35</v>
      </c>
      <c r="J48" s="17">
        <v>4.13</v>
      </c>
    </row>
    <row r="49" spans="2:10" ht="57.75" customHeight="1" thickBot="1" x14ac:dyDescent="0.25">
      <c r="B49" s="18"/>
      <c r="C49" s="1130" t="s">
        <v>5</v>
      </c>
      <c r="D49" s="1130"/>
      <c r="E49" s="1131"/>
      <c r="F49" s="19">
        <v>2.0299999999999998</v>
      </c>
      <c r="G49" s="20">
        <v>7.21</v>
      </c>
      <c r="H49" s="20">
        <v>1.71</v>
      </c>
      <c r="I49" s="20" t="s">
        <v>530</v>
      </c>
      <c r="J49" s="21">
        <v>4.5</v>
      </c>
    </row>
    <row r="50" spans="2:10" ht="13.2" x14ac:dyDescent="0.2"/>
  </sheetData>
  <sheetProtection algorithmName="SHA-512" hashValue="kLzdzK4docKRrgs3akqi29d1Q8WrcjlnvDe2B6EiQWrL5IsmGtKgJE0pvUWZ2I+WBGj14qCcWLQzMaNPjOKUuA==" saltValue="yYYD/dquCmSF4HlLlztBM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36" t="s">
        <v>531</v>
      </c>
      <c r="D34" s="1136"/>
      <c r="E34" s="1137"/>
      <c r="F34" s="32">
        <v>15.57</v>
      </c>
      <c r="G34" s="33">
        <v>14.59</v>
      </c>
      <c r="H34" s="33">
        <v>14.74</v>
      </c>
      <c r="I34" s="33">
        <v>14.18</v>
      </c>
      <c r="J34" s="34">
        <v>12.97</v>
      </c>
      <c r="K34" s="22"/>
      <c r="L34" s="22"/>
      <c r="M34" s="22"/>
      <c r="N34" s="22"/>
      <c r="O34" s="22"/>
      <c r="P34" s="22"/>
    </row>
    <row r="35" spans="1:16" ht="39" customHeight="1" x14ac:dyDescent="0.2">
      <c r="A35" s="22"/>
      <c r="B35" s="35"/>
      <c r="C35" s="1132" t="s">
        <v>532</v>
      </c>
      <c r="D35" s="1132"/>
      <c r="E35" s="1133"/>
      <c r="F35" s="36">
        <v>2.29</v>
      </c>
      <c r="G35" s="37">
        <v>8.26</v>
      </c>
      <c r="H35" s="37">
        <v>5.9</v>
      </c>
      <c r="I35" s="37">
        <v>1.35</v>
      </c>
      <c r="J35" s="38">
        <v>4.13</v>
      </c>
      <c r="K35" s="22"/>
      <c r="L35" s="22"/>
      <c r="M35" s="22"/>
      <c r="N35" s="22"/>
      <c r="O35" s="22"/>
      <c r="P35" s="22"/>
    </row>
    <row r="36" spans="1:16" ht="39" customHeight="1" x14ac:dyDescent="0.2">
      <c r="A36" s="22"/>
      <c r="B36" s="35"/>
      <c r="C36" s="1132" t="s">
        <v>533</v>
      </c>
      <c r="D36" s="1132"/>
      <c r="E36" s="1133"/>
      <c r="F36" s="36">
        <v>0.89</v>
      </c>
      <c r="G36" s="37">
        <v>1.48</v>
      </c>
      <c r="H36" s="37">
        <v>1.8</v>
      </c>
      <c r="I36" s="37">
        <v>2.0299999999999998</v>
      </c>
      <c r="J36" s="38">
        <v>1.41</v>
      </c>
      <c r="K36" s="22"/>
      <c r="L36" s="22"/>
      <c r="M36" s="22"/>
      <c r="N36" s="22"/>
      <c r="O36" s="22"/>
      <c r="P36" s="22"/>
    </row>
    <row r="37" spans="1:16" ht="39" customHeight="1" x14ac:dyDescent="0.2">
      <c r="A37" s="22"/>
      <c r="B37" s="35"/>
      <c r="C37" s="1132" t="s">
        <v>534</v>
      </c>
      <c r="D37" s="1132"/>
      <c r="E37" s="1133"/>
      <c r="F37" s="36">
        <v>1.49</v>
      </c>
      <c r="G37" s="37">
        <v>0.56000000000000005</v>
      </c>
      <c r="H37" s="37">
        <v>0.28000000000000003</v>
      </c>
      <c r="I37" s="37">
        <v>0.05</v>
      </c>
      <c r="J37" s="38">
        <v>0.71</v>
      </c>
      <c r="K37" s="22"/>
      <c r="L37" s="22"/>
      <c r="M37" s="22"/>
      <c r="N37" s="22"/>
      <c r="O37" s="22"/>
      <c r="P37" s="22"/>
    </row>
    <row r="38" spans="1:16" ht="39" customHeight="1" x14ac:dyDescent="0.2">
      <c r="A38" s="22"/>
      <c r="B38" s="35"/>
      <c r="C38" s="1132" t="s">
        <v>535</v>
      </c>
      <c r="D38" s="1132"/>
      <c r="E38" s="1133"/>
      <c r="F38" s="36">
        <v>0.28999999999999998</v>
      </c>
      <c r="G38" s="37">
        <v>0.28000000000000003</v>
      </c>
      <c r="H38" s="37">
        <v>0.33</v>
      </c>
      <c r="I38" s="37">
        <v>0.31</v>
      </c>
      <c r="J38" s="38">
        <v>0.35</v>
      </c>
      <c r="K38" s="22"/>
      <c r="L38" s="22"/>
      <c r="M38" s="22"/>
      <c r="N38" s="22"/>
      <c r="O38" s="22"/>
      <c r="P38" s="22"/>
    </row>
    <row r="39" spans="1:16" ht="39" customHeight="1" x14ac:dyDescent="0.2">
      <c r="A39" s="22"/>
      <c r="B39" s="35"/>
      <c r="C39" s="1132" t="s">
        <v>536</v>
      </c>
      <c r="D39" s="1132"/>
      <c r="E39" s="1133"/>
      <c r="F39" s="36" t="s">
        <v>537</v>
      </c>
      <c r="G39" s="37">
        <v>0.21</v>
      </c>
      <c r="H39" s="37">
        <v>0.44</v>
      </c>
      <c r="I39" s="37">
        <v>0.04</v>
      </c>
      <c r="J39" s="38">
        <v>0.32</v>
      </c>
      <c r="K39" s="22"/>
      <c r="L39" s="22"/>
      <c r="M39" s="22"/>
      <c r="N39" s="22"/>
      <c r="O39" s="22"/>
      <c r="P39" s="22"/>
    </row>
    <row r="40" spans="1:16" ht="39" customHeight="1" x14ac:dyDescent="0.2">
      <c r="A40" s="22"/>
      <c r="B40" s="35"/>
      <c r="C40" s="1132" t="s">
        <v>538</v>
      </c>
      <c r="D40" s="1132"/>
      <c r="E40" s="1133"/>
      <c r="F40" s="36">
        <v>0</v>
      </c>
      <c r="G40" s="37">
        <v>0</v>
      </c>
      <c r="H40" s="37">
        <v>0</v>
      </c>
      <c r="I40" s="37">
        <v>0</v>
      </c>
      <c r="J40" s="38">
        <v>0</v>
      </c>
      <c r="K40" s="22"/>
      <c r="L40" s="22"/>
      <c r="M40" s="22"/>
      <c r="N40" s="22"/>
      <c r="O40" s="22"/>
      <c r="P40" s="22"/>
    </row>
    <row r="41" spans="1:16" ht="39" customHeight="1" x14ac:dyDescent="0.2">
      <c r="A41" s="22"/>
      <c r="B41" s="35"/>
      <c r="C41" s="1132"/>
      <c r="D41" s="1132"/>
      <c r="E41" s="1133"/>
      <c r="F41" s="36"/>
      <c r="G41" s="37"/>
      <c r="H41" s="37"/>
      <c r="I41" s="37"/>
      <c r="J41" s="38"/>
      <c r="K41" s="22"/>
      <c r="L41" s="22"/>
      <c r="M41" s="22"/>
      <c r="N41" s="22"/>
      <c r="O41" s="22"/>
      <c r="P41" s="22"/>
    </row>
    <row r="42" spans="1:16" ht="39" customHeight="1" x14ac:dyDescent="0.2">
      <c r="A42" s="22"/>
      <c r="B42" s="39"/>
      <c r="C42" s="1132" t="s">
        <v>539</v>
      </c>
      <c r="D42" s="1132"/>
      <c r="E42" s="1133"/>
      <c r="F42" s="36" t="s">
        <v>487</v>
      </c>
      <c r="G42" s="37" t="s">
        <v>487</v>
      </c>
      <c r="H42" s="37" t="s">
        <v>487</v>
      </c>
      <c r="I42" s="37" t="s">
        <v>487</v>
      </c>
      <c r="J42" s="38" t="s">
        <v>487</v>
      </c>
      <c r="K42" s="22"/>
      <c r="L42" s="22"/>
      <c r="M42" s="22"/>
      <c r="N42" s="22"/>
      <c r="O42" s="22"/>
      <c r="P42" s="22"/>
    </row>
    <row r="43" spans="1:16" ht="39" customHeight="1" thickBot="1" x14ac:dyDescent="0.25">
      <c r="A43" s="22"/>
      <c r="B43" s="40"/>
      <c r="C43" s="1134" t="s">
        <v>540</v>
      </c>
      <c r="D43" s="1134"/>
      <c r="E43" s="1135"/>
      <c r="F43" s="41" t="s">
        <v>487</v>
      </c>
      <c r="G43" s="42" t="s">
        <v>487</v>
      </c>
      <c r="H43" s="42" t="s">
        <v>487</v>
      </c>
      <c r="I43" s="42" t="s">
        <v>487</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iQYFg2sv8hpuL0bFk+0Lw8bByP1JYek54xgrftuBrzK29zpjZoG1JejiErKLXbHYvaCetLNnD5Wz8CkY/lbLxw==" saltValue="u+ZcV8Bsuh0WVq2qX8YTX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61" t="s">
        <v>9</v>
      </c>
      <c r="C45" s="1162"/>
      <c r="D45" s="56"/>
      <c r="E45" s="1167" t="s">
        <v>10</v>
      </c>
      <c r="F45" s="1167"/>
      <c r="G45" s="1167"/>
      <c r="H45" s="1167"/>
      <c r="I45" s="1167"/>
      <c r="J45" s="1168"/>
      <c r="K45" s="57">
        <v>3146</v>
      </c>
      <c r="L45" s="58">
        <v>3199</v>
      </c>
      <c r="M45" s="58">
        <v>3035</v>
      </c>
      <c r="N45" s="58">
        <v>2831</v>
      </c>
      <c r="O45" s="59">
        <v>2902</v>
      </c>
      <c r="P45" s="46"/>
      <c r="Q45" s="46"/>
      <c r="R45" s="46"/>
      <c r="S45" s="46"/>
      <c r="T45" s="46"/>
      <c r="U45" s="46"/>
    </row>
    <row r="46" spans="1:21" ht="30.75" customHeight="1" x14ac:dyDescent="0.2">
      <c r="A46" s="46"/>
      <c r="B46" s="1163"/>
      <c r="C46" s="1164"/>
      <c r="D46" s="60"/>
      <c r="E46" s="1140" t="s">
        <v>11</v>
      </c>
      <c r="F46" s="1140"/>
      <c r="G46" s="1140"/>
      <c r="H46" s="1140"/>
      <c r="I46" s="1140"/>
      <c r="J46" s="1141"/>
      <c r="K46" s="61" t="s">
        <v>487</v>
      </c>
      <c r="L46" s="62" t="s">
        <v>487</v>
      </c>
      <c r="M46" s="62" t="s">
        <v>487</v>
      </c>
      <c r="N46" s="62" t="s">
        <v>487</v>
      </c>
      <c r="O46" s="63" t="s">
        <v>487</v>
      </c>
      <c r="P46" s="46"/>
      <c r="Q46" s="46"/>
      <c r="R46" s="46"/>
      <c r="S46" s="46"/>
      <c r="T46" s="46"/>
      <c r="U46" s="46"/>
    </row>
    <row r="47" spans="1:21" ht="30.75" customHeight="1" x14ac:dyDescent="0.2">
      <c r="A47" s="46"/>
      <c r="B47" s="1163"/>
      <c r="C47" s="1164"/>
      <c r="D47" s="60"/>
      <c r="E47" s="1140" t="s">
        <v>12</v>
      </c>
      <c r="F47" s="1140"/>
      <c r="G47" s="1140"/>
      <c r="H47" s="1140"/>
      <c r="I47" s="1140"/>
      <c r="J47" s="1141"/>
      <c r="K47" s="61" t="s">
        <v>487</v>
      </c>
      <c r="L47" s="62" t="s">
        <v>487</v>
      </c>
      <c r="M47" s="62" t="s">
        <v>487</v>
      </c>
      <c r="N47" s="62" t="s">
        <v>487</v>
      </c>
      <c r="O47" s="63" t="s">
        <v>487</v>
      </c>
      <c r="P47" s="46"/>
      <c r="Q47" s="46"/>
      <c r="R47" s="46"/>
      <c r="S47" s="46"/>
      <c r="T47" s="46"/>
      <c r="U47" s="46"/>
    </row>
    <row r="48" spans="1:21" ht="30.75" customHeight="1" x14ac:dyDescent="0.2">
      <c r="A48" s="46"/>
      <c r="B48" s="1163"/>
      <c r="C48" s="1164"/>
      <c r="D48" s="60"/>
      <c r="E48" s="1140" t="s">
        <v>13</v>
      </c>
      <c r="F48" s="1140"/>
      <c r="G48" s="1140"/>
      <c r="H48" s="1140"/>
      <c r="I48" s="1140"/>
      <c r="J48" s="1141"/>
      <c r="K48" s="61">
        <v>509</v>
      </c>
      <c r="L48" s="62">
        <v>489</v>
      </c>
      <c r="M48" s="62">
        <v>520</v>
      </c>
      <c r="N48" s="62">
        <v>546</v>
      </c>
      <c r="O48" s="63">
        <v>523</v>
      </c>
      <c r="P48" s="46"/>
      <c r="Q48" s="46"/>
      <c r="R48" s="46"/>
      <c r="S48" s="46"/>
      <c r="T48" s="46"/>
      <c r="U48" s="46"/>
    </row>
    <row r="49" spans="1:21" ht="30.75" customHeight="1" x14ac:dyDescent="0.2">
      <c r="A49" s="46"/>
      <c r="B49" s="1163"/>
      <c r="C49" s="1164"/>
      <c r="D49" s="60"/>
      <c r="E49" s="1140" t="s">
        <v>14</v>
      </c>
      <c r="F49" s="1140"/>
      <c r="G49" s="1140"/>
      <c r="H49" s="1140"/>
      <c r="I49" s="1140"/>
      <c r="J49" s="1141"/>
      <c r="K49" s="61">
        <v>375</v>
      </c>
      <c r="L49" s="62">
        <v>343</v>
      </c>
      <c r="M49" s="62">
        <v>326</v>
      </c>
      <c r="N49" s="62">
        <v>310</v>
      </c>
      <c r="O49" s="63">
        <v>293</v>
      </c>
      <c r="P49" s="46"/>
      <c r="Q49" s="46"/>
      <c r="R49" s="46"/>
      <c r="S49" s="46"/>
      <c r="T49" s="46"/>
      <c r="U49" s="46"/>
    </row>
    <row r="50" spans="1:21" ht="30.75" customHeight="1" x14ac:dyDescent="0.2">
      <c r="A50" s="46"/>
      <c r="B50" s="1163"/>
      <c r="C50" s="1164"/>
      <c r="D50" s="60"/>
      <c r="E50" s="1140" t="s">
        <v>15</v>
      </c>
      <c r="F50" s="1140"/>
      <c r="G50" s="1140"/>
      <c r="H50" s="1140"/>
      <c r="I50" s="1140"/>
      <c r="J50" s="1141"/>
      <c r="K50" s="61" t="s">
        <v>487</v>
      </c>
      <c r="L50" s="62" t="s">
        <v>487</v>
      </c>
      <c r="M50" s="62" t="s">
        <v>487</v>
      </c>
      <c r="N50" s="62" t="s">
        <v>487</v>
      </c>
      <c r="O50" s="63" t="s">
        <v>487</v>
      </c>
      <c r="P50" s="46"/>
      <c r="Q50" s="46"/>
      <c r="R50" s="46"/>
      <c r="S50" s="46"/>
      <c r="T50" s="46"/>
      <c r="U50" s="46"/>
    </row>
    <row r="51" spans="1:21" ht="30.75" customHeight="1" x14ac:dyDescent="0.2">
      <c r="A51" s="46"/>
      <c r="B51" s="1165"/>
      <c r="C51" s="1166"/>
      <c r="D51" s="64"/>
      <c r="E51" s="1140" t="s">
        <v>16</v>
      </c>
      <c r="F51" s="1140"/>
      <c r="G51" s="1140"/>
      <c r="H51" s="1140"/>
      <c r="I51" s="1140"/>
      <c r="J51" s="1141"/>
      <c r="K51" s="61">
        <v>0</v>
      </c>
      <c r="L51" s="62" t="s">
        <v>487</v>
      </c>
      <c r="M51" s="62" t="s">
        <v>487</v>
      </c>
      <c r="N51" s="62" t="s">
        <v>487</v>
      </c>
      <c r="O51" s="63">
        <v>1</v>
      </c>
      <c r="P51" s="46"/>
      <c r="Q51" s="46"/>
      <c r="R51" s="46"/>
      <c r="S51" s="46"/>
      <c r="T51" s="46"/>
      <c r="U51" s="46"/>
    </row>
    <row r="52" spans="1:21" ht="30.75" customHeight="1" x14ac:dyDescent="0.2">
      <c r="A52" s="46"/>
      <c r="B52" s="1138" t="s">
        <v>17</v>
      </c>
      <c r="C52" s="1139"/>
      <c r="D52" s="64"/>
      <c r="E52" s="1140" t="s">
        <v>18</v>
      </c>
      <c r="F52" s="1140"/>
      <c r="G52" s="1140"/>
      <c r="H52" s="1140"/>
      <c r="I52" s="1140"/>
      <c r="J52" s="1141"/>
      <c r="K52" s="61">
        <v>2488</v>
      </c>
      <c r="L52" s="62">
        <v>2611</v>
      </c>
      <c r="M52" s="62">
        <v>2589</v>
      </c>
      <c r="N52" s="62">
        <v>2571</v>
      </c>
      <c r="O52" s="63">
        <v>2506</v>
      </c>
      <c r="P52" s="46"/>
      <c r="Q52" s="46"/>
      <c r="R52" s="46"/>
      <c r="S52" s="46"/>
      <c r="T52" s="46"/>
      <c r="U52" s="46"/>
    </row>
    <row r="53" spans="1:21" ht="30.75" customHeight="1" thickBot="1" x14ac:dyDescent="0.25">
      <c r="A53" s="46"/>
      <c r="B53" s="1142" t="s">
        <v>19</v>
      </c>
      <c r="C53" s="1143"/>
      <c r="D53" s="65"/>
      <c r="E53" s="1144" t="s">
        <v>20</v>
      </c>
      <c r="F53" s="1144"/>
      <c r="G53" s="1144"/>
      <c r="H53" s="1144"/>
      <c r="I53" s="1144"/>
      <c r="J53" s="1145"/>
      <c r="K53" s="66">
        <v>1542</v>
      </c>
      <c r="L53" s="67">
        <v>1420</v>
      </c>
      <c r="M53" s="67">
        <v>1292</v>
      </c>
      <c r="N53" s="67">
        <v>1116</v>
      </c>
      <c r="O53" s="68">
        <v>1213</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541</v>
      </c>
      <c r="L57" s="79" t="s">
        <v>542</v>
      </c>
      <c r="M57" s="79" t="s">
        <v>543</v>
      </c>
      <c r="N57" s="79" t="s">
        <v>544</v>
      </c>
      <c r="O57" s="80" t="s">
        <v>545</v>
      </c>
      <c r="P57" s="46"/>
      <c r="Q57" s="46"/>
      <c r="R57" s="46"/>
      <c r="S57" s="46"/>
      <c r="T57" s="46"/>
      <c r="U57" s="46"/>
    </row>
    <row r="58" spans="1:21" ht="31.5" customHeight="1" x14ac:dyDescent="0.2">
      <c r="B58" s="1146" t="s">
        <v>24</v>
      </c>
      <c r="C58" s="1147"/>
      <c r="D58" s="1152" t="s">
        <v>25</v>
      </c>
      <c r="E58" s="1153"/>
      <c r="F58" s="1153"/>
      <c r="G58" s="1153"/>
      <c r="H58" s="1153"/>
      <c r="I58" s="1153"/>
      <c r="J58" s="1154"/>
      <c r="K58" s="81"/>
      <c r="L58" s="82"/>
      <c r="M58" s="82"/>
      <c r="N58" s="82"/>
      <c r="O58" s="83"/>
    </row>
    <row r="59" spans="1:21" ht="31.5" customHeight="1" x14ac:dyDescent="0.2">
      <c r="B59" s="1148"/>
      <c r="C59" s="1149"/>
      <c r="D59" s="1155" t="s">
        <v>26</v>
      </c>
      <c r="E59" s="1156"/>
      <c r="F59" s="1156"/>
      <c r="G59" s="1156"/>
      <c r="H59" s="1156"/>
      <c r="I59" s="1156"/>
      <c r="J59" s="1157"/>
      <c r="K59" s="84"/>
      <c r="L59" s="85"/>
      <c r="M59" s="85"/>
      <c r="N59" s="85"/>
      <c r="O59" s="86"/>
    </row>
    <row r="60" spans="1:21" ht="31.5" customHeight="1" thickBot="1" x14ac:dyDescent="0.25">
      <c r="B60" s="1150"/>
      <c r="C60" s="1151"/>
      <c r="D60" s="1158" t="s">
        <v>27</v>
      </c>
      <c r="E60" s="1159"/>
      <c r="F60" s="1159"/>
      <c r="G60" s="1159"/>
      <c r="H60" s="1159"/>
      <c r="I60" s="1159"/>
      <c r="J60" s="1160"/>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cqI8RYpqZemmyJPkuXUasvKK4Gl9U3TBYkeoD8GwKlgC0KfAD3U7X/PQzIKuX0YmVf/Y/aAftUdMMm/aFGaAew==" saltValue="veBSzSMA7A49/DhXcLb7e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s="94" customFormat="1" ht="15" customHeight="1" x14ac:dyDescent="0.2"/>
    <row r="27" s="94" customFormat="1" ht="15" customHeight="1" x14ac:dyDescent="0.2"/>
    <row r="28" s="94" customFormat="1" ht="15" customHeight="1" x14ac:dyDescent="0.2"/>
    <row r="29" s="94" customFormat="1" ht="15" customHeight="1" x14ac:dyDescent="0.2"/>
    <row r="30" s="94" customFormat="1" ht="15" customHeight="1" x14ac:dyDescent="0.2"/>
    <row r="31" s="94" customFormat="1" ht="15" customHeight="1" x14ac:dyDescent="0.2"/>
    <row r="32" s="94" customFormat="1"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525</v>
      </c>
      <c r="J40" s="101" t="s">
        <v>526</v>
      </c>
      <c r="K40" s="101" t="s">
        <v>527</v>
      </c>
      <c r="L40" s="101" t="s">
        <v>528</v>
      </c>
      <c r="M40" s="102" t="s">
        <v>529</v>
      </c>
    </row>
    <row r="41" spans="2:13" ht="27.75" customHeight="1" x14ac:dyDescent="0.2">
      <c r="B41" s="1181" t="s">
        <v>30</v>
      </c>
      <c r="C41" s="1182"/>
      <c r="D41" s="103"/>
      <c r="E41" s="1183" t="s">
        <v>31</v>
      </c>
      <c r="F41" s="1183"/>
      <c r="G41" s="1183"/>
      <c r="H41" s="1184"/>
      <c r="I41" s="330">
        <v>35368</v>
      </c>
      <c r="J41" s="331">
        <v>35358</v>
      </c>
      <c r="K41" s="331">
        <v>34100</v>
      </c>
      <c r="L41" s="331">
        <v>32344</v>
      </c>
      <c r="M41" s="332">
        <v>30548</v>
      </c>
    </row>
    <row r="42" spans="2:13" ht="27.75" customHeight="1" x14ac:dyDescent="0.2">
      <c r="B42" s="1171"/>
      <c r="C42" s="1172"/>
      <c r="D42" s="104"/>
      <c r="E42" s="1175" t="s">
        <v>32</v>
      </c>
      <c r="F42" s="1175"/>
      <c r="G42" s="1175"/>
      <c r="H42" s="1176"/>
      <c r="I42" s="333" t="s">
        <v>487</v>
      </c>
      <c r="J42" s="334" t="s">
        <v>487</v>
      </c>
      <c r="K42" s="334" t="s">
        <v>487</v>
      </c>
      <c r="L42" s="334" t="s">
        <v>487</v>
      </c>
      <c r="M42" s="335" t="s">
        <v>487</v>
      </c>
    </row>
    <row r="43" spans="2:13" ht="27.75" customHeight="1" x14ac:dyDescent="0.2">
      <c r="B43" s="1171"/>
      <c r="C43" s="1172"/>
      <c r="D43" s="104"/>
      <c r="E43" s="1175" t="s">
        <v>33</v>
      </c>
      <c r="F43" s="1175"/>
      <c r="G43" s="1175"/>
      <c r="H43" s="1176"/>
      <c r="I43" s="333">
        <v>8564</v>
      </c>
      <c r="J43" s="334">
        <v>8121</v>
      </c>
      <c r="K43" s="334">
        <v>7742</v>
      </c>
      <c r="L43" s="334">
        <v>7643</v>
      </c>
      <c r="M43" s="335">
        <v>7500</v>
      </c>
    </row>
    <row r="44" spans="2:13" ht="27.75" customHeight="1" x14ac:dyDescent="0.2">
      <c r="B44" s="1171"/>
      <c r="C44" s="1172"/>
      <c r="D44" s="104"/>
      <c r="E44" s="1175" t="s">
        <v>34</v>
      </c>
      <c r="F44" s="1175"/>
      <c r="G44" s="1175"/>
      <c r="H44" s="1176"/>
      <c r="I44" s="333">
        <v>2867</v>
      </c>
      <c r="J44" s="334">
        <v>2674</v>
      </c>
      <c r="K44" s="334">
        <v>2494</v>
      </c>
      <c r="L44" s="334">
        <v>2382</v>
      </c>
      <c r="M44" s="335">
        <v>2124</v>
      </c>
    </row>
    <row r="45" spans="2:13" ht="27.75" customHeight="1" x14ac:dyDescent="0.2">
      <c r="B45" s="1171"/>
      <c r="C45" s="1172"/>
      <c r="D45" s="104"/>
      <c r="E45" s="1175" t="s">
        <v>35</v>
      </c>
      <c r="F45" s="1175"/>
      <c r="G45" s="1175"/>
      <c r="H45" s="1176"/>
      <c r="I45" s="333">
        <v>2417</v>
      </c>
      <c r="J45" s="334">
        <v>2332</v>
      </c>
      <c r="K45" s="334">
        <v>2268</v>
      </c>
      <c r="L45" s="334">
        <v>2331</v>
      </c>
      <c r="M45" s="335">
        <v>2364</v>
      </c>
    </row>
    <row r="46" spans="2:13" ht="27.75" customHeight="1" x14ac:dyDescent="0.2">
      <c r="B46" s="1171"/>
      <c r="C46" s="1172"/>
      <c r="D46" s="105"/>
      <c r="E46" s="1175" t="s">
        <v>36</v>
      </c>
      <c r="F46" s="1175"/>
      <c r="G46" s="1175"/>
      <c r="H46" s="1176"/>
      <c r="I46" s="333" t="s">
        <v>487</v>
      </c>
      <c r="J46" s="334" t="s">
        <v>487</v>
      </c>
      <c r="K46" s="334" t="s">
        <v>487</v>
      </c>
      <c r="L46" s="334" t="s">
        <v>487</v>
      </c>
      <c r="M46" s="335" t="s">
        <v>487</v>
      </c>
    </row>
    <row r="47" spans="2:13" ht="27.75" customHeight="1" x14ac:dyDescent="0.2">
      <c r="B47" s="1171"/>
      <c r="C47" s="1172"/>
      <c r="D47" s="106"/>
      <c r="E47" s="1185" t="s">
        <v>37</v>
      </c>
      <c r="F47" s="1186"/>
      <c r="G47" s="1186"/>
      <c r="H47" s="1187"/>
      <c r="I47" s="333" t="s">
        <v>487</v>
      </c>
      <c r="J47" s="334" t="s">
        <v>487</v>
      </c>
      <c r="K47" s="334" t="s">
        <v>487</v>
      </c>
      <c r="L47" s="334" t="s">
        <v>487</v>
      </c>
      <c r="M47" s="335" t="s">
        <v>487</v>
      </c>
    </row>
    <row r="48" spans="2:13" ht="27.75" customHeight="1" x14ac:dyDescent="0.2">
      <c r="B48" s="1171"/>
      <c r="C48" s="1172"/>
      <c r="D48" s="104"/>
      <c r="E48" s="1175" t="s">
        <v>38</v>
      </c>
      <c r="F48" s="1175"/>
      <c r="G48" s="1175"/>
      <c r="H48" s="1176"/>
      <c r="I48" s="333" t="s">
        <v>487</v>
      </c>
      <c r="J48" s="334" t="s">
        <v>487</v>
      </c>
      <c r="K48" s="334" t="s">
        <v>487</v>
      </c>
      <c r="L48" s="334" t="s">
        <v>487</v>
      </c>
      <c r="M48" s="335" t="s">
        <v>487</v>
      </c>
    </row>
    <row r="49" spans="2:13" ht="27.75" customHeight="1" x14ac:dyDescent="0.2">
      <c r="B49" s="1173"/>
      <c r="C49" s="1174"/>
      <c r="D49" s="104"/>
      <c r="E49" s="1175" t="s">
        <v>39</v>
      </c>
      <c r="F49" s="1175"/>
      <c r="G49" s="1175"/>
      <c r="H49" s="1176"/>
      <c r="I49" s="333" t="s">
        <v>487</v>
      </c>
      <c r="J49" s="334" t="s">
        <v>487</v>
      </c>
      <c r="K49" s="334" t="s">
        <v>487</v>
      </c>
      <c r="L49" s="334" t="s">
        <v>487</v>
      </c>
      <c r="M49" s="335" t="s">
        <v>487</v>
      </c>
    </row>
    <row r="50" spans="2:13" ht="27.75" customHeight="1" x14ac:dyDescent="0.2">
      <c r="B50" s="1169" t="s">
        <v>40</v>
      </c>
      <c r="C50" s="1170"/>
      <c r="D50" s="107"/>
      <c r="E50" s="1175" t="s">
        <v>41</v>
      </c>
      <c r="F50" s="1175"/>
      <c r="G50" s="1175"/>
      <c r="H50" s="1176"/>
      <c r="I50" s="333">
        <v>3411</v>
      </c>
      <c r="J50" s="334">
        <v>3695</v>
      </c>
      <c r="K50" s="334">
        <v>4395</v>
      </c>
      <c r="L50" s="334">
        <v>4880</v>
      </c>
      <c r="M50" s="335">
        <v>5047</v>
      </c>
    </row>
    <row r="51" spans="2:13" ht="27.75" customHeight="1" x14ac:dyDescent="0.2">
      <c r="B51" s="1171"/>
      <c r="C51" s="1172"/>
      <c r="D51" s="104"/>
      <c r="E51" s="1175" t="s">
        <v>42</v>
      </c>
      <c r="F51" s="1175"/>
      <c r="G51" s="1175"/>
      <c r="H51" s="1176"/>
      <c r="I51" s="333">
        <v>8083</v>
      </c>
      <c r="J51" s="334">
        <v>8061</v>
      </c>
      <c r="K51" s="334">
        <v>8598</v>
      </c>
      <c r="L51" s="334">
        <v>9034</v>
      </c>
      <c r="M51" s="335">
        <v>8749</v>
      </c>
    </row>
    <row r="52" spans="2:13" ht="27.75" customHeight="1" x14ac:dyDescent="0.2">
      <c r="B52" s="1173"/>
      <c r="C52" s="1174"/>
      <c r="D52" s="104"/>
      <c r="E52" s="1175" t="s">
        <v>43</v>
      </c>
      <c r="F52" s="1175"/>
      <c r="G52" s="1175"/>
      <c r="H52" s="1176"/>
      <c r="I52" s="333">
        <v>23534</v>
      </c>
      <c r="J52" s="334">
        <v>23407</v>
      </c>
      <c r="K52" s="334">
        <v>22604</v>
      </c>
      <c r="L52" s="334">
        <v>21392</v>
      </c>
      <c r="M52" s="335">
        <v>20259</v>
      </c>
    </row>
    <row r="53" spans="2:13" ht="27.75" customHeight="1" thickBot="1" x14ac:dyDescent="0.25">
      <c r="B53" s="1177" t="s">
        <v>19</v>
      </c>
      <c r="C53" s="1178"/>
      <c r="D53" s="108"/>
      <c r="E53" s="1179" t="s">
        <v>44</v>
      </c>
      <c r="F53" s="1179"/>
      <c r="G53" s="1179"/>
      <c r="H53" s="1180"/>
      <c r="I53" s="336">
        <v>14190</v>
      </c>
      <c r="J53" s="337">
        <v>13322</v>
      </c>
      <c r="K53" s="337">
        <v>11007</v>
      </c>
      <c r="L53" s="337">
        <v>9395</v>
      </c>
      <c r="M53" s="338">
        <v>8482</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dhM0KRzLNavqKD0+n30ZejHYPH2SBUqEku7ZAIj4Tm5lwibTMHbbpCURWszjw8hODWk/hHppnQCHHARHGR+hbQ==" saltValue="GAM7xSEqYwC/hqXutNxaZ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527</v>
      </c>
      <c r="G54" s="117" t="s">
        <v>528</v>
      </c>
      <c r="H54" s="118" t="s">
        <v>529</v>
      </c>
    </row>
    <row r="55" spans="2:8" ht="52.5" customHeight="1" x14ac:dyDescent="0.2">
      <c r="B55" s="119"/>
      <c r="C55" s="1196" t="s">
        <v>46</v>
      </c>
      <c r="D55" s="1196"/>
      <c r="E55" s="1197"/>
      <c r="F55" s="339">
        <v>2909</v>
      </c>
      <c r="G55" s="339">
        <v>3353</v>
      </c>
      <c r="H55" s="340">
        <v>3601</v>
      </c>
    </row>
    <row r="56" spans="2:8" ht="52.5" customHeight="1" x14ac:dyDescent="0.2">
      <c r="B56" s="120"/>
      <c r="C56" s="1198" t="s">
        <v>47</v>
      </c>
      <c r="D56" s="1198"/>
      <c r="E56" s="1199"/>
      <c r="F56" s="341" t="s">
        <v>487</v>
      </c>
      <c r="G56" s="341" t="s">
        <v>487</v>
      </c>
      <c r="H56" s="342" t="s">
        <v>487</v>
      </c>
    </row>
    <row r="57" spans="2:8" ht="53.25" customHeight="1" x14ac:dyDescent="0.2">
      <c r="B57" s="120"/>
      <c r="C57" s="1200" t="s">
        <v>48</v>
      </c>
      <c r="D57" s="1200"/>
      <c r="E57" s="1201"/>
      <c r="F57" s="343">
        <v>1693</v>
      </c>
      <c r="G57" s="343">
        <v>1481</v>
      </c>
      <c r="H57" s="344">
        <v>1336</v>
      </c>
    </row>
    <row r="58" spans="2:8" ht="45.75" customHeight="1" x14ac:dyDescent="0.2">
      <c r="B58" s="121"/>
      <c r="C58" s="1188" t="s">
        <v>555</v>
      </c>
      <c r="D58" s="1189"/>
      <c r="E58" s="1190"/>
      <c r="F58" s="345">
        <v>1312</v>
      </c>
      <c r="G58" s="345">
        <v>1122</v>
      </c>
      <c r="H58" s="346">
        <v>941</v>
      </c>
    </row>
    <row r="59" spans="2:8" ht="45.75" customHeight="1" x14ac:dyDescent="0.2">
      <c r="B59" s="121"/>
      <c r="C59" s="1188" t="s">
        <v>556</v>
      </c>
      <c r="D59" s="1189"/>
      <c r="E59" s="1190"/>
      <c r="F59" s="345">
        <v>84</v>
      </c>
      <c r="G59" s="345">
        <v>93</v>
      </c>
      <c r="H59" s="346">
        <v>100</v>
      </c>
    </row>
    <row r="60" spans="2:8" ht="45.75" customHeight="1" x14ac:dyDescent="0.2">
      <c r="B60" s="121"/>
      <c r="C60" s="1188" t="s">
        <v>558</v>
      </c>
      <c r="D60" s="1189"/>
      <c r="E60" s="1190"/>
      <c r="F60" s="345">
        <v>49</v>
      </c>
      <c r="G60" s="345">
        <v>57</v>
      </c>
      <c r="H60" s="346">
        <v>60</v>
      </c>
    </row>
    <row r="61" spans="2:8" ht="45.75" customHeight="1" x14ac:dyDescent="0.2">
      <c r="B61" s="121"/>
      <c r="C61" s="1188" t="s">
        <v>557</v>
      </c>
      <c r="D61" s="1189"/>
      <c r="E61" s="1190"/>
      <c r="F61" s="345">
        <v>61</v>
      </c>
      <c r="G61" s="345">
        <v>61</v>
      </c>
      <c r="H61" s="346">
        <v>58</v>
      </c>
    </row>
    <row r="62" spans="2:8" ht="45.75" customHeight="1" thickBot="1" x14ac:dyDescent="0.25">
      <c r="B62" s="122"/>
      <c r="C62" s="1191" t="s">
        <v>559</v>
      </c>
      <c r="D62" s="1192"/>
      <c r="E62" s="1193"/>
      <c r="F62" s="347">
        <v>60</v>
      </c>
      <c r="G62" s="347">
        <v>56</v>
      </c>
      <c r="H62" s="348">
        <v>53</v>
      </c>
    </row>
    <row r="63" spans="2:8" ht="52.5" customHeight="1" thickBot="1" x14ac:dyDescent="0.25">
      <c r="B63" s="123"/>
      <c r="C63" s="1194" t="s">
        <v>49</v>
      </c>
      <c r="D63" s="1194"/>
      <c r="E63" s="1195"/>
      <c r="F63" s="349">
        <v>4601</v>
      </c>
      <c r="G63" s="349">
        <v>4834</v>
      </c>
      <c r="H63" s="350">
        <v>4937</v>
      </c>
    </row>
    <row r="64" spans="2:8" ht="13.2" x14ac:dyDescent="0.2"/>
  </sheetData>
  <sheetProtection algorithmName="SHA-512" hashValue="Et4DJ3HGlYTmelRPmVqh6UfSt4tmhqR1hvO0rBUfMl4mHv3qQi8TBTaf2OiNo2akbcGbPCOMopOP+uV8sS/Ybw==" saltValue="CPeof/ZaFRV5+qtfzayOd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9A1705-7A48-4DA3-AB6D-F89F3439D508}">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2"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2"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2"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2"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2"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2"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2"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2"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2"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2"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2"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2"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2"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2"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2"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2" x14ac:dyDescent="0.2">
      <c r="DD19" s="243"/>
      <c r="DE19" s="243"/>
    </row>
    <row r="20" spans="1:109" ht="13.2"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1207"/>
      <c r="DD40" s="1207"/>
      <c r="DE40" s="243"/>
    </row>
    <row r="41" spans="2:109" ht="16.2" x14ac:dyDescent="0.2">
      <c r="B41" s="244" t="s">
        <v>560</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1208"/>
      <c r="I42" s="1209"/>
      <c r="J42" s="1209"/>
      <c r="K42" s="1209"/>
      <c r="AM42" s="1208"/>
      <c r="AN42" s="1208" t="s">
        <v>561</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562</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2"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2"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2"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2"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2"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2" x14ac:dyDescent="0.2">
      <c r="B49" s="247"/>
      <c r="AN49" s="243" t="s">
        <v>563</v>
      </c>
    </row>
    <row r="50" spans="1:109" ht="13.2"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525</v>
      </c>
      <c r="BQ50" s="1226"/>
      <c r="BR50" s="1226"/>
      <c r="BS50" s="1226"/>
      <c r="BT50" s="1226"/>
      <c r="BU50" s="1226"/>
      <c r="BV50" s="1226"/>
      <c r="BW50" s="1226"/>
      <c r="BX50" s="1226" t="s">
        <v>526</v>
      </c>
      <c r="BY50" s="1226"/>
      <c r="BZ50" s="1226"/>
      <c r="CA50" s="1226"/>
      <c r="CB50" s="1226"/>
      <c r="CC50" s="1226"/>
      <c r="CD50" s="1226"/>
      <c r="CE50" s="1226"/>
      <c r="CF50" s="1226" t="s">
        <v>527</v>
      </c>
      <c r="CG50" s="1226"/>
      <c r="CH50" s="1226"/>
      <c r="CI50" s="1226"/>
      <c r="CJ50" s="1226"/>
      <c r="CK50" s="1226"/>
      <c r="CL50" s="1226"/>
      <c r="CM50" s="1226"/>
      <c r="CN50" s="1226" t="s">
        <v>528</v>
      </c>
      <c r="CO50" s="1226"/>
      <c r="CP50" s="1226"/>
      <c r="CQ50" s="1226"/>
      <c r="CR50" s="1226"/>
      <c r="CS50" s="1226"/>
      <c r="CT50" s="1226"/>
      <c r="CU50" s="1226"/>
      <c r="CV50" s="1226" t="s">
        <v>529</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564</v>
      </c>
      <c r="AO51" s="1230"/>
      <c r="AP51" s="1230"/>
      <c r="AQ51" s="1230"/>
      <c r="AR51" s="1230"/>
      <c r="AS51" s="1230"/>
      <c r="AT51" s="1230"/>
      <c r="AU51" s="1230"/>
      <c r="AV51" s="1230"/>
      <c r="AW51" s="1230"/>
      <c r="AX51" s="1230"/>
      <c r="AY51" s="1230"/>
      <c r="AZ51" s="1230"/>
      <c r="BA51" s="1230"/>
      <c r="BB51" s="1230" t="s">
        <v>565</v>
      </c>
      <c r="BC51" s="1230"/>
      <c r="BD51" s="1230"/>
      <c r="BE51" s="1230"/>
      <c r="BF51" s="1230"/>
      <c r="BG51" s="1230"/>
      <c r="BH51" s="1230"/>
      <c r="BI51" s="1230"/>
      <c r="BJ51" s="1230"/>
      <c r="BK51" s="1230"/>
      <c r="BL51" s="1230"/>
      <c r="BM51" s="1230"/>
      <c r="BN51" s="1230"/>
      <c r="BO51" s="1230"/>
      <c r="BP51" s="1231">
        <v>121</v>
      </c>
      <c r="BQ51" s="1231"/>
      <c r="BR51" s="1231"/>
      <c r="BS51" s="1231"/>
      <c r="BT51" s="1231"/>
      <c r="BU51" s="1231"/>
      <c r="BV51" s="1231"/>
      <c r="BW51" s="1231"/>
      <c r="BX51" s="1231">
        <v>107.2</v>
      </c>
      <c r="BY51" s="1231"/>
      <c r="BZ51" s="1231"/>
      <c r="CA51" s="1231"/>
      <c r="CB51" s="1231"/>
      <c r="CC51" s="1231"/>
      <c r="CD51" s="1231"/>
      <c r="CE51" s="1231"/>
      <c r="CF51" s="1231">
        <v>90.8</v>
      </c>
      <c r="CG51" s="1231"/>
      <c r="CH51" s="1231"/>
      <c r="CI51" s="1231"/>
      <c r="CJ51" s="1231"/>
      <c r="CK51" s="1231"/>
      <c r="CL51" s="1231"/>
      <c r="CM51" s="1231"/>
      <c r="CN51" s="1231">
        <v>75.2</v>
      </c>
      <c r="CO51" s="1231"/>
      <c r="CP51" s="1231"/>
      <c r="CQ51" s="1231"/>
      <c r="CR51" s="1231"/>
      <c r="CS51" s="1231"/>
      <c r="CT51" s="1231"/>
      <c r="CU51" s="1231"/>
      <c r="CV51" s="1231">
        <v>65.599999999999994</v>
      </c>
      <c r="CW51" s="1231"/>
      <c r="CX51" s="1231"/>
      <c r="CY51" s="1231"/>
      <c r="CZ51" s="1231"/>
      <c r="DA51" s="1231"/>
      <c r="DB51" s="1231"/>
      <c r="DC51" s="1231"/>
    </row>
    <row r="52" spans="1:109" ht="13.2"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2"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566</v>
      </c>
      <c r="BC53" s="1230"/>
      <c r="BD53" s="1230"/>
      <c r="BE53" s="1230"/>
      <c r="BF53" s="1230"/>
      <c r="BG53" s="1230"/>
      <c r="BH53" s="1230"/>
      <c r="BI53" s="1230"/>
      <c r="BJ53" s="1230"/>
      <c r="BK53" s="1230"/>
      <c r="BL53" s="1230"/>
      <c r="BM53" s="1230"/>
      <c r="BN53" s="1230"/>
      <c r="BO53" s="1230"/>
      <c r="BP53" s="1231">
        <v>57.8</v>
      </c>
      <c r="BQ53" s="1231"/>
      <c r="BR53" s="1231"/>
      <c r="BS53" s="1231"/>
      <c r="BT53" s="1231"/>
      <c r="BU53" s="1231"/>
      <c r="BV53" s="1231"/>
      <c r="BW53" s="1231"/>
      <c r="BX53" s="1231">
        <v>59.9</v>
      </c>
      <c r="BY53" s="1231"/>
      <c r="BZ53" s="1231"/>
      <c r="CA53" s="1231"/>
      <c r="CB53" s="1231"/>
      <c r="CC53" s="1231"/>
      <c r="CD53" s="1231"/>
      <c r="CE53" s="1231"/>
      <c r="CF53" s="1231">
        <v>61.9</v>
      </c>
      <c r="CG53" s="1231"/>
      <c r="CH53" s="1231"/>
      <c r="CI53" s="1231"/>
      <c r="CJ53" s="1231"/>
      <c r="CK53" s="1231"/>
      <c r="CL53" s="1231"/>
      <c r="CM53" s="1231"/>
      <c r="CN53" s="1231">
        <v>61.4</v>
      </c>
      <c r="CO53" s="1231"/>
      <c r="CP53" s="1231"/>
      <c r="CQ53" s="1231"/>
      <c r="CR53" s="1231"/>
      <c r="CS53" s="1231"/>
      <c r="CT53" s="1231"/>
      <c r="CU53" s="1231"/>
      <c r="CV53" s="1231">
        <v>62.2</v>
      </c>
      <c r="CW53" s="1231"/>
      <c r="CX53" s="1231"/>
      <c r="CY53" s="1231"/>
      <c r="CZ53" s="1231"/>
      <c r="DA53" s="1231"/>
      <c r="DB53" s="1231"/>
      <c r="DC53" s="1231"/>
    </row>
    <row r="54" spans="1:109" ht="13.2"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2" x14ac:dyDescent="0.2">
      <c r="A55" s="1209"/>
      <c r="B55" s="247"/>
      <c r="G55" s="1220"/>
      <c r="H55" s="1220"/>
      <c r="I55" s="1220"/>
      <c r="J55" s="1220"/>
      <c r="K55" s="1229"/>
      <c r="L55" s="1229"/>
      <c r="M55" s="1229"/>
      <c r="N55" s="1229"/>
      <c r="AN55" s="1226" t="s">
        <v>567</v>
      </c>
      <c r="AO55" s="1226"/>
      <c r="AP55" s="1226"/>
      <c r="AQ55" s="1226"/>
      <c r="AR55" s="1226"/>
      <c r="AS55" s="1226"/>
      <c r="AT55" s="1226"/>
      <c r="AU55" s="1226"/>
      <c r="AV55" s="1226"/>
      <c r="AW55" s="1226"/>
      <c r="AX55" s="1226"/>
      <c r="AY55" s="1226"/>
      <c r="AZ55" s="1226"/>
      <c r="BA55" s="1226"/>
      <c r="BB55" s="1230" t="s">
        <v>565</v>
      </c>
      <c r="BC55" s="1230"/>
      <c r="BD55" s="1230"/>
      <c r="BE55" s="1230"/>
      <c r="BF55" s="1230"/>
      <c r="BG55" s="1230"/>
      <c r="BH55" s="1230"/>
      <c r="BI55" s="1230"/>
      <c r="BJ55" s="1230"/>
      <c r="BK55" s="1230"/>
      <c r="BL55" s="1230"/>
      <c r="BM55" s="1230"/>
      <c r="BN55" s="1230"/>
      <c r="BO55" s="1230"/>
      <c r="BP55" s="1231">
        <v>20.399999999999999</v>
      </c>
      <c r="BQ55" s="1231"/>
      <c r="BR55" s="1231"/>
      <c r="BS55" s="1231"/>
      <c r="BT55" s="1231"/>
      <c r="BU55" s="1231"/>
      <c r="BV55" s="1231"/>
      <c r="BW55" s="1231"/>
      <c r="BX55" s="1231">
        <v>11.2</v>
      </c>
      <c r="BY55" s="1231"/>
      <c r="BZ55" s="1231"/>
      <c r="CA55" s="1231"/>
      <c r="CB55" s="1231"/>
      <c r="CC55" s="1231"/>
      <c r="CD55" s="1231"/>
      <c r="CE55" s="1231"/>
      <c r="CF55" s="1231">
        <v>4.5999999999999996</v>
      </c>
      <c r="CG55" s="1231"/>
      <c r="CH55" s="1231"/>
      <c r="CI55" s="1231"/>
      <c r="CJ55" s="1231"/>
      <c r="CK55" s="1231"/>
      <c r="CL55" s="1231"/>
      <c r="CM55" s="1231"/>
      <c r="CN55" s="1231">
        <v>4.2</v>
      </c>
      <c r="CO55" s="1231"/>
      <c r="CP55" s="1231"/>
      <c r="CQ55" s="1231"/>
      <c r="CR55" s="1231"/>
      <c r="CS55" s="1231"/>
      <c r="CT55" s="1231"/>
      <c r="CU55" s="1231"/>
      <c r="CV55" s="1231">
        <v>3.6</v>
      </c>
      <c r="CW55" s="1231"/>
      <c r="CX55" s="1231"/>
      <c r="CY55" s="1231"/>
      <c r="CZ55" s="1231"/>
      <c r="DA55" s="1231"/>
      <c r="DB55" s="1231"/>
      <c r="DC55" s="1231"/>
    </row>
    <row r="56" spans="1:109" ht="13.2"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2"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566</v>
      </c>
      <c r="BC57" s="1230"/>
      <c r="BD57" s="1230"/>
      <c r="BE57" s="1230"/>
      <c r="BF57" s="1230"/>
      <c r="BG57" s="1230"/>
      <c r="BH57" s="1230"/>
      <c r="BI57" s="1230"/>
      <c r="BJ57" s="1230"/>
      <c r="BK57" s="1230"/>
      <c r="BL57" s="1230"/>
      <c r="BM57" s="1230"/>
      <c r="BN57" s="1230"/>
      <c r="BO57" s="1230"/>
      <c r="BP57" s="1231">
        <v>63</v>
      </c>
      <c r="BQ57" s="1231"/>
      <c r="BR57" s="1231"/>
      <c r="BS57" s="1231"/>
      <c r="BT57" s="1231"/>
      <c r="BU57" s="1231"/>
      <c r="BV57" s="1231"/>
      <c r="BW57" s="1231"/>
      <c r="BX57" s="1231">
        <v>63.7</v>
      </c>
      <c r="BY57" s="1231"/>
      <c r="BZ57" s="1231"/>
      <c r="CA57" s="1231"/>
      <c r="CB57" s="1231"/>
      <c r="CC57" s="1231"/>
      <c r="CD57" s="1231"/>
      <c r="CE57" s="1231"/>
      <c r="CF57" s="1231">
        <v>64.2</v>
      </c>
      <c r="CG57" s="1231"/>
      <c r="CH57" s="1231"/>
      <c r="CI57" s="1231"/>
      <c r="CJ57" s="1231"/>
      <c r="CK57" s="1231"/>
      <c r="CL57" s="1231"/>
      <c r="CM57" s="1231"/>
      <c r="CN57" s="1231">
        <v>65</v>
      </c>
      <c r="CO57" s="1231"/>
      <c r="CP57" s="1231"/>
      <c r="CQ57" s="1231"/>
      <c r="CR57" s="1231"/>
      <c r="CS57" s="1231"/>
      <c r="CT57" s="1231"/>
      <c r="CU57" s="1231"/>
      <c r="CV57" s="1231">
        <v>66.099999999999994</v>
      </c>
      <c r="CW57" s="1231"/>
      <c r="CX57" s="1231"/>
      <c r="CY57" s="1231"/>
      <c r="CZ57" s="1231"/>
      <c r="DA57" s="1231"/>
      <c r="DB57" s="1231"/>
      <c r="DC57" s="1231"/>
      <c r="DD57" s="1234"/>
      <c r="DE57" s="1232"/>
    </row>
    <row r="58" spans="1:109" s="1209" customFormat="1" ht="13.2"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2"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2"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2"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2"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2" x14ac:dyDescent="0.2">
      <c r="B63" s="300" t="s">
        <v>568</v>
      </c>
    </row>
    <row r="64" spans="1:109" ht="13.2" x14ac:dyDescent="0.2">
      <c r="B64" s="247"/>
      <c r="G64" s="1208"/>
      <c r="I64" s="1240"/>
      <c r="J64" s="1240"/>
      <c r="K64" s="1240"/>
      <c r="L64" s="1240"/>
      <c r="M64" s="1240"/>
      <c r="N64" s="1241"/>
      <c r="AM64" s="1208"/>
      <c r="AN64" s="1208" t="s">
        <v>561</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2" x14ac:dyDescent="0.2">
      <c r="B65" s="247"/>
      <c r="AN65" s="1210" t="s">
        <v>569</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2"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2"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2"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2"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2"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2" x14ac:dyDescent="0.2">
      <c r="B71" s="247"/>
      <c r="G71" s="1245"/>
      <c r="I71" s="1246"/>
      <c r="J71" s="1243"/>
      <c r="K71" s="1243"/>
      <c r="L71" s="1244"/>
      <c r="M71" s="1243"/>
      <c r="N71" s="1244"/>
      <c r="AM71" s="1245"/>
      <c r="AN71" s="243" t="s">
        <v>563</v>
      </c>
    </row>
    <row r="72" spans="2:107" ht="13.2"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525</v>
      </c>
      <c r="BQ72" s="1226"/>
      <c r="BR72" s="1226"/>
      <c r="BS72" s="1226"/>
      <c r="BT72" s="1226"/>
      <c r="BU72" s="1226"/>
      <c r="BV72" s="1226"/>
      <c r="BW72" s="1226"/>
      <c r="BX72" s="1226" t="s">
        <v>526</v>
      </c>
      <c r="BY72" s="1226"/>
      <c r="BZ72" s="1226"/>
      <c r="CA72" s="1226"/>
      <c r="CB72" s="1226"/>
      <c r="CC72" s="1226"/>
      <c r="CD72" s="1226"/>
      <c r="CE72" s="1226"/>
      <c r="CF72" s="1226" t="s">
        <v>527</v>
      </c>
      <c r="CG72" s="1226"/>
      <c r="CH72" s="1226"/>
      <c r="CI72" s="1226"/>
      <c r="CJ72" s="1226"/>
      <c r="CK72" s="1226"/>
      <c r="CL72" s="1226"/>
      <c r="CM72" s="1226"/>
      <c r="CN72" s="1226" t="s">
        <v>528</v>
      </c>
      <c r="CO72" s="1226"/>
      <c r="CP72" s="1226"/>
      <c r="CQ72" s="1226"/>
      <c r="CR72" s="1226"/>
      <c r="CS72" s="1226"/>
      <c r="CT72" s="1226"/>
      <c r="CU72" s="1226"/>
      <c r="CV72" s="1226" t="s">
        <v>529</v>
      </c>
      <c r="CW72" s="1226"/>
      <c r="CX72" s="1226"/>
      <c r="CY72" s="1226"/>
      <c r="CZ72" s="1226"/>
      <c r="DA72" s="1226"/>
      <c r="DB72" s="1226"/>
      <c r="DC72" s="1226"/>
    </row>
    <row r="73" spans="2:107" ht="13.2" x14ac:dyDescent="0.2">
      <c r="B73" s="247"/>
      <c r="G73" s="1227"/>
      <c r="H73" s="1227"/>
      <c r="I73" s="1227"/>
      <c r="J73" s="1227"/>
      <c r="K73" s="1247"/>
      <c r="L73" s="1247"/>
      <c r="M73" s="1247"/>
      <c r="N73" s="1247"/>
      <c r="AM73" s="1219"/>
      <c r="AN73" s="1230" t="s">
        <v>564</v>
      </c>
      <c r="AO73" s="1230"/>
      <c r="AP73" s="1230"/>
      <c r="AQ73" s="1230"/>
      <c r="AR73" s="1230"/>
      <c r="AS73" s="1230"/>
      <c r="AT73" s="1230"/>
      <c r="AU73" s="1230"/>
      <c r="AV73" s="1230"/>
      <c r="AW73" s="1230"/>
      <c r="AX73" s="1230"/>
      <c r="AY73" s="1230"/>
      <c r="AZ73" s="1230"/>
      <c r="BA73" s="1230"/>
      <c r="BB73" s="1230" t="s">
        <v>565</v>
      </c>
      <c r="BC73" s="1230"/>
      <c r="BD73" s="1230"/>
      <c r="BE73" s="1230"/>
      <c r="BF73" s="1230"/>
      <c r="BG73" s="1230"/>
      <c r="BH73" s="1230"/>
      <c r="BI73" s="1230"/>
      <c r="BJ73" s="1230"/>
      <c r="BK73" s="1230"/>
      <c r="BL73" s="1230"/>
      <c r="BM73" s="1230"/>
      <c r="BN73" s="1230"/>
      <c r="BO73" s="1230"/>
      <c r="BP73" s="1231">
        <v>121</v>
      </c>
      <c r="BQ73" s="1231"/>
      <c r="BR73" s="1231"/>
      <c r="BS73" s="1231"/>
      <c r="BT73" s="1231"/>
      <c r="BU73" s="1231"/>
      <c r="BV73" s="1231"/>
      <c r="BW73" s="1231"/>
      <c r="BX73" s="1231">
        <v>107.2</v>
      </c>
      <c r="BY73" s="1231"/>
      <c r="BZ73" s="1231"/>
      <c r="CA73" s="1231"/>
      <c r="CB73" s="1231"/>
      <c r="CC73" s="1231"/>
      <c r="CD73" s="1231"/>
      <c r="CE73" s="1231"/>
      <c r="CF73" s="1231">
        <v>90.8</v>
      </c>
      <c r="CG73" s="1231"/>
      <c r="CH73" s="1231"/>
      <c r="CI73" s="1231"/>
      <c r="CJ73" s="1231"/>
      <c r="CK73" s="1231"/>
      <c r="CL73" s="1231"/>
      <c r="CM73" s="1231"/>
      <c r="CN73" s="1231">
        <v>75.2</v>
      </c>
      <c r="CO73" s="1231"/>
      <c r="CP73" s="1231"/>
      <c r="CQ73" s="1231"/>
      <c r="CR73" s="1231"/>
      <c r="CS73" s="1231"/>
      <c r="CT73" s="1231"/>
      <c r="CU73" s="1231"/>
      <c r="CV73" s="1231">
        <v>65.599999999999994</v>
      </c>
      <c r="CW73" s="1231"/>
      <c r="CX73" s="1231"/>
      <c r="CY73" s="1231"/>
      <c r="CZ73" s="1231"/>
      <c r="DA73" s="1231"/>
      <c r="DB73" s="1231"/>
      <c r="DC73" s="1231"/>
    </row>
    <row r="74" spans="2:107" ht="13.2"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2"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570</v>
      </c>
      <c r="BC75" s="1230"/>
      <c r="BD75" s="1230"/>
      <c r="BE75" s="1230"/>
      <c r="BF75" s="1230"/>
      <c r="BG75" s="1230"/>
      <c r="BH75" s="1230"/>
      <c r="BI75" s="1230"/>
      <c r="BJ75" s="1230"/>
      <c r="BK75" s="1230"/>
      <c r="BL75" s="1230"/>
      <c r="BM75" s="1230"/>
      <c r="BN75" s="1230"/>
      <c r="BO75" s="1230"/>
      <c r="BP75" s="1231">
        <v>13.9</v>
      </c>
      <c r="BQ75" s="1231"/>
      <c r="BR75" s="1231"/>
      <c r="BS75" s="1231"/>
      <c r="BT75" s="1231"/>
      <c r="BU75" s="1231"/>
      <c r="BV75" s="1231"/>
      <c r="BW75" s="1231"/>
      <c r="BX75" s="1231">
        <v>13.1</v>
      </c>
      <c r="BY75" s="1231"/>
      <c r="BZ75" s="1231"/>
      <c r="CA75" s="1231"/>
      <c r="CB75" s="1231"/>
      <c r="CC75" s="1231"/>
      <c r="CD75" s="1231"/>
      <c r="CE75" s="1231"/>
      <c r="CF75" s="1231">
        <v>11.7</v>
      </c>
      <c r="CG75" s="1231"/>
      <c r="CH75" s="1231"/>
      <c r="CI75" s="1231"/>
      <c r="CJ75" s="1231"/>
      <c r="CK75" s="1231"/>
      <c r="CL75" s="1231"/>
      <c r="CM75" s="1231"/>
      <c r="CN75" s="1231">
        <v>10.3</v>
      </c>
      <c r="CO75" s="1231"/>
      <c r="CP75" s="1231"/>
      <c r="CQ75" s="1231"/>
      <c r="CR75" s="1231"/>
      <c r="CS75" s="1231"/>
      <c r="CT75" s="1231"/>
      <c r="CU75" s="1231"/>
      <c r="CV75" s="1231">
        <v>9.6</v>
      </c>
      <c r="CW75" s="1231"/>
      <c r="CX75" s="1231"/>
      <c r="CY75" s="1231"/>
      <c r="CZ75" s="1231"/>
      <c r="DA75" s="1231"/>
      <c r="DB75" s="1231"/>
      <c r="DC75" s="1231"/>
    </row>
    <row r="76" spans="2:107" ht="13.2"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2" x14ac:dyDescent="0.2">
      <c r="B77" s="247"/>
      <c r="G77" s="1220"/>
      <c r="H77" s="1220"/>
      <c r="I77" s="1220"/>
      <c r="J77" s="1220"/>
      <c r="K77" s="1247"/>
      <c r="L77" s="1247"/>
      <c r="M77" s="1247"/>
      <c r="N77" s="1247"/>
      <c r="AN77" s="1226" t="s">
        <v>567</v>
      </c>
      <c r="AO77" s="1226"/>
      <c r="AP77" s="1226"/>
      <c r="AQ77" s="1226"/>
      <c r="AR77" s="1226"/>
      <c r="AS77" s="1226"/>
      <c r="AT77" s="1226"/>
      <c r="AU77" s="1226"/>
      <c r="AV77" s="1226"/>
      <c r="AW77" s="1226"/>
      <c r="AX77" s="1226"/>
      <c r="AY77" s="1226"/>
      <c r="AZ77" s="1226"/>
      <c r="BA77" s="1226"/>
      <c r="BB77" s="1230" t="s">
        <v>565</v>
      </c>
      <c r="BC77" s="1230"/>
      <c r="BD77" s="1230"/>
      <c r="BE77" s="1230"/>
      <c r="BF77" s="1230"/>
      <c r="BG77" s="1230"/>
      <c r="BH77" s="1230"/>
      <c r="BI77" s="1230"/>
      <c r="BJ77" s="1230"/>
      <c r="BK77" s="1230"/>
      <c r="BL77" s="1230"/>
      <c r="BM77" s="1230"/>
      <c r="BN77" s="1230"/>
      <c r="BO77" s="1230"/>
      <c r="BP77" s="1231">
        <v>20.399999999999999</v>
      </c>
      <c r="BQ77" s="1231"/>
      <c r="BR77" s="1231"/>
      <c r="BS77" s="1231"/>
      <c r="BT77" s="1231"/>
      <c r="BU77" s="1231"/>
      <c r="BV77" s="1231"/>
      <c r="BW77" s="1231"/>
      <c r="BX77" s="1231">
        <v>11.2</v>
      </c>
      <c r="BY77" s="1231"/>
      <c r="BZ77" s="1231"/>
      <c r="CA77" s="1231"/>
      <c r="CB77" s="1231"/>
      <c r="CC77" s="1231"/>
      <c r="CD77" s="1231"/>
      <c r="CE77" s="1231"/>
      <c r="CF77" s="1231">
        <v>4.5999999999999996</v>
      </c>
      <c r="CG77" s="1231"/>
      <c r="CH77" s="1231"/>
      <c r="CI77" s="1231"/>
      <c r="CJ77" s="1231"/>
      <c r="CK77" s="1231"/>
      <c r="CL77" s="1231"/>
      <c r="CM77" s="1231"/>
      <c r="CN77" s="1231">
        <v>4.2</v>
      </c>
      <c r="CO77" s="1231"/>
      <c r="CP77" s="1231"/>
      <c r="CQ77" s="1231"/>
      <c r="CR77" s="1231"/>
      <c r="CS77" s="1231"/>
      <c r="CT77" s="1231"/>
      <c r="CU77" s="1231"/>
      <c r="CV77" s="1231">
        <v>3.6</v>
      </c>
      <c r="CW77" s="1231"/>
      <c r="CX77" s="1231"/>
      <c r="CY77" s="1231"/>
      <c r="CZ77" s="1231"/>
      <c r="DA77" s="1231"/>
      <c r="DB77" s="1231"/>
      <c r="DC77" s="1231"/>
    </row>
    <row r="78" spans="2:107" ht="13.2"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2"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570</v>
      </c>
      <c r="BC79" s="1230"/>
      <c r="BD79" s="1230"/>
      <c r="BE79" s="1230"/>
      <c r="BF79" s="1230"/>
      <c r="BG79" s="1230"/>
      <c r="BH79" s="1230"/>
      <c r="BI79" s="1230"/>
      <c r="BJ79" s="1230"/>
      <c r="BK79" s="1230"/>
      <c r="BL79" s="1230"/>
      <c r="BM79" s="1230"/>
      <c r="BN79" s="1230"/>
      <c r="BO79" s="1230"/>
      <c r="BP79" s="1231">
        <v>6.2</v>
      </c>
      <c r="BQ79" s="1231"/>
      <c r="BR79" s="1231"/>
      <c r="BS79" s="1231"/>
      <c r="BT79" s="1231"/>
      <c r="BU79" s="1231"/>
      <c r="BV79" s="1231"/>
      <c r="BW79" s="1231"/>
      <c r="BX79" s="1231">
        <v>5.7</v>
      </c>
      <c r="BY79" s="1231"/>
      <c r="BZ79" s="1231"/>
      <c r="CA79" s="1231"/>
      <c r="CB79" s="1231"/>
      <c r="CC79" s="1231"/>
      <c r="CD79" s="1231"/>
      <c r="CE79" s="1231"/>
      <c r="CF79" s="1231">
        <v>5.8</v>
      </c>
      <c r="CG79" s="1231"/>
      <c r="CH79" s="1231"/>
      <c r="CI79" s="1231"/>
      <c r="CJ79" s="1231"/>
      <c r="CK79" s="1231"/>
      <c r="CL79" s="1231"/>
      <c r="CM79" s="1231"/>
      <c r="CN79" s="1231">
        <v>5.8</v>
      </c>
      <c r="CO79" s="1231"/>
      <c r="CP79" s="1231"/>
      <c r="CQ79" s="1231"/>
      <c r="CR79" s="1231"/>
      <c r="CS79" s="1231"/>
      <c r="CT79" s="1231"/>
      <c r="CU79" s="1231"/>
      <c r="CV79" s="1231">
        <v>5.7</v>
      </c>
      <c r="CW79" s="1231"/>
      <c r="CX79" s="1231"/>
      <c r="CY79" s="1231"/>
      <c r="CZ79" s="1231"/>
      <c r="DA79" s="1231"/>
      <c r="DB79" s="1231"/>
      <c r="DC79" s="1231"/>
    </row>
    <row r="80" spans="2:107" ht="13.2"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2" x14ac:dyDescent="0.2">
      <c r="B81" s="247"/>
    </row>
    <row r="82" spans="2:109" ht="16.2"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4zxmcPU0U1gcIwhim9893Uw4FejWmNxSkgnf7TWIVMAPgG1lSSbXN8dHeZxFrItkg8qlkaeHU0I8Z8v1f4LcHw==" saltValue="VKGn8OaUPwgAOOvm5g0GA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8" scale="7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C1AAFD-4823-4429-8CFD-DAC8EBE475E8}">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krVTcHN/faQQ0MB0g+XJzmU9ALONs76zlXmB4wJ9Ne3tN/2JpnsUIsxHIHDh0eryyRPN9p5dxIPW34bWjdY5Q==" saltValue="B3/rUaX+0CoFpxJsxfcdIw==" spinCount="100000" sheet="1" objects="1" scenarios="1"/>
  <dataConsolidate/>
  <phoneticPr fontId="2"/>
  <printOptions horizontalCentered="1" verticalCentered="1"/>
  <pageMargins left="0" right="0" top="0.19685039370078741" bottom="0.31496062992125984"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34CEEB-63A2-45ED-9460-8EB3841FE47A}">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7UOksOcnrNFF0r6DxqJ2gMUKY5Cy1F8L6HcRlCnftwoCN6UGt+H2cYE0jCIUGgF7OMamxz68gPp8mtw4ZYA1YQ==" saltValue="8aM63du9pfMwwGjrBmU9+g==" spinCount="100000" sheet="1" objects="1" scenarios="1"/>
  <dataConsolidate/>
  <phoneticPr fontId="2"/>
  <printOptions horizontalCentered="1" verticalCentered="1"/>
  <pageMargins left="0" right="0" top="0.19685039370078741" bottom="0.31496062992125984"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63935</v>
      </c>
      <c r="E3" s="142"/>
      <c r="F3" s="143">
        <v>45483</v>
      </c>
      <c r="G3" s="144"/>
      <c r="H3" s="145"/>
    </row>
    <row r="4" spans="1:8" x14ac:dyDescent="0.2">
      <c r="A4" s="146"/>
      <c r="B4" s="147"/>
      <c r="C4" s="148"/>
      <c r="D4" s="149">
        <v>33414</v>
      </c>
      <c r="E4" s="150"/>
      <c r="F4" s="151">
        <v>24241</v>
      </c>
      <c r="G4" s="152"/>
      <c r="H4" s="153"/>
    </row>
    <row r="5" spans="1:8" x14ac:dyDescent="0.2">
      <c r="A5" s="134" t="s">
        <v>519</v>
      </c>
      <c r="B5" s="139"/>
      <c r="C5" s="140"/>
      <c r="D5" s="141">
        <v>50309</v>
      </c>
      <c r="E5" s="142"/>
      <c r="F5" s="143">
        <v>45945</v>
      </c>
      <c r="G5" s="144"/>
      <c r="H5" s="145"/>
    </row>
    <row r="6" spans="1:8" x14ac:dyDescent="0.2">
      <c r="A6" s="146"/>
      <c r="B6" s="147"/>
      <c r="C6" s="148"/>
      <c r="D6" s="149">
        <v>23326</v>
      </c>
      <c r="E6" s="150"/>
      <c r="F6" s="151">
        <v>25180</v>
      </c>
      <c r="G6" s="152"/>
      <c r="H6" s="153"/>
    </row>
    <row r="7" spans="1:8" x14ac:dyDescent="0.2">
      <c r="A7" s="134" t="s">
        <v>520</v>
      </c>
      <c r="B7" s="139"/>
      <c r="C7" s="140"/>
      <c r="D7" s="141">
        <v>37766</v>
      </c>
      <c r="E7" s="142"/>
      <c r="F7" s="143">
        <v>44475</v>
      </c>
      <c r="G7" s="144"/>
      <c r="H7" s="145"/>
    </row>
    <row r="8" spans="1:8" x14ac:dyDescent="0.2">
      <c r="A8" s="146"/>
      <c r="B8" s="147"/>
      <c r="C8" s="148"/>
      <c r="D8" s="149">
        <v>11727</v>
      </c>
      <c r="E8" s="150"/>
      <c r="F8" s="151">
        <v>24780</v>
      </c>
      <c r="G8" s="152"/>
      <c r="H8" s="153"/>
    </row>
    <row r="9" spans="1:8" x14ac:dyDescent="0.2">
      <c r="A9" s="134" t="s">
        <v>521</v>
      </c>
      <c r="B9" s="139"/>
      <c r="C9" s="140"/>
      <c r="D9" s="141">
        <v>37370</v>
      </c>
      <c r="E9" s="142"/>
      <c r="F9" s="143">
        <v>45982</v>
      </c>
      <c r="G9" s="144"/>
      <c r="H9" s="145"/>
    </row>
    <row r="10" spans="1:8" x14ac:dyDescent="0.2">
      <c r="A10" s="146"/>
      <c r="B10" s="147"/>
      <c r="C10" s="148"/>
      <c r="D10" s="149">
        <v>11393</v>
      </c>
      <c r="E10" s="150"/>
      <c r="F10" s="151">
        <v>25583</v>
      </c>
      <c r="G10" s="152"/>
      <c r="H10" s="153"/>
    </row>
    <row r="11" spans="1:8" x14ac:dyDescent="0.2">
      <c r="A11" s="134" t="s">
        <v>522</v>
      </c>
      <c r="B11" s="139"/>
      <c r="C11" s="140"/>
      <c r="D11" s="141">
        <v>38060</v>
      </c>
      <c r="E11" s="142"/>
      <c r="F11" s="143">
        <v>50538</v>
      </c>
      <c r="G11" s="144"/>
      <c r="H11" s="145"/>
    </row>
    <row r="12" spans="1:8" x14ac:dyDescent="0.2">
      <c r="A12" s="146"/>
      <c r="B12" s="147"/>
      <c r="C12" s="154"/>
      <c r="D12" s="149">
        <v>13278</v>
      </c>
      <c r="E12" s="150"/>
      <c r="F12" s="151">
        <v>29053</v>
      </c>
      <c r="G12" s="152"/>
      <c r="H12" s="153"/>
    </row>
    <row r="13" spans="1:8" x14ac:dyDescent="0.2">
      <c r="A13" s="134"/>
      <c r="B13" s="139"/>
      <c r="C13" s="140"/>
      <c r="D13" s="141">
        <v>45488</v>
      </c>
      <c r="E13" s="142"/>
      <c r="F13" s="143">
        <v>46485</v>
      </c>
      <c r="G13" s="155"/>
      <c r="H13" s="145"/>
    </row>
    <row r="14" spans="1:8" x14ac:dyDescent="0.2">
      <c r="A14" s="146"/>
      <c r="B14" s="147"/>
      <c r="C14" s="148"/>
      <c r="D14" s="149">
        <v>18628</v>
      </c>
      <c r="E14" s="150"/>
      <c r="F14" s="151">
        <v>25767</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2.29</v>
      </c>
      <c r="C19" s="156">
        <f>ROUND(VALUE(SUBSTITUTE(実質収支比率等に係る経年分析!G$48,"▲","-")),2)</f>
        <v>8.26</v>
      </c>
      <c r="D19" s="156">
        <f>ROUND(VALUE(SUBSTITUTE(実質収支比率等に係る経年分析!H$48,"▲","-")),2)</f>
        <v>5.91</v>
      </c>
      <c r="E19" s="156">
        <f>ROUND(VALUE(SUBSTITUTE(実質収支比率等に係る経年分析!I$48,"▲","-")),2)</f>
        <v>1.35</v>
      </c>
      <c r="F19" s="156">
        <f>ROUND(VALUE(SUBSTITUTE(実質収支比率等に係る経年分析!J$48,"▲","-")),2)</f>
        <v>4.13</v>
      </c>
    </row>
    <row r="20" spans="1:11" x14ac:dyDescent="0.2">
      <c r="A20" s="156" t="s">
        <v>53</v>
      </c>
      <c r="B20" s="156">
        <f>ROUND(VALUE(SUBSTITUTE(実質収支比率等に係る経年分析!F$47,"▲","-")),2)</f>
        <v>15.75</v>
      </c>
      <c r="C20" s="156">
        <f>ROUND(VALUE(SUBSTITUTE(実質収支比率等に係る経年分析!G$47,"▲","-")),2)</f>
        <v>16.11</v>
      </c>
      <c r="D20" s="156">
        <f>ROUND(VALUE(SUBSTITUTE(実質収支比率等に係る経年分析!H$47,"▲","-")),2)</f>
        <v>20.78</v>
      </c>
      <c r="E20" s="156">
        <f>ROUND(VALUE(SUBSTITUTE(実質収支比率等に係る経年分析!I$47,"▲","-")),2)</f>
        <v>23.37</v>
      </c>
      <c r="F20" s="156">
        <f>ROUND(VALUE(SUBSTITUTE(実質収支比率等に係る経年分析!J$47,"▲","-")),2)</f>
        <v>24.47</v>
      </c>
    </row>
    <row r="21" spans="1:11" x14ac:dyDescent="0.2">
      <c r="A21" s="156" t="s">
        <v>54</v>
      </c>
      <c r="B21" s="156">
        <f>IF(ISNUMBER(VALUE(SUBSTITUTE(実質収支比率等に係る経年分析!F$49,"▲","-"))),ROUND(VALUE(SUBSTITUTE(実質収支比率等に係る経年分析!F$49,"▲","-")),2),NA())</f>
        <v>2.0299999999999998</v>
      </c>
      <c r="C21" s="156">
        <f>IF(ISNUMBER(VALUE(SUBSTITUTE(実質収支比率等に係る経年分析!G$49,"▲","-"))),ROUND(VALUE(SUBSTITUTE(実質収支比率等に係る経年分析!G$49,"▲","-")),2),NA())</f>
        <v>7.21</v>
      </c>
      <c r="D21" s="156">
        <f>IF(ISNUMBER(VALUE(SUBSTITUTE(実質収支比率等に係る経年分析!H$49,"▲","-"))),ROUND(VALUE(SUBSTITUTE(実質収支比率等に係る経年分析!H$49,"▲","-")),2),NA())</f>
        <v>1.71</v>
      </c>
      <c r="E21" s="156">
        <f>IF(ISNUMBER(VALUE(SUBSTITUTE(実質収支比率等に係る経年分析!I$49,"▲","-"))),ROUND(VALUE(SUBSTITUTE(実質収支比率等に係る経年分析!I$49,"▲","-")),2),NA())</f>
        <v>-1.32</v>
      </c>
      <c r="F21" s="156">
        <f>IF(ISNUMBER(VALUE(SUBSTITUTE(実質収支比率等に係る経年分析!J$49,"▲","-"))),ROUND(VALUE(SUBSTITUTE(実質収支比率等に係る経年分析!J$49,"▲","-")),2),NA())</f>
        <v>4.5</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墓地事業特別会計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国民健康保険特別会計</v>
      </c>
      <c r="B31" s="157">
        <f>IF(ROUND(VALUE(SUBSTITUTE(連結実質赤字比率に係る赤字・黒字の構成分析!F$39,"▲", "-")), 2) &lt; 0, ABS(ROUND(VALUE(SUBSTITUTE(連結実質赤字比率に係る赤字・黒字の構成分析!F$39,"▲", "-")), 2)), NA())</f>
        <v>0.35</v>
      </c>
      <c r="C31" s="157" t="e">
        <f>IF(ROUND(VALUE(SUBSTITUTE(連結実質赤字比率に係る赤字・黒字の構成分析!F$39,"▲", "-")), 2) &gt;= 0, ABS(ROUND(VALUE(SUBSTITUTE(連結実質赤字比率に係る赤字・黒字の構成分析!F$39,"▲", "-")), 2)), NA())</f>
        <v>#N/A</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0.21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0.44</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0.04</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0.32</v>
      </c>
    </row>
    <row r="32" spans="1:11" x14ac:dyDescent="0.2">
      <c r="A32" s="157" t="str">
        <f>IF(連結実質赤字比率に係る赤字・黒字の構成分析!C$38="",NA(),連結実質赤字比率に係る赤字・黒字の構成分析!C$38)</f>
        <v>後期高齢者医療保険特別会計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0.28999999999999998</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0.28000000000000003</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0.33</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0.31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0.35</v>
      </c>
    </row>
    <row r="33" spans="1:16" x14ac:dyDescent="0.2">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1.49</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0.56000000000000005</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0.28000000000000003</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0.05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0.71</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0.89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1.48</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2.0299999999999998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1.41</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2.29</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8.26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5.9</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1.35</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4.13</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15.57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14.59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14.74</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14.18</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12.97</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2488</v>
      </c>
      <c r="E42" s="158"/>
      <c r="F42" s="158"/>
      <c r="G42" s="158">
        <f>'実質公債費比率（分子）の構造'!L$52</f>
        <v>2611</v>
      </c>
      <c r="H42" s="158"/>
      <c r="I42" s="158"/>
      <c r="J42" s="158">
        <f>'実質公債費比率（分子）の構造'!M$52</f>
        <v>2589</v>
      </c>
      <c r="K42" s="158"/>
      <c r="L42" s="158"/>
      <c r="M42" s="158">
        <f>'実質公債費比率（分子）の構造'!N$52</f>
        <v>2571</v>
      </c>
      <c r="N42" s="158"/>
      <c r="O42" s="158"/>
      <c r="P42" s="158">
        <f>'実質公債費比率（分子）の構造'!O$52</f>
        <v>2506</v>
      </c>
    </row>
    <row r="43" spans="1:16" x14ac:dyDescent="0.2">
      <c r="A43" s="158" t="s">
        <v>16</v>
      </c>
      <c r="B43" s="158">
        <f>'実質公債費比率（分子）の構造'!K$51</f>
        <v>0</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f>'実質公債費比率（分子）の構造'!O$51</f>
        <v>1</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375</v>
      </c>
      <c r="C45" s="158"/>
      <c r="D45" s="158"/>
      <c r="E45" s="158">
        <f>'実質公債費比率（分子）の構造'!L$49</f>
        <v>343</v>
      </c>
      <c r="F45" s="158"/>
      <c r="G45" s="158"/>
      <c r="H45" s="158">
        <f>'実質公債費比率（分子）の構造'!M$49</f>
        <v>326</v>
      </c>
      <c r="I45" s="158"/>
      <c r="J45" s="158"/>
      <c r="K45" s="158">
        <f>'実質公債費比率（分子）の構造'!N$49</f>
        <v>310</v>
      </c>
      <c r="L45" s="158"/>
      <c r="M45" s="158"/>
      <c r="N45" s="158">
        <f>'実質公債費比率（分子）の構造'!O$49</f>
        <v>293</v>
      </c>
      <c r="O45" s="158"/>
      <c r="P45" s="158"/>
    </row>
    <row r="46" spans="1:16" x14ac:dyDescent="0.2">
      <c r="A46" s="158" t="s">
        <v>64</v>
      </c>
      <c r="B46" s="158">
        <f>'実質公債費比率（分子）の構造'!K$48</f>
        <v>509</v>
      </c>
      <c r="C46" s="158"/>
      <c r="D46" s="158"/>
      <c r="E46" s="158">
        <f>'実質公債費比率（分子）の構造'!L$48</f>
        <v>489</v>
      </c>
      <c r="F46" s="158"/>
      <c r="G46" s="158"/>
      <c r="H46" s="158">
        <f>'実質公債費比率（分子）の構造'!M$48</f>
        <v>520</v>
      </c>
      <c r="I46" s="158"/>
      <c r="J46" s="158"/>
      <c r="K46" s="158">
        <f>'実質公債費比率（分子）の構造'!N$48</f>
        <v>546</v>
      </c>
      <c r="L46" s="158"/>
      <c r="M46" s="158"/>
      <c r="N46" s="158">
        <f>'実質公債費比率（分子）の構造'!O$48</f>
        <v>523</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3146</v>
      </c>
      <c r="C49" s="158"/>
      <c r="D49" s="158"/>
      <c r="E49" s="158">
        <f>'実質公債費比率（分子）の構造'!L$45</f>
        <v>3199</v>
      </c>
      <c r="F49" s="158"/>
      <c r="G49" s="158"/>
      <c r="H49" s="158">
        <f>'実質公債費比率（分子）の構造'!M$45</f>
        <v>3035</v>
      </c>
      <c r="I49" s="158"/>
      <c r="J49" s="158"/>
      <c r="K49" s="158">
        <f>'実質公債費比率（分子）の構造'!N$45</f>
        <v>2831</v>
      </c>
      <c r="L49" s="158"/>
      <c r="M49" s="158"/>
      <c r="N49" s="158">
        <f>'実質公債費比率（分子）の構造'!O$45</f>
        <v>2902</v>
      </c>
      <c r="O49" s="158"/>
      <c r="P49" s="158"/>
    </row>
    <row r="50" spans="1:16" x14ac:dyDescent="0.2">
      <c r="A50" s="158" t="s">
        <v>67</v>
      </c>
      <c r="B50" s="158" t="e">
        <f>NA()</f>
        <v>#N/A</v>
      </c>
      <c r="C50" s="158">
        <f>IF(ISNUMBER('実質公債費比率（分子）の構造'!K$53),'実質公債費比率（分子）の構造'!K$53,NA())</f>
        <v>1542</v>
      </c>
      <c r="D50" s="158" t="e">
        <f>NA()</f>
        <v>#N/A</v>
      </c>
      <c r="E50" s="158" t="e">
        <f>NA()</f>
        <v>#N/A</v>
      </c>
      <c r="F50" s="158">
        <f>IF(ISNUMBER('実質公債費比率（分子）の構造'!L$53),'実質公債費比率（分子）の構造'!L$53,NA())</f>
        <v>1420</v>
      </c>
      <c r="G50" s="158" t="e">
        <f>NA()</f>
        <v>#N/A</v>
      </c>
      <c r="H50" s="158" t="e">
        <f>NA()</f>
        <v>#N/A</v>
      </c>
      <c r="I50" s="158">
        <f>IF(ISNUMBER('実質公債費比率（分子）の構造'!M$53),'実質公債費比率（分子）の構造'!M$53,NA())</f>
        <v>1292</v>
      </c>
      <c r="J50" s="158" t="e">
        <f>NA()</f>
        <v>#N/A</v>
      </c>
      <c r="K50" s="158" t="e">
        <f>NA()</f>
        <v>#N/A</v>
      </c>
      <c r="L50" s="158">
        <f>IF(ISNUMBER('実質公債費比率（分子）の構造'!N$53),'実質公債費比率（分子）の構造'!N$53,NA())</f>
        <v>1116</v>
      </c>
      <c r="M50" s="158" t="e">
        <f>NA()</f>
        <v>#N/A</v>
      </c>
      <c r="N50" s="158" t="e">
        <f>NA()</f>
        <v>#N/A</v>
      </c>
      <c r="O50" s="158">
        <f>IF(ISNUMBER('実質公債費比率（分子）の構造'!O$53),'実質公債費比率（分子）の構造'!O$53,NA())</f>
        <v>1213</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23534</v>
      </c>
      <c r="E56" s="157"/>
      <c r="F56" s="157"/>
      <c r="G56" s="157">
        <f>'将来負担比率（分子）の構造'!J$52</f>
        <v>23407</v>
      </c>
      <c r="H56" s="157"/>
      <c r="I56" s="157"/>
      <c r="J56" s="157">
        <f>'将来負担比率（分子）の構造'!K$52</f>
        <v>22604</v>
      </c>
      <c r="K56" s="157"/>
      <c r="L56" s="157"/>
      <c r="M56" s="157">
        <f>'将来負担比率（分子）の構造'!L$52</f>
        <v>21392</v>
      </c>
      <c r="N56" s="157"/>
      <c r="O56" s="157"/>
      <c r="P56" s="157">
        <f>'将来負担比率（分子）の構造'!M$52</f>
        <v>20259</v>
      </c>
    </row>
    <row r="57" spans="1:16" x14ac:dyDescent="0.2">
      <c r="A57" s="157" t="s">
        <v>42</v>
      </c>
      <c r="B57" s="157"/>
      <c r="C57" s="157"/>
      <c r="D57" s="157">
        <f>'将来負担比率（分子）の構造'!I$51</f>
        <v>8083</v>
      </c>
      <c r="E57" s="157"/>
      <c r="F57" s="157"/>
      <c r="G57" s="157">
        <f>'将来負担比率（分子）の構造'!J$51</f>
        <v>8061</v>
      </c>
      <c r="H57" s="157"/>
      <c r="I57" s="157"/>
      <c r="J57" s="157">
        <f>'将来負担比率（分子）の構造'!K$51</f>
        <v>8598</v>
      </c>
      <c r="K57" s="157"/>
      <c r="L57" s="157"/>
      <c r="M57" s="157">
        <f>'将来負担比率（分子）の構造'!L$51</f>
        <v>9034</v>
      </c>
      <c r="N57" s="157"/>
      <c r="O57" s="157"/>
      <c r="P57" s="157">
        <f>'将来負担比率（分子）の構造'!M$51</f>
        <v>8749</v>
      </c>
    </row>
    <row r="58" spans="1:16" x14ac:dyDescent="0.2">
      <c r="A58" s="157" t="s">
        <v>41</v>
      </c>
      <c r="B58" s="157"/>
      <c r="C58" s="157"/>
      <c r="D58" s="157">
        <f>'将来負担比率（分子）の構造'!I$50</f>
        <v>3411</v>
      </c>
      <c r="E58" s="157"/>
      <c r="F58" s="157"/>
      <c r="G58" s="157">
        <f>'将来負担比率（分子）の構造'!J$50</f>
        <v>3695</v>
      </c>
      <c r="H58" s="157"/>
      <c r="I58" s="157"/>
      <c r="J58" s="157">
        <f>'将来負担比率（分子）の構造'!K$50</f>
        <v>4395</v>
      </c>
      <c r="K58" s="157"/>
      <c r="L58" s="157"/>
      <c r="M58" s="157">
        <f>'将来負担比率（分子）の構造'!L$50</f>
        <v>4880</v>
      </c>
      <c r="N58" s="157"/>
      <c r="O58" s="157"/>
      <c r="P58" s="157">
        <f>'将来負担比率（分子）の構造'!M$50</f>
        <v>5047</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2417</v>
      </c>
      <c r="C62" s="157"/>
      <c r="D62" s="157"/>
      <c r="E62" s="157">
        <f>'将来負担比率（分子）の構造'!J$45</f>
        <v>2332</v>
      </c>
      <c r="F62" s="157"/>
      <c r="G62" s="157"/>
      <c r="H62" s="157">
        <f>'将来負担比率（分子）の構造'!K$45</f>
        <v>2268</v>
      </c>
      <c r="I62" s="157"/>
      <c r="J62" s="157"/>
      <c r="K62" s="157">
        <f>'将来負担比率（分子）の構造'!L$45</f>
        <v>2331</v>
      </c>
      <c r="L62" s="157"/>
      <c r="M62" s="157"/>
      <c r="N62" s="157">
        <f>'将来負担比率（分子）の構造'!M$45</f>
        <v>2364</v>
      </c>
      <c r="O62" s="157"/>
      <c r="P62" s="157"/>
    </row>
    <row r="63" spans="1:16" x14ac:dyDescent="0.2">
      <c r="A63" s="157" t="s">
        <v>34</v>
      </c>
      <c r="B63" s="157">
        <f>'将来負担比率（分子）の構造'!I$44</f>
        <v>2867</v>
      </c>
      <c r="C63" s="157"/>
      <c r="D63" s="157"/>
      <c r="E63" s="157">
        <f>'将来負担比率（分子）の構造'!J$44</f>
        <v>2674</v>
      </c>
      <c r="F63" s="157"/>
      <c r="G63" s="157"/>
      <c r="H63" s="157">
        <f>'将来負担比率（分子）の構造'!K$44</f>
        <v>2494</v>
      </c>
      <c r="I63" s="157"/>
      <c r="J63" s="157"/>
      <c r="K63" s="157">
        <f>'将来負担比率（分子）の構造'!L$44</f>
        <v>2382</v>
      </c>
      <c r="L63" s="157"/>
      <c r="M63" s="157"/>
      <c r="N63" s="157">
        <f>'将来負担比率（分子）の構造'!M$44</f>
        <v>2124</v>
      </c>
      <c r="O63" s="157"/>
      <c r="P63" s="157"/>
    </row>
    <row r="64" spans="1:16" x14ac:dyDescent="0.2">
      <c r="A64" s="157" t="s">
        <v>33</v>
      </c>
      <c r="B64" s="157">
        <f>'将来負担比率（分子）の構造'!I$43</f>
        <v>8564</v>
      </c>
      <c r="C64" s="157"/>
      <c r="D64" s="157"/>
      <c r="E64" s="157">
        <f>'将来負担比率（分子）の構造'!J$43</f>
        <v>8121</v>
      </c>
      <c r="F64" s="157"/>
      <c r="G64" s="157"/>
      <c r="H64" s="157">
        <f>'将来負担比率（分子）の構造'!K$43</f>
        <v>7742</v>
      </c>
      <c r="I64" s="157"/>
      <c r="J64" s="157"/>
      <c r="K64" s="157">
        <f>'将来負担比率（分子）の構造'!L$43</f>
        <v>7643</v>
      </c>
      <c r="L64" s="157"/>
      <c r="M64" s="157"/>
      <c r="N64" s="157">
        <f>'将来負担比率（分子）の構造'!M$43</f>
        <v>7500</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35368</v>
      </c>
      <c r="C66" s="157"/>
      <c r="D66" s="157"/>
      <c r="E66" s="157">
        <f>'将来負担比率（分子）の構造'!J$41</f>
        <v>35358</v>
      </c>
      <c r="F66" s="157"/>
      <c r="G66" s="157"/>
      <c r="H66" s="157">
        <f>'将来負担比率（分子）の構造'!K$41</f>
        <v>34100</v>
      </c>
      <c r="I66" s="157"/>
      <c r="J66" s="157"/>
      <c r="K66" s="157">
        <f>'将来負担比率（分子）の構造'!L$41</f>
        <v>32344</v>
      </c>
      <c r="L66" s="157"/>
      <c r="M66" s="157"/>
      <c r="N66" s="157">
        <f>'将来負担比率（分子）の構造'!M$41</f>
        <v>30548</v>
      </c>
      <c r="O66" s="157"/>
      <c r="P66" s="157"/>
    </row>
    <row r="67" spans="1:16" x14ac:dyDescent="0.2">
      <c r="A67" s="157" t="s">
        <v>71</v>
      </c>
      <c r="B67" s="157" t="e">
        <f>NA()</f>
        <v>#N/A</v>
      </c>
      <c r="C67" s="157">
        <f>IF(ISNUMBER('将来負担比率（分子）の構造'!I$53), IF('将来負担比率（分子）の構造'!I$53 &lt; 0, 0, '将来負担比率（分子）の構造'!I$53), NA())</f>
        <v>14190</v>
      </c>
      <c r="D67" s="157" t="e">
        <f>NA()</f>
        <v>#N/A</v>
      </c>
      <c r="E67" s="157" t="e">
        <f>NA()</f>
        <v>#N/A</v>
      </c>
      <c r="F67" s="157">
        <f>IF(ISNUMBER('将来負担比率（分子）の構造'!J$53), IF('将来負担比率（分子）の構造'!J$53 &lt; 0, 0, '将来負担比率（分子）の構造'!J$53), NA())</f>
        <v>13322</v>
      </c>
      <c r="G67" s="157" t="e">
        <f>NA()</f>
        <v>#N/A</v>
      </c>
      <c r="H67" s="157" t="e">
        <f>NA()</f>
        <v>#N/A</v>
      </c>
      <c r="I67" s="157">
        <f>IF(ISNUMBER('将来負担比率（分子）の構造'!K$53), IF('将来負担比率（分子）の構造'!K$53 &lt; 0, 0, '将来負担比率（分子）の構造'!K$53), NA())</f>
        <v>11007</v>
      </c>
      <c r="J67" s="157" t="e">
        <f>NA()</f>
        <v>#N/A</v>
      </c>
      <c r="K67" s="157" t="e">
        <f>NA()</f>
        <v>#N/A</v>
      </c>
      <c r="L67" s="157">
        <f>IF(ISNUMBER('将来負担比率（分子）の構造'!L$53), IF('将来負担比率（分子）の構造'!L$53 &lt; 0, 0, '将来負担比率（分子）の構造'!L$53), NA())</f>
        <v>9395</v>
      </c>
      <c r="M67" s="157" t="e">
        <f>NA()</f>
        <v>#N/A</v>
      </c>
      <c r="N67" s="157" t="e">
        <f>NA()</f>
        <v>#N/A</v>
      </c>
      <c r="O67" s="157">
        <f>IF(ISNUMBER('将来負担比率（分子）の構造'!M$53), IF('将来負担比率（分子）の構造'!M$53 &lt; 0, 0, '将来負担比率（分子）の構造'!M$53), NA())</f>
        <v>8482</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2909</v>
      </c>
      <c r="C72" s="161">
        <f>基金残高に係る経年分析!G55</f>
        <v>3353</v>
      </c>
      <c r="D72" s="161">
        <f>基金残高に係る経年分析!H55</f>
        <v>3601</v>
      </c>
    </row>
    <row r="73" spans="1:16" x14ac:dyDescent="0.2">
      <c r="A73" s="160" t="s">
        <v>74</v>
      </c>
      <c r="B73" s="161" t="str">
        <f>基金残高に係る経年分析!F56</f>
        <v>-</v>
      </c>
      <c r="C73" s="161" t="str">
        <f>基金残高に係る経年分析!G56</f>
        <v>-</v>
      </c>
      <c r="D73" s="161" t="str">
        <f>基金残高に係る経年分析!H56</f>
        <v>-</v>
      </c>
    </row>
    <row r="74" spans="1:16" x14ac:dyDescent="0.2">
      <c r="A74" s="160" t="s">
        <v>75</v>
      </c>
      <c r="B74" s="161">
        <f>基金残高に係る経年分析!F57</f>
        <v>1693</v>
      </c>
      <c r="C74" s="161">
        <f>基金残高に係る経年分析!G57</f>
        <v>1481</v>
      </c>
      <c r="D74" s="161">
        <f>基金残高に係る経年分析!H57</f>
        <v>1336</v>
      </c>
    </row>
  </sheetData>
  <sheetProtection algorithmName="SHA-512" hashValue="LUeI0pE87ODcO6y9tDnOjCLx+qZ+AY2Azu79iA3ZDLKWVAfPW+Nbl0HMgYCNYD33PpuvORlTz2wb0bUVwmaKoQ==" saltValue="RCqmIc5zVvSTSiSj6cH03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佐藤　愛美薫</cp:lastModifiedBy>
  <cp:lastPrinted>2026-03-11T06:29:09Z</cp:lastPrinted>
  <dcterms:created xsi:type="dcterms:W3CDTF">2026-02-23T07:41:47Z</dcterms:created>
  <dcterms:modified xsi:type="dcterms:W3CDTF">2026-09-24T04:43:12Z</dcterms:modified>
  <cp:category/>
</cp:coreProperties>
</file>