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G0000SV1NS701\d11757$\doc\財政\06 決算・健全化\26 財政状況資料集\財政状況資料集【H24～】\R7（R6決算）\14_ホームページ掲載用（2回目）\"/>
    </mc:Choice>
  </mc:AlternateContent>
  <xr:revisionPtr revIDLastSave="0" documentId="13_ncr:1_{C1786849-1414-48AB-B9F7-C5979F894722}" xr6:coauthVersionLast="47" xr6:coauthVersionMax="47" xr10:uidLastSave="{00000000-0000-0000-0000-000000000000}"/>
  <bookViews>
    <workbookView xWindow="-108" yWindow="-108" windowWidth="23256" windowHeight="13896"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E38" i="10"/>
  <c r="AM38" i="10"/>
  <c r="U38" i="10"/>
  <c r="C38" i="10"/>
  <c r="BE37" i="10"/>
  <c r="AM37" i="10"/>
  <c r="U37" i="10"/>
  <c r="C37" i="10"/>
  <c r="BE36" i="10"/>
  <c r="AM36" i="10"/>
  <c r="C36" i="10"/>
  <c r="BE35" i="10"/>
  <c r="CO34" i="10"/>
  <c r="CO35" i="10" s="1"/>
  <c r="CO36" i="10" s="1"/>
  <c r="CO37" i="10" s="1"/>
  <c r="BW34" i="10"/>
  <c r="BW35" i="10" s="1"/>
  <c r="BW36" i="10" s="1"/>
  <c r="BW37" i="10" s="1"/>
  <c r="BW38" i="10" s="1"/>
  <c r="BE34" i="10"/>
  <c r="C34" i="10"/>
  <c r="C35" i="10" l="1"/>
  <c r="U34" i="10" s="1"/>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alcChain>
</file>

<file path=xl/sharedStrings.xml><?xml version="1.0" encoding="utf-8"?>
<sst xmlns="http://schemas.openxmlformats.org/spreadsheetml/2006/main" count="1134" uniqueCount="573">
  <si>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</si>
  <si>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</si>
  <si>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</si>
  <si>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</si>
  <si>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</si>
  <si>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</si>
  <si>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</si>
  <si>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</si>
  <si>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</si>
  <si>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</si>
  <si>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</si>
  <si>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</si>
  <si>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</si>
  <si>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</si>
  <si>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</si>
  <si>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</si>
  <si>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</si>
  <si>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</si>
  <si>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</si>
  <si>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</si>
  <si>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</si>
  <si>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</si>
  <si>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</si>
  <si>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</si>
  <si>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</si>
  <si>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</si>
  <si>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</si>
  <si>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</si>
  <si>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</si>
  <si>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</si>
  <si>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</si>
  <si>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</si>
  <si>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</si>
  <si>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</si>
  <si>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</si>
  <si>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</si>
  <si>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</si>
  <si>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</si>
  <si>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</si>
  <si>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</si>
  <si>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</si>
  <si>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</si>
  <si>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</si>
  <si>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</si>
  <si>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</si>
  <si>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</si>
  <si>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</si>
  <si>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</si>
  <si>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</si>
  <si>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</si>
  <si>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</si>
  <si>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</si>
  <si>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</si>
  <si>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</si>
  <si>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</si>
  <si>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</si>
  <si>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</si>
  <si>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</si>
  <si>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</si>
  <si>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</si>
  <si>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</si>
  <si>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</si>
  <si>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</si>
  <si>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</si>
  <si>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</si>
  <si>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</si>
  <si>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</si>
  <si>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</si>
  <si>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</si>
  <si>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</si>
  <si>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</si>
  <si>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</si>
  <si>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</si>
  <si>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</si>
  <si>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</si>
  <si>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</si>
  <si>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</si>
  <si>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</si>
  <si>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</si>
  <si>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大阪府</t>
    <phoneticPr fontId="5"/>
  </si>
  <si>
    <t>市町村類型</t>
    <phoneticPr fontId="5"/>
  </si>
  <si>
    <t>Ⅱ－３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</si>
  <si>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</si>
  <si>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</si>
  <si>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</si>
  <si>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</si>
  <si>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</si>
  <si>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</si>
  <si>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</si>
  <si>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</si>
  <si>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</si>
  <si>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</si>
  <si>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</si>
  <si>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</si>
  <si>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摂津市</t>
    <phoneticPr fontId="5"/>
  </si>
  <si>
    <t>地方交付税種地</t>
    <rPh sb="0" eb="2">
      <t>チホウ</t>
    </rPh>
    <rPh sb="2" eb="5">
      <t>コウフゼイ</t>
    </rPh>
    <rPh sb="5" eb="6">
      <t>シュ</t>
    </rPh>
    <rPh sb="6" eb="7">
      <t>チ</t>
    </rPh>
    <phoneticPr fontId="5"/>
  </si>
  <si>
    <t>2-8</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</si>
  <si>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</si>
  <si>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</si>
  <si>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</si>
  <si>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</si>
  <si>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</si>
  <si>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</si>
  <si>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</si>
  <si>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</si>
  <si>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</si>
  <si>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</si>
  <si>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</si>
  <si>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</si>
  <si>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</si>
  <si>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</si>
  <si>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</si>
  <si>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</si>
  <si>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</si>
  <si>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</si>
  <si>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</si>
  <si>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</si>
  <si>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</si>
  <si>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2.9</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</si>
  <si>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</si>
  <si>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</si>
  <si>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</si>
  <si>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</si>
  <si>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</si>
  <si>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</si>
  <si>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</si>
  <si>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</si>
  <si>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</si>
  <si>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</si>
  <si>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</si>
  <si>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</si>
  <si>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</si>
  <si>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</si>
  <si>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</si>
  <si>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</si>
  <si>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</si>
  <si>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</si>
  <si>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</si>
  <si>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</si>
  <si>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</si>
  <si>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</si>
  <si>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-0.0</t>
    <phoneticPr fontId="5"/>
  </si>
  <si>
    <t>基準財政需要額</t>
    <phoneticPr fontId="25"/>
  </si>
  <si>
    <t>うち日本人(％)</t>
    <phoneticPr fontId="5"/>
  </si>
  <si>
    <t>-0.2</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</si>
  <si>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</si>
  <si>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</si>
  <si>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</si>
  <si>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</si>
  <si>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</si>
  <si>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</si>
  <si>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</si>
  <si>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</si>
  <si>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</si>
  <si>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</si>
  <si>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</si>
  <si>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</si>
  <si>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</si>
  <si>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</si>
  <si>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</si>
  <si>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</si>
  <si>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</si>
  <si>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</si>
  <si>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</si>
  <si>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</si>
  <si>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</si>
  <si>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</si>
  <si>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</si>
  <si>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</si>
  <si>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</si>
  <si>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</si>
  <si>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</si>
  <si>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</si>
  <si>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</si>
  <si>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</si>
  <si>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</si>
  <si>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</si>
  <si>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</si>
  <si>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</si>
  <si>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</si>
  <si>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</si>
  <si>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</si>
  <si>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</si>
  <si>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</si>
  <si>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</si>
  <si>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</si>
  <si>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</si>
  <si>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</si>
  <si>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</si>
  <si>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</si>
  <si>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</si>
  <si>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</si>
  <si>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</si>
  <si>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</si>
  <si>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</si>
  <si>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</si>
  <si>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</si>
  <si>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</si>
  <si>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</si>
  <si>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</si>
  <si>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</si>
  <si>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</si>
  <si>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</si>
  <si>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大阪府摂津市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</si>
  <si>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</si>
  <si>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</si>
  <si>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</si>
  <si>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</si>
  <si>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</si>
  <si>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</si>
  <si>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</si>
  <si>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</si>
  <si>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</si>
  <si>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</si>
  <si>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</si>
  <si>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</si>
  <si>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</si>
  <si>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</si>
  <si>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</si>
  <si>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</si>
  <si>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</si>
  <si>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</si>
  <si>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</si>
  <si>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</si>
  <si>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</si>
  <si>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</si>
  <si>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</si>
  <si>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</si>
  <si>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</si>
  <si>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</si>
  <si>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</si>
  <si>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</si>
  <si>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</si>
  <si>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</si>
  <si>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</si>
  <si>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</si>
  <si>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</si>
  <si>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</si>
  <si>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</si>
  <si>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</si>
  <si>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</si>
  <si>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</si>
  <si>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</si>
  <si>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</si>
  <si>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</si>
  <si>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</si>
  <si>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</si>
  <si>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</si>
  <si>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</si>
  <si>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</si>
  <si>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</si>
  <si>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</si>
  <si>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</si>
  <si>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</si>
  <si>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</si>
  <si>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</si>
  <si>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</si>
  <si>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</si>
  <si>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</si>
  <si>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</si>
  <si>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</si>
  <si>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</si>
  <si>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</si>
  <si>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</si>
  <si>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</si>
  <si>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</si>
  <si>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</si>
  <si>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</si>
  <si>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</si>
  <si>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</si>
  <si>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</si>
  <si>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</si>
  <si>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</si>
  <si>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</si>
  <si>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</si>
  <si>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</si>
  <si>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</si>
  <si>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</si>
  <si>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</si>
  <si>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</si>
  <si>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</si>
  <si>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</si>
  <si>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</si>
  <si>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</si>
  <si>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</si>
  <si>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</si>
  <si>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</si>
  <si>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</si>
  <si>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</si>
  <si>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</si>
  <si>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</si>
  <si>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</si>
  <si>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</si>
  <si>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</si>
  <si>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</si>
  <si>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</si>
  <si>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</si>
  <si>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</si>
  <si>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</si>
  <si>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</si>
  <si>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</si>
  <si>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</si>
  <si>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</si>
  <si>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</si>
  <si>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</si>
  <si>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</si>
  <si>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</si>
  <si>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</si>
  <si>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</si>
  <si>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</si>
  <si>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</si>
  <si>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</si>
  <si>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</si>
  <si>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</si>
  <si>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</si>
  <si>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</si>
  <si>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</si>
  <si>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</si>
  <si>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</si>
  <si>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</si>
  <si>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</si>
  <si>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</si>
  <si>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</si>
  <si>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駐車場整備</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</si>
  <si>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</si>
  <si>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</si>
  <si>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</si>
  <si>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</si>
  <si>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</si>
  <si>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</si>
  <si>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</si>
  <si>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</si>
  <si>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</si>
  <si>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</si>
  <si>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</si>
  <si>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</si>
  <si>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</si>
  <si>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</si>
  <si>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</si>
  <si>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</si>
  <si>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</si>
  <si>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</si>
  <si>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</si>
  <si>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</si>
  <si>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</si>
  <si>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</si>
  <si>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</si>
  <si>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</si>
  <si>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</si>
  <si>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</si>
  <si>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</si>
  <si>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</si>
  <si>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</si>
  <si>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</si>
  <si>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大阪府摂津市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</si>
  <si>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</si>
  <si>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</si>
  <si>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</si>
  <si>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</si>
  <si>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</si>
  <si>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</si>
  <si>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</si>
  <si>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</si>
  <si>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</si>
  <si>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</si>
  <si>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</si>
  <si>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</si>
  <si>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</si>
  <si>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</si>
  <si>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</si>
  <si>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</si>
  <si>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</si>
  <si>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</si>
  <si>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</si>
  <si>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</si>
  <si>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パートタイマー等退職金共済特別会計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</si>
  <si>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</si>
  <si>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</si>
  <si>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</si>
  <si>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</si>
  <si>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</si>
  <si>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</si>
  <si>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</si>
  <si>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</si>
  <si>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</si>
  <si>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</si>
  <si>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</si>
  <si>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</si>
  <si>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</si>
  <si>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</si>
  <si>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</si>
  <si>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</si>
  <si>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摂津市水道事業会計</t>
    <phoneticPr fontId="5"/>
  </si>
  <si>
    <t>法適用企業</t>
    <phoneticPr fontId="5"/>
  </si>
  <si>
    <t>摂津市下水道事業会計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</si>
  <si>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</si>
  <si>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</si>
  <si>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</si>
  <si>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</si>
  <si>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</si>
  <si>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</si>
  <si>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</si>
  <si>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</si>
  <si>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</si>
  <si>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</si>
  <si>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</si>
  <si>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</si>
  <si>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</si>
  <si>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</si>
  <si>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</si>
  <si>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</si>
  <si>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</si>
  <si>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</si>
  <si>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</si>
  <si>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</si>
  <si>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</si>
  <si>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</si>
  <si>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</si>
  <si>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</si>
  <si>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</si>
  <si>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</si>
  <si>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</si>
  <si>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</si>
  <si>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</si>
  <si>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</si>
  <si>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</si>
  <si>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</si>
  <si>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</si>
  <si>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</si>
  <si>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</si>
  <si>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</si>
  <si>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</si>
  <si>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</si>
  <si>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</si>
  <si>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</si>
  <si>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</si>
  <si>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</si>
  <si>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</si>
  <si>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</si>
  <si>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</si>
  <si>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</si>
  <si>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</si>
  <si>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</si>
  <si>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</si>
  <si>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</si>
  <si>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</si>
  <si>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</si>
  <si>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</si>
  <si>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</si>
  <si>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</si>
  <si>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</si>
  <si>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</si>
  <si>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</si>
  <si>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</si>
  <si>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</si>
  <si>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</si>
  <si>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</si>
  <si>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</si>
  <si>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</si>
  <si>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</si>
  <si>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</si>
  <si>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</si>
  <si>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</si>
  <si>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</si>
  <si>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</si>
  <si>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</si>
  <si>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</si>
  <si>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</si>
  <si>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</si>
  <si>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</si>
  <si>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</si>
  <si>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</si>
  <si>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</si>
  <si>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</si>
  <si>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</si>
  <si>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</si>
  <si>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</si>
  <si>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</si>
  <si>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</si>
  <si>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</si>
  <si>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</si>
  <si>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</si>
  <si>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</si>
  <si>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</si>
  <si>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</si>
  <si>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</si>
  <si>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</si>
  <si>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</si>
  <si>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</si>
  <si>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</si>
  <si>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</si>
  <si>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</si>
  <si>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</si>
  <si>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</si>
  <si>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</si>
  <si>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</si>
  <si>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</si>
  <si>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</si>
  <si>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</si>
  <si>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</si>
  <si>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</si>
  <si>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</si>
  <si>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</si>
  <si>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</si>
  <si>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</si>
  <si>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</si>
  <si>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</si>
  <si>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</si>
  <si>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</si>
  <si>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</si>
  <si>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</si>
  <si>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</si>
  <si>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</si>
  <si>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</si>
  <si>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</si>
  <si>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</si>
  <si>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</si>
  <si>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</si>
  <si>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</si>
  <si>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</si>
  <si>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</si>
  <si>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</si>
  <si>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</si>
  <si>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</si>
  <si>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</si>
  <si>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</si>
  <si>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</si>
  <si>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</si>
  <si>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</si>
  <si>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</si>
  <si>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0.15</t>
  </si>
  <si>
    <t>▲ 3.40</t>
  </si>
  <si>
    <t>摂津市水道事業会計</t>
  </si>
  <si>
    <t>摂津市下水道事業会計</t>
  </si>
  <si>
    <t>一般会計</t>
  </si>
  <si>
    <t>▲ 0.14</t>
  </si>
  <si>
    <t>後期高齢者医療特別会計</t>
  </si>
  <si>
    <t>介護保険特別会計</t>
  </si>
  <si>
    <t>国民健康保険特別会計</t>
  </si>
  <si>
    <t>パートタイマー等退職金共済特別会計</t>
  </si>
  <si>
    <t>その他会計（赤字）</t>
  </si>
  <si>
    <t>その他会計（黒字）</t>
  </si>
  <si>
    <t>R02</t>
    <phoneticPr fontId="5"/>
  </si>
  <si>
    <t>R03</t>
    <phoneticPr fontId="5"/>
  </si>
  <si>
    <t>R04</t>
    <phoneticPr fontId="5"/>
  </si>
  <si>
    <t>R05</t>
    <phoneticPr fontId="5"/>
  </si>
  <si>
    <t>R06</t>
    <phoneticPr fontId="5"/>
  </si>
  <si>
    <t>淀川右岸水防事務組合</t>
  </si>
  <si>
    <t>大阪府後期高齢者医療広域連合（一般会計）</t>
  </si>
  <si>
    <t>大阪府後期高齢者医療広域連合（後期高齢者医療特別会計）</t>
  </si>
  <si>
    <t>大阪広域水道企業団水道事業会計（水道用水供給事業）</t>
  </si>
  <si>
    <t>大阪広域水道企業団（工業用水道事業会計）</t>
  </si>
  <si>
    <t>-</t>
    <phoneticPr fontId="2"/>
  </si>
  <si>
    <t>摂津市施設管理公社</t>
  </si>
  <si>
    <t>摂津都市開発</t>
  </si>
  <si>
    <t>摂津市保健センター</t>
  </si>
  <si>
    <t>摂津市土地開発公社</t>
  </si>
  <si>
    <t>公共施設整備基金</t>
  </si>
  <si>
    <t>環境基金</t>
  </si>
  <si>
    <t>国際交流基金</t>
  </si>
  <si>
    <t>緑化基金</t>
  </si>
  <si>
    <t>災害対策基金</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</si>
  <si>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</si>
  <si>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</si>
  <si>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地方債の新規発行を抑制してきた結果、将来負担比率の数値が「－（数値なし）」となっている。
　将来負担比率は類似団体内平均値を下回っているが、有形固定資産減価償却率は上回る結果となった。産業都市である本市の特徴から、景気の動向により法人市民税等の収入が大幅に増減する等、自助努力の及ばない要因で標準財政規模が増減することを勘案すると、中長期的な視点に立って、今後も適正な公債管理に努めていく必要がある。また、今後の施設の老朽化に備え、公共施設等総合管理計画に基づき、施設の統廃合や長寿命化改修などの個別施設計画を着実に実行し、ストックの適正化と更新費用の平準化を図っていく。</t>
    <rPh sb="1" eb="4">
      <t>チホウサイ</t>
    </rPh>
    <rPh sb="5" eb="7">
      <t>シンキ</t>
    </rPh>
    <rPh sb="7" eb="9">
      <t>ハッコウ</t>
    </rPh>
    <rPh sb="10" eb="12">
      <t>ヨクセイ</t>
    </rPh>
    <rPh sb="16" eb="18">
      <t>ケッカ</t>
    </rPh>
    <rPh sb="19" eb="21">
      <t>ショウライ</t>
    </rPh>
    <rPh sb="21" eb="23">
      <t>フタン</t>
    </rPh>
    <rPh sb="23" eb="25">
      <t>ヒリツ</t>
    </rPh>
    <rPh sb="26" eb="28">
      <t>スウチ</t>
    </rPh>
    <rPh sb="32" eb="34">
      <t>スウチ</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</si>
  <si>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</si>
  <si>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</si>
  <si>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</si>
  <si>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</si>
  <si>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</si>
  <si>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</si>
  <si>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令和6年度の実質公債費比率は、単年度△0.8％、3か年平均△0.5％となった。元利償還金については、複数の建設事業に充当する財源として多額の市債を発行したことで増加傾向となっている。
　準元利償還金については、一般会計と同様に新規発行の抑制に努め、令和6年度は下水道会計の市債残高が減額となっている。なお、将来負担比率は前年度に引き続き「－（数値なし）」となっている。
　両指標ともに類似団体内平均値を下回っており、短期的には健全化基準を超えることは考えられないが、産業都市である本市の特徴から、景気の動向により法人市民税等の収入が大幅に増減する等、自助努力の及ばない要因で標準財政規模が増減することを勘案すると、中長期的な視点に立って、今後も適正な公債管理に努めていく必要があ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</si>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</sst>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FBD16480-1560-4BC3-ACE4-521F275167AD}"/>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45483</c:v>
                </c:pt>
                <c:pt idx="1">
                  <c:v>45945</c:v>
                </c:pt>
                <c:pt idx="2">
                  <c:v>44475</c:v>
                </c:pt>
                <c:pt idx="3">
                  <c:v>45982</c:v>
                </c:pt>
                <c:pt idx="4">
                  <c:v>50538</c:v>
                </c:pt>
              </c:numCache>
            </c:numRef>
          </c:val>
          <c:smooth val="0"/>
          <c:extLst>
            <c:ext xmlns:c16="http://schemas.microsoft.com/office/drawing/2014/chart" uri="{C3380CC4-5D6E-409C-BE32-E72D297353CC}">
              <c16:uniqueId val="{00000000-E98B-45B6-B535-90DC684F86F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38935</c:v>
                </c:pt>
                <c:pt idx="1">
                  <c:v>71842</c:v>
                </c:pt>
                <c:pt idx="2">
                  <c:v>76838</c:v>
                </c:pt>
                <c:pt idx="3">
                  <c:v>74950</c:v>
                </c:pt>
                <c:pt idx="4">
                  <c:v>68300</c:v>
                </c:pt>
              </c:numCache>
            </c:numRef>
          </c:val>
          <c:smooth val="0"/>
          <c:extLst>
            <c:ext xmlns:c16="http://schemas.microsoft.com/office/drawing/2014/chart" uri="{C3380CC4-5D6E-409C-BE32-E72D297353CC}">
              <c16:uniqueId val="{00000001-E98B-45B6-B535-90DC684F86F8}"/>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1.63</c:v>
                </c:pt>
                <c:pt idx="1">
                  <c:v>2.59</c:v>
                </c:pt>
                <c:pt idx="2">
                  <c:v>-0.15</c:v>
                </c:pt>
                <c:pt idx="3">
                  <c:v>2.89</c:v>
                </c:pt>
                <c:pt idx="4">
                  <c:v>1.42</c:v>
                </c:pt>
              </c:numCache>
            </c:numRef>
          </c:val>
          <c:extLst>
            <c:ext xmlns:c16="http://schemas.microsoft.com/office/drawing/2014/chart" uri="{C3380CC4-5D6E-409C-BE32-E72D297353CC}">
              <c16:uniqueId val="{00000000-2A0A-4FAE-974B-3EA5E06A89BF}"/>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30.98</c:v>
                </c:pt>
                <c:pt idx="1">
                  <c:v>36.47</c:v>
                </c:pt>
                <c:pt idx="2">
                  <c:v>36.54</c:v>
                </c:pt>
                <c:pt idx="3">
                  <c:v>37.43</c:v>
                </c:pt>
                <c:pt idx="4">
                  <c:v>39.89</c:v>
                </c:pt>
              </c:numCache>
            </c:numRef>
          </c:val>
          <c:extLst>
            <c:ext xmlns:c16="http://schemas.microsoft.com/office/drawing/2014/chart" uri="{C3380CC4-5D6E-409C-BE32-E72D297353CC}">
              <c16:uniqueId val="{00000001-2A0A-4FAE-974B-3EA5E06A89BF}"/>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5.31</c:v>
                </c:pt>
                <c:pt idx="1">
                  <c:v>8.09</c:v>
                </c:pt>
                <c:pt idx="2">
                  <c:v>-3.4</c:v>
                </c:pt>
                <c:pt idx="3">
                  <c:v>4.7</c:v>
                </c:pt>
                <c:pt idx="4">
                  <c:v>1.33</c:v>
                </c:pt>
              </c:numCache>
            </c:numRef>
          </c:val>
          <c:smooth val="0"/>
          <c:extLst>
            <c:ext xmlns:c16="http://schemas.microsoft.com/office/drawing/2014/chart" uri="{C3380CC4-5D6E-409C-BE32-E72D297353CC}">
              <c16:uniqueId val="{00000002-2A0A-4FAE-974B-3EA5E06A89BF}"/>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C5C4-43BE-AC4D-B58C2C47922A}"/>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C5C4-43BE-AC4D-B58C2C47922A}"/>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C5C4-43BE-AC4D-B58C2C47922A}"/>
            </c:ext>
          </c:extLst>
        </c:ser>
        <c:ser>
          <c:idx val="3"/>
          <c:order val="3"/>
          <c:tx>
            <c:strRef>
              <c:f>データシート!$A$30</c:f>
              <c:strCache>
                <c:ptCount val="1"/>
                <c:pt idx="0">
                  <c:v>パートタイマー等退職金共済特別会計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C5C4-43BE-AC4D-B58C2C47922A}"/>
            </c:ext>
          </c:extLst>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0.32</c:v>
                </c:pt>
                <c:pt idx="2">
                  <c:v>#N/A</c:v>
                </c:pt>
                <c:pt idx="3">
                  <c:v>0.09</c:v>
                </c:pt>
                <c:pt idx="4">
                  <c:v>#N/A</c:v>
                </c:pt>
                <c:pt idx="5">
                  <c:v>0.02</c:v>
                </c:pt>
                <c:pt idx="6">
                  <c:v>#N/A</c:v>
                </c:pt>
                <c:pt idx="7">
                  <c:v>0.35</c:v>
                </c:pt>
                <c:pt idx="8">
                  <c:v>#N/A</c:v>
                </c:pt>
                <c:pt idx="9">
                  <c:v>0.04</c:v>
                </c:pt>
              </c:numCache>
            </c:numRef>
          </c:val>
          <c:extLst>
            <c:ext xmlns:c16="http://schemas.microsoft.com/office/drawing/2014/chart" uri="{C3380CC4-5D6E-409C-BE32-E72D297353CC}">
              <c16:uniqueId val="{00000004-C5C4-43BE-AC4D-B58C2C47922A}"/>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0.65</c:v>
                </c:pt>
                <c:pt idx="2">
                  <c:v>#N/A</c:v>
                </c:pt>
                <c:pt idx="3">
                  <c:v>0.67</c:v>
                </c:pt>
                <c:pt idx="4">
                  <c:v>#N/A</c:v>
                </c:pt>
                <c:pt idx="5">
                  <c:v>0.68</c:v>
                </c:pt>
                <c:pt idx="6">
                  <c:v>#N/A</c:v>
                </c:pt>
                <c:pt idx="7">
                  <c:v>0.7</c:v>
                </c:pt>
                <c:pt idx="8">
                  <c:v>#N/A</c:v>
                </c:pt>
                <c:pt idx="9">
                  <c:v>0.2</c:v>
                </c:pt>
              </c:numCache>
            </c:numRef>
          </c:val>
          <c:extLst>
            <c:ext xmlns:c16="http://schemas.microsoft.com/office/drawing/2014/chart" uri="{C3380CC4-5D6E-409C-BE32-E72D297353CC}">
              <c16:uniqueId val="{00000005-C5C4-43BE-AC4D-B58C2C47922A}"/>
            </c:ext>
          </c:extLst>
        </c:ser>
        <c:ser>
          <c:idx val="6"/>
          <c:order val="6"/>
          <c:tx>
            <c:strRef>
              <c:f>データシート!$A$33</c:f>
              <c:strCache>
                <c:ptCount val="1"/>
                <c:pt idx="0">
                  <c:v>後期高齢者医療特別会計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0.26</c:v>
                </c:pt>
                <c:pt idx="2">
                  <c:v>#N/A</c:v>
                </c:pt>
                <c:pt idx="3">
                  <c:v>0.27</c:v>
                </c:pt>
                <c:pt idx="4">
                  <c:v>#N/A</c:v>
                </c:pt>
                <c:pt idx="5">
                  <c:v>0.32</c:v>
                </c:pt>
                <c:pt idx="6">
                  <c:v>#N/A</c:v>
                </c:pt>
                <c:pt idx="7">
                  <c:v>0.34</c:v>
                </c:pt>
                <c:pt idx="8">
                  <c:v>#N/A</c:v>
                </c:pt>
                <c:pt idx="9">
                  <c:v>0.4</c:v>
                </c:pt>
              </c:numCache>
            </c:numRef>
          </c:val>
          <c:extLst>
            <c:ext xmlns:c16="http://schemas.microsoft.com/office/drawing/2014/chart" uri="{C3380CC4-5D6E-409C-BE32-E72D297353CC}">
              <c16:uniqueId val="{00000006-C5C4-43BE-AC4D-B58C2C47922A}"/>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1.62</c:v>
                </c:pt>
                <c:pt idx="2">
                  <c:v>#N/A</c:v>
                </c:pt>
                <c:pt idx="3">
                  <c:v>2.59</c:v>
                </c:pt>
                <c:pt idx="4">
                  <c:v>0.14000000000000001</c:v>
                </c:pt>
                <c:pt idx="5">
                  <c:v>#N/A</c:v>
                </c:pt>
                <c:pt idx="6">
                  <c:v>#N/A</c:v>
                </c:pt>
                <c:pt idx="7">
                  <c:v>2.89</c:v>
                </c:pt>
                <c:pt idx="8">
                  <c:v>#N/A</c:v>
                </c:pt>
                <c:pt idx="9">
                  <c:v>1.42</c:v>
                </c:pt>
              </c:numCache>
            </c:numRef>
          </c:val>
          <c:extLst>
            <c:ext xmlns:c16="http://schemas.microsoft.com/office/drawing/2014/chart" uri="{C3380CC4-5D6E-409C-BE32-E72D297353CC}">
              <c16:uniqueId val="{00000007-C5C4-43BE-AC4D-B58C2C47922A}"/>
            </c:ext>
          </c:extLst>
        </c:ser>
        <c:ser>
          <c:idx val="8"/>
          <c:order val="8"/>
          <c:tx>
            <c:strRef>
              <c:f>データシート!$A$35</c:f>
              <c:strCache>
                <c:ptCount val="1"/>
                <c:pt idx="0">
                  <c:v>摂津市下水道事業会計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3.31</c:v>
                </c:pt>
                <c:pt idx="2">
                  <c:v>#N/A</c:v>
                </c:pt>
                <c:pt idx="3">
                  <c:v>3.29</c:v>
                </c:pt>
                <c:pt idx="4">
                  <c:v>#N/A</c:v>
                </c:pt>
                <c:pt idx="5">
                  <c:v>3.23</c:v>
                </c:pt>
                <c:pt idx="6">
                  <c:v>#N/A</c:v>
                </c:pt>
                <c:pt idx="7">
                  <c:v>2.91</c:v>
                </c:pt>
                <c:pt idx="8">
                  <c:v>#N/A</c:v>
                </c:pt>
                <c:pt idx="9">
                  <c:v>4.05</c:v>
                </c:pt>
              </c:numCache>
            </c:numRef>
          </c:val>
          <c:extLst>
            <c:ext xmlns:c16="http://schemas.microsoft.com/office/drawing/2014/chart" uri="{C3380CC4-5D6E-409C-BE32-E72D297353CC}">
              <c16:uniqueId val="{00000008-C5C4-43BE-AC4D-B58C2C47922A}"/>
            </c:ext>
          </c:extLst>
        </c:ser>
        <c:ser>
          <c:idx val="9"/>
          <c:order val="9"/>
          <c:tx>
            <c:strRef>
              <c:f>データシート!$A$36</c:f>
              <c:strCache>
                <c:ptCount val="1"/>
                <c:pt idx="0">
                  <c:v>摂津市水道事業会計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17.829999999999998</c:v>
                </c:pt>
                <c:pt idx="2">
                  <c:v>#N/A</c:v>
                </c:pt>
                <c:pt idx="3">
                  <c:v>15.66</c:v>
                </c:pt>
                <c:pt idx="4">
                  <c:v>#N/A</c:v>
                </c:pt>
                <c:pt idx="5">
                  <c:v>14.98</c:v>
                </c:pt>
                <c:pt idx="6">
                  <c:v>#N/A</c:v>
                </c:pt>
                <c:pt idx="7">
                  <c:v>14.22</c:v>
                </c:pt>
                <c:pt idx="8">
                  <c:v>#N/A</c:v>
                </c:pt>
                <c:pt idx="9">
                  <c:v>13.22</c:v>
                </c:pt>
              </c:numCache>
            </c:numRef>
          </c:val>
          <c:extLst>
            <c:ext xmlns:c16="http://schemas.microsoft.com/office/drawing/2014/chart" uri="{C3380CC4-5D6E-409C-BE32-E72D297353CC}">
              <c16:uniqueId val="{00000009-C5C4-43BE-AC4D-B58C2C47922A}"/>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3979</c:v>
                </c:pt>
                <c:pt idx="5">
                  <c:v>3880</c:v>
                </c:pt>
                <c:pt idx="8">
                  <c:v>3700</c:v>
                </c:pt>
                <c:pt idx="11">
                  <c:v>3670</c:v>
                </c:pt>
                <c:pt idx="14">
                  <c:v>3188</c:v>
                </c:pt>
              </c:numCache>
            </c:numRef>
          </c:val>
          <c:extLst>
            <c:ext xmlns:c16="http://schemas.microsoft.com/office/drawing/2014/chart" uri="{C3380CC4-5D6E-409C-BE32-E72D297353CC}">
              <c16:uniqueId val="{00000000-2758-45C2-AF60-54F1D1640D6D}"/>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2758-45C2-AF60-54F1D1640D6D}"/>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60</c:v>
                </c:pt>
                <c:pt idx="3">
                  <c:v>60</c:v>
                </c:pt>
                <c:pt idx="6">
                  <c:v>59</c:v>
                </c:pt>
                <c:pt idx="9">
                  <c:v>59</c:v>
                </c:pt>
                <c:pt idx="12">
                  <c:v>59</c:v>
                </c:pt>
              </c:numCache>
            </c:numRef>
          </c:val>
          <c:extLst>
            <c:ext xmlns:c16="http://schemas.microsoft.com/office/drawing/2014/chart" uri="{C3380CC4-5D6E-409C-BE32-E72D297353CC}">
              <c16:uniqueId val="{00000002-2758-45C2-AF60-54F1D1640D6D}"/>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758-45C2-AF60-54F1D1640D6D}"/>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1711</c:v>
                </c:pt>
                <c:pt idx="3">
                  <c:v>1668</c:v>
                </c:pt>
                <c:pt idx="6">
                  <c:v>1651</c:v>
                </c:pt>
                <c:pt idx="9">
                  <c:v>1620</c:v>
                </c:pt>
                <c:pt idx="12">
                  <c:v>1170</c:v>
                </c:pt>
              </c:numCache>
            </c:numRef>
          </c:val>
          <c:extLst>
            <c:ext xmlns:c16="http://schemas.microsoft.com/office/drawing/2014/chart" uri="{C3380CC4-5D6E-409C-BE32-E72D297353CC}">
              <c16:uniqueId val="{00000004-2758-45C2-AF60-54F1D1640D6D}"/>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758-45C2-AF60-54F1D1640D6D}"/>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2758-45C2-AF60-54F1D1640D6D}"/>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1964</c:v>
                </c:pt>
                <c:pt idx="3">
                  <c:v>2005</c:v>
                </c:pt>
                <c:pt idx="6">
                  <c:v>1975</c:v>
                </c:pt>
                <c:pt idx="9">
                  <c:v>1891</c:v>
                </c:pt>
                <c:pt idx="12">
                  <c:v>1789</c:v>
                </c:pt>
              </c:numCache>
            </c:numRef>
          </c:val>
          <c:extLst>
            <c:ext xmlns:c16="http://schemas.microsoft.com/office/drawing/2014/chart" uri="{C3380CC4-5D6E-409C-BE32-E72D297353CC}">
              <c16:uniqueId val="{00000007-2758-45C2-AF60-54F1D1640D6D}"/>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-244</c:v>
                </c:pt>
                <c:pt idx="2">
                  <c:v>#N/A</c:v>
                </c:pt>
                <c:pt idx="3">
                  <c:v>#N/A</c:v>
                </c:pt>
                <c:pt idx="4">
                  <c:v>-147</c:v>
                </c:pt>
                <c:pt idx="5">
                  <c:v>#N/A</c:v>
                </c:pt>
                <c:pt idx="6">
                  <c:v>#N/A</c:v>
                </c:pt>
                <c:pt idx="7">
                  <c:v>-15</c:v>
                </c:pt>
                <c:pt idx="8">
                  <c:v>#N/A</c:v>
                </c:pt>
                <c:pt idx="9">
                  <c:v>#N/A</c:v>
                </c:pt>
                <c:pt idx="10">
                  <c:v>-100</c:v>
                </c:pt>
                <c:pt idx="11">
                  <c:v>#N/A</c:v>
                </c:pt>
                <c:pt idx="12">
                  <c:v>#N/A</c:v>
                </c:pt>
                <c:pt idx="13">
                  <c:v>-170</c:v>
                </c:pt>
                <c:pt idx="14">
                  <c:v>#N/A</c:v>
                </c:pt>
              </c:numCache>
            </c:numRef>
          </c:val>
          <c:smooth val="0"/>
          <c:extLst>
            <c:ext xmlns:c16="http://schemas.microsoft.com/office/drawing/2014/chart" uri="{C3380CC4-5D6E-409C-BE32-E72D297353CC}">
              <c16:uniqueId val="{00000008-2758-45C2-AF60-54F1D1640D6D}"/>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25575</c:v>
                </c:pt>
                <c:pt idx="5">
                  <c:v>25383</c:v>
                </c:pt>
                <c:pt idx="8">
                  <c:v>24213</c:v>
                </c:pt>
                <c:pt idx="11">
                  <c:v>22760</c:v>
                </c:pt>
                <c:pt idx="14">
                  <c:v>21791</c:v>
                </c:pt>
              </c:numCache>
            </c:numRef>
          </c:val>
          <c:extLst>
            <c:ext xmlns:c16="http://schemas.microsoft.com/office/drawing/2014/chart" uri="{C3380CC4-5D6E-409C-BE32-E72D297353CC}">
              <c16:uniqueId val="{00000000-0E45-448D-8D09-DA19221E02A8}"/>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13804</c:v>
                </c:pt>
                <c:pt idx="5">
                  <c:v>12028</c:v>
                </c:pt>
                <c:pt idx="8">
                  <c:v>8910</c:v>
                </c:pt>
                <c:pt idx="11">
                  <c:v>7647</c:v>
                </c:pt>
                <c:pt idx="14">
                  <c:v>6818</c:v>
                </c:pt>
              </c:numCache>
            </c:numRef>
          </c:val>
          <c:extLst>
            <c:ext xmlns:c16="http://schemas.microsoft.com/office/drawing/2014/chart" uri="{C3380CC4-5D6E-409C-BE32-E72D297353CC}">
              <c16:uniqueId val="{00000001-0E45-448D-8D09-DA19221E02A8}"/>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16445</c:v>
                </c:pt>
                <c:pt idx="5">
                  <c:v>18000</c:v>
                </c:pt>
                <c:pt idx="8">
                  <c:v>16499</c:v>
                </c:pt>
                <c:pt idx="11">
                  <c:v>14850</c:v>
                </c:pt>
                <c:pt idx="14">
                  <c:v>15262</c:v>
                </c:pt>
              </c:numCache>
            </c:numRef>
          </c:val>
          <c:extLst>
            <c:ext xmlns:c16="http://schemas.microsoft.com/office/drawing/2014/chart" uri="{C3380CC4-5D6E-409C-BE32-E72D297353CC}">
              <c16:uniqueId val="{00000002-0E45-448D-8D09-DA19221E02A8}"/>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0E45-448D-8D09-DA19221E02A8}"/>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0E45-448D-8D09-DA19221E02A8}"/>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20</c:v>
                </c:pt>
                <c:pt idx="3">
                  <c:v>0</c:v>
                </c:pt>
                <c:pt idx="6">
                  <c:v>0</c:v>
                </c:pt>
                <c:pt idx="9">
                  <c:v>0</c:v>
                </c:pt>
                <c:pt idx="12">
                  <c:v>0</c:v>
                </c:pt>
              </c:numCache>
            </c:numRef>
          </c:val>
          <c:extLst>
            <c:ext xmlns:c16="http://schemas.microsoft.com/office/drawing/2014/chart" uri="{C3380CC4-5D6E-409C-BE32-E72D297353CC}">
              <c16:uniqueId val="{00000005-0E45-448D-8D09-DA19221E02A8}"/>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4445</c:v>
                </c:pt>
                <c:pt idx="3">
                  <c:v>4300</c:v>
                </c:pt>
                <c:pt idx="6">
                  <c:v>4296</c:v>
                </c:pt>
                <c:pt idx="9">
                  <c:v>4488</c:v>
                </c:pt>
                <c:pt idx="12">
                  <c:v>4751</c:v>
                </c:pt>
              </c:numCache>
            </c:numRef>
          </c:val>
          <c:extLst>
            <c:ext xmlns:c16="http://schemas.microsoft.com/office/drawing/2014/chart" uri="{C3380CC4-5D6E-409C-BE32-E72D297353CC}">
              <c16:uniqueId val="{00000006-0E45-448D-8D09-DA19221E02A8}"/>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0E45-448D-8D09-DA19221E02A8}"/>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15625</c:v>
                </c:pt>
                <c:pt idx="3">
                  <c:v>14644</c:v>
                </c:pt>
                <c:pt idx="6">
                  <c:v>13118</c:v>
                </c:pt>
                <c:pt idx="9">
                  <c:v>12188</c:v>
                </c:pt>
                <c:pt idx="12">
                  <c:v>11405</c:v>
                </c:pt>
              </c:numCache>
            </c:numRef>
          </c:val>
          <c:extLst>
            <c:ext xmlns:c16="http://schemas.microsoft.com/office/drawing/2014/chart" uri="{C3380CC4-5D6E-409C-BE32-E72D297353CC}">
              <c16:uniqueId val="{00000008-0E45-448D-8D09-DA19221E02A8}"/>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407</c:v>
                </c:pt>
                <c:pt idx="3">
                  <c:v>346</c:v>
                </c:pt>
                <c:pt idx="6">
                  <c:v>286</c:v>
                </c:pt>
                <c:pt idx="9">
                  <c:v>227</c:v>
                </c:pt>
                <c:pt idx="12">
                  <c:v>168</c:v>
                </c:pt>
              </c:numCache>
            </c:numRef>
          </c:val>
          <c:extLst>
            <c:ext xmlns:c16="http://schemas.microsoft.com/office/drawing/2014/chart" uri="{C3380CC4-5D6E-409C-BE32-E72D297353CC}">
              <c16:uniqueId val="{00000009-0E45-448D-8D09-DA19221E02A8}"/>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17715</c:v>
                </c:pt>
                <c:pt idx="3">
                  <c:v>19791</c:v>
                </c:pt>
                <c:pt idx="6">
                  <c:v>20420</c:v>
                </c:pt>
                <c:pt idx="9">
                  <c:v>20922</c:v>
                </c:pt>
                <c:pt idx="12">
                  <c:v>21436</c:v>
                </c:pt>
              </c:numCache>
            </c:numRef>
          </c:val>
          <c:extLst>
            <c:ext xmlns:c16="http://schemas.microsoft.com/office/drawing/2014/chart" uri="{C3380CC4-5D6E-409C-BE32-E72D297353CC}">
              <c16:uniqueId val="{0000000A-0E45-448D-8D09-DA19221E02A8}"/>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0E45-448D-8D09-DA19221E02A8}"/>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7397</c:v>
                </c:pt>
                <c:pt idx="1">
                  <c:v>7742</c:v>
                </c:pt>
                <c:pt idx="2">
                  <c:v>8322</c:v>
                </c:pt>
              </c:numCache>
            </c:numRef>
          </c:val>
          <c:extLst>
            <c:ext xmlns:c16="http://schemas.microsoft.com/office/drawing/2014/chart" uri="{C3380CC4-5D6E-409C-BE32-E72D297353CC}">
              <c16:uniqueId val="{00000000-08D4-40C2-96AA-04E02F456AB8}"/>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1637</c:v>
                </c:pt>
                <c:pt idx="1">
                  <c:v>0</c:v>
                </c:pt>
                <c:pt idx="2">
                  <c:v>0</c:v>
                </c:pt>
              </c:numCache>
            </c:numRef>
          </c:val>
          <c:extLst>
            <c:ext xmlns:c16="http://schemas.microsoft.com/office/drawing/2014/chart" uri="{C3380CC4-5D6E-409C-BE32-E72D297353CC}">
              <c16:uniqueId val="{00000001-08D4-40C2-96AA-04E02F456AB8}"/>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5292</c:v>
                </c:pt>
                <c:pt idx="1">
                  <c:v>5154</c:v>
                </c:pt>
                <c:pt idx="2">
                  <c:v>5017</c:v>
                </c:pt>
              </c:numCache>
            </c:numRef>
          </c:val>
          <c:extLst>
            <c:ext xmlns:c16="http://schemas.microsoft.com/office/drawing/2014/chart" uri="{C3380CC4-5D6E-409C-BE32-E72D297353CC}">
              <c16:uniqueId val="{00000002-08D4-40C2-96AA-04E02F456AB8}"/>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{E988F93A-3194-4912-A622-B739F2BCA36E}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1F19-42B6-AC0D-AE773C088DB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{0D7C7BC1-AC5D-4E04-BCBA-951E75C253F9}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F19-42B6-AC0D-AE773C088DB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{FCC6491E-A9D9-4B36-9E06-15CEC2322081}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F19-42B6-AC0D-AE773C088DB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{83E65060-588E-456E-BD68-467BB2385E85}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F19-42B6-AC0D-AE773C088DB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{2AFC894A-04AB-4253-9029-1B5596E53053}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F19-42B6-AC0D-AE773C088DB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{0C174BD4-BBF0-45B0-8C29-2EE09C840534}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1F19-42B6-AC0D-AE773C088DB7}"/>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{75FEF233-4271-43D2-8115-8DB674CE746A}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1F19-42B6-AC0D-AE773C088DB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{C44DB07E-B404-452E-945E-0A424FDCAE5F}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1F19-42B6-AC0D-AE773C088DB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{8893A771-05A9-4CEC-88E5-68F36EF84DC3}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1F19-42B6-AC0D-AE773C088DB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76.099999999999994</c:v>
                </c:pt>
                <c:pt idx="8">
                  <c:v>75.8</c:v>
                </c:pt>
                <c:pt idx="16">
                  <c:v>76.599999999999994</c:v>
                </c:pt>
                <c:pt idx="24">
                  <c:v>76.900000000000006</c:v>
                </c:pt>
                <c:pt idx="32">
                  <c:v>77.3</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1F19-42B6-AC0D-AE773C088DB7}"/>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{F0B00A00-6312-44F3-B28C-6AA825795812}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1F19-42B6-AC0D-AE773C088DB7}"/>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{B4356AA6-E4BB-4413-A831-E5F57B089596}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F19-42B6-AC0D-AE773C088DB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{E0F3FC52-680F-4BA6-94BC-1B7B054C03D5}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F19-42B6-AC0D-AE773C088DB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{99E3BD4B-8F4B-4C5C-9F0F-A939E0127CDF}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F19-42B6-AC0D-AE773C088DB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{C5DE1C37-9CEC-4B28-9035-BD1A3653F9E8}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F19-42B6-AC0D-AE773C088DB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{213B0B6C-B010-4506-A23D-A04897D658E1}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1F19-42B6-AC0D-AE773C088DB7}"/>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{788E5EA9-9783-4937-BD98-424AF70B4B06}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1F19-42B6-AC0D-AE773C088DB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{2F0C4276-2557-4916-BEA9-D491B95B98D0}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1F19-42B6-AC0D-AE773C088DB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{4C622EE1-657C-4C09-92FC-302602C0DF2C}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1F19-42B6-AC0D-AE773C088DB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c:v>
                </c:pt>
                <c:pt idx="8">
                  <c:v>63.7</c:v>
                </c:pt>
                <c:pt idx="16">
                  <c:v>64.2</c:v>
                </c:pt>
                <c:pt idx="24">
                  <c:v>65</c:v>
                </c:pt>
                <c:pt idx="32">
                  <c:v>66.099999999999994</c:v>
                </c:pt>
              </c:numCache>
            </c:numRef>
          </c:xVal>
          <c:yVal>
            <c:numRef>
              <c:f>公会計指標分析・財政指標組合せ分析表!$BP$55:$DC$55</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1F19-42B6-AC0D-AE773C088DB7}"/>
            </c:ext>
          </c:extLst>
        </c:ser>
        <c:dLbls>
          <c:showLegendKey val="0"/>
          <c:showVal val="1"/>
          <c:showCatName val="0"/>
          <c:showSerName val="0"/>
          <c:showPercent val="0"/>
          <c:showBubbleSize val="0"/>
        </c:dLbls>
        <c:axId val="46179840"/>
        <c:axId val="46181760"/>
      </c:scatterChart>
      <c:valAx>
        <c:axId val="46179840"/>
        <c:scaling>
          <c:orientation val="maxMin"/>
          <c:max val="67"/>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{C99C42BD-4424-4F8F-B99A-0BB41A9DA4F7}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9DF3-4121-9B53-3C6827AF587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{B9CF79D0-169E-489F-9C54-16C06DA8901E}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DF3-4121-9B53-3C6827AF587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{9FA170DC-DB86-4F35-B8E1-1B770C843738}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DF3-4121-9B53-3C6827AF587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{FBFF7E42-CDFC-4BFC-A900-0CE0639B09C2}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DF3-4121-9B53-3C6827AF587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{33257060-23E2-4A66-9352-08997766D061}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DF3-4121-9B53-3C6827AF5875}"/>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{9CCB732F-32CE-4950-8EA8-16E4229E3AB0}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9DF3-4121-9B53-3C6827AF5875}"/>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{90D04336-8ED4-4DA4-9EAB-5A04E17E5E94}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9DF3-4121-9B53-3C6827AF5875}"/>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{49F7002A-5D86-4FF2-9C98-D645E105A02A}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9DF3-4121-9B53-3C6827AF5875}"/>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{094FDF21-47C8-4D29-8953-9E8A6C1C2E4C}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9DF3-4121-9B53-3C6827AF587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-0.7</c:v>
                </c:pt>
                <c:pt idx="8">
                  <c:v>-1.3</c:v>
                </c:pt>
                <c:pt idx="16">
                  <c:v>-0.7</c:v>
                </c:pt>
                <c:pt idx="24">
                  <c:v>-0.4</c:v>
                </c:pt>
                <c:pt idx="32">
                  <c:v>-0.5</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9DF3-4121-9B53-3C6827AF5875}"/>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{DCBC0355-2F6C-4608-B81A-BB111A143231}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9DF3-4121-9B53-3C6827AF5875}"/>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{C86891DC-4E9C-49FE-9429-B260BFB6EC64}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DF3-4121-9B53-3C6827AF587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{D7B132C9-503E-4135-8E6A-0AEC6E469E0E}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DF3-4121-9B53-3C6827AF587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{E239C780-59AF-4F38-B205-08972A48EFE6}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DF3-4121-9B53-3C6827AF587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{3BD90EF9-FE86-47D0-AE6C-2704EEFFDE25}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DF3-4121-9B53-3C6827AF5875}"/>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{9CE6C4B6-2B39-4A7D-A56A-2718F12AA6F1}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9DF3-4121-9B53-3C6827AF5875}"/>
                </c:ext>
              </c:extLst>
            </c:dLbl>
            <c:dLbl>
              <c:idx val="16"/>
              <c:layout>
                <c:manualLayout>
                  <c:x val="-4.4905057365901176E-2"/>
                  <c:y val="-4.7391546173831664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{E19E6D81-489E-4B3A-89BD-9CF9676C5C99}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9DF3-4121-9B53-3C6827AF5875}"/>
                </c:ext>
              </c:extLst>
            </c:dLbl>
            <c:dLbl>
              <c:idx val="24"/>
              <c:layout>
                <c:manualLayout>
                  <c:x val="-1.8235628084250128E-2"/>
                  <c:y val="-7.744174800175628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{51C59417-08EE-45EB-89E8-D9438E928653}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9DF3-4121-9B53-3C6827AF5875}"/>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{68A8C9C7-F7D2-45AB-80C4-87366E4A3E71}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9DF3-4121-9B53-3C6827AF587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6.2</c:v>
                </c:pt>
                <c:pt idx="8">
                  <c:v>5.7</c:v>
                </c:pt>
                <c:pt idx="16">
                  <c:v>5.8</c:v>
                </c:pt>
                <c:pt idx="24">
                  <c:v>5.8</c:v>
                </c:pt>
                <c:pt idx="32">
                  <c:v>5.7</c:v>
                </c:pt>
              </c:numCache>
            </c:numRef>
          </c:xVal>
          <c:yVal>
            <c:numRef>
              <c:f>公会計指標分析・財政指標組合せ分析表!$BP$77:$DC$77</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9DF3-4121-9B53-3C6827AF5875}"/>
            </c:ext>
          </c:extLst>
        </c:ser>
        <c:dLbls>
          <c:showLegendKey val="0"/>
          <c:showVal val="1"/>
          <c:showCatName val="0"/>
          <c:showSerName val="0"/>
          <c:showPercent val="0"/>
          <c:showBubbleSize val="0"/>
        </c:dLbls>
        <c:axId val="84219776"/>
        <c:axId val="84234240"/>
      </c:scatterChart>
      <c:valAx>
        <c:axId val="84219776"/>
        <c:scaling>
          <c:orientation val="maxMin"/>
          <c:max val="6.3"/>
          <c:min val="5.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大阪府摂津市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86,344
84,229
14.87
44,189,265
43,767,043
296,418
20,865,450
21,436,184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[0.94]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ja-JP" sz="1200">
              <a:solidFill>
                <a:schemeClr val="tx1"/>
              </a:solidFill>
              <a:effectLst/>
              <a:latin typeface="ＭＳ Ｐゴシック" panose="020B0600070205080204" pitchFamily="50" charset="-128"/>
              <a:ea typeface="ＭＳ Ｐゴシック" panose="020B0600070205080204" pitchFamily="50" charset="-128"/>
              <a:cs typeface="+mn-cs"/>
            </a:rPr>
            <a:t>令和</a:t>
          </a:r>
          <a:r>
            <a:rPr kumimoji="1" lang="en-US" altLang="ja-JP" sz="1200">
              <a:solidFill>
                <a:schemeClr val="tx1"/>
              </a:solidFill>
              <a:effectLst/>
              <a:latin typeface="ＭＳ Ｐゴシック" panose="020B0600070205080204" pitchFamily="50" charset="-128"/>
              <a:ea typeface="ＭＳ Ｐゴシック" panose="020B0600070205080204" pitchFamily="50" charset="-128"/>
              <a:cs typeface="+mn-cs"/>
            </a:rPr>
            <a:t>6</a:t>
          </a:r>
          <a:r>
            <a:rPr kumimoji="1" lang="ja-JP" altLang="ja-JP" sz="1200">
              <a:solidFill>
                <a:schemeClr val="tx1"/>
              </a:solidFill>
              <a:effectLst/>
              <a:latin typeface="ＭＳ Ｐゴシック" panose="020B0600070205080204" pitchFamily="50" charset="-128"/>
              <a:ea typeface="ＭＳ Ｐゴシック" panose="020B0600070205080204" pitchFamily="50" charset="-128"/>
              <a:cs typeface="+mn-cs"/>
            </a:rPr>
            <a:t>年度の単年度財政力指数は、令和</a:t>
          </a:r>
          <a:r>
            <a:rPr kumimoji="1" lang="en-US" altLang="ja-JP" sz="1200">
              <a:solidFill>
                <a:schemeClr val="tx1"/>
              </a:solidFill>
              <a:effectLst/>
              <a:latin typeface="ＭＳ Ｐゴシック" panose="020B0600070205080204" pitchFamily="50" charset="-128"/>
              <a:ea typeface="ＭＳ Ｐゴシック" panose="020B0600070205080204" pitchFamily="50" charset="-128"/>
              <a:cs typeface="+mn-cs"/>
            </a:rPr>
            <a:t>5</a:t>
          </a:r>
          <a:r>
            <a:rPr kumimoji="1" lang="ja-JP" altLang="ja-JP" sz="1200">
              <a:solidFill>
                <a:schemeClr val="tx1"/>
              </a:solidFill>
              <a:effectLst/>
              <a:latin typeface="ＭＳ Ｐゴシック" panose="020B0600070205080204" pitchFamily="50" charset="-128"/>
              <a:ea typeface="ＭＳ Ｐゴシック" panose="020B0600070205080204" pitchFamily="50" charset="-128"/>
              <a:cs typeface="+mn-cs"/>
            </a:rPr>
            <a:t>年度から</a:t>
          </a:r>
          <a:r>
            <a:rPr kumimoji="1" lang="en-US" altLang="ja-JP" sz="1200">
              <a:solidFill>
                <a:schemeClr val="tx1"/>
              </a:solidFill>
              <a:effectLst/>
              <a:latin typeface="ＭＳ Ｐゴシック" panose="020B0600070205080204" pitchFamily="50" charset="-128"/>
              <a:ea typeface="ＭＳ Ｐゴシック" panose="020B0600070205080204" pitchFamily="50" charset="-128"/>
              <a:cs typeface="+mn-cs"/>
            </a:rPr>
            <a:t>0.01</a:t>
          </a:r>
          <a:r>
            <a:rPr kumimoji="1" lang="ja-JP" altLang="ja-JP" sz="1200">
              <a:solidFill>
                <a:schemeClr val="tx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200">
              <a:solidFill>
                <a:schemeClr val="tx1"/>
              </a:solidFill>
              <a:effectLst/>
              <a:latin typeface="ＭＳ Ｐゴシック" panose="020B0600070205080204" pitchFamily="50" charset="-128"/>
              <a:ea typeface="ＭＳ Ｐゴシック" panose="020B0600070205080204" pitchFamily="50" charset="-128"/>
              <a:cs typeface="+mn-cs"/>
            </a:rPr>
            <a:t>減少</a:t>
          </a:r>
          <a:r>
            <a:rPr kumimoji="1" lang="ja-JP" altLang="ja-JP" sz="1200">
              <a:solidFill>
                <a:schemeClr val="tx1"/>
              </a:solidFill>
              <a:effectLst/>
              <a:latin typeface="ＭＳ Ｐゴシック" panose="020B0600070205080204" pitchFamily="50" charset="-128"/>
              <a:ea typeface="ＭＳ Ｐゴシック" panose="020B0600070205080204" pitchFamily="50" charset="-128"/>
              <a:cs typeface="+mn-cs"/>
            </a:rPr>
            <a:t>し、</a:t>
          </a:r>
          <a:r>
            <a:rPr kumimoji="1" lang="en-US" altLang="ja-JP" sz="1200">
              <a:solidFill>
                <a:schemeClr val="tx1"/>
              </a:solidFill>
              <a:effectLst/>
              <a:latin typeface="ＭＳ Ｐゴシック" panose="020B0600070205080204" pitchFamily="50" charset="-128"/>
              <a:ea typeface="ＭＳ Ｐゴシック" panose="020B0600070205080204" pitchFamily="50" charset="-128"/>
              <a:cs typeface="+mn-cs"/>
            </a:rPr>
            <a:t>3</a:t>
          </a:r>
          <a:r>
            <a:rPr kumimoji="1" lang="ja-JP" altLang="ja-JP" sz="1200">
              <a:solidFill>
                <a:schemeClr val="tx1"/>
              </a:solidFill>
              <a:effectLst/>
              <a:latin typeface="ＭＳ Ｐゴシック" panose="020B0600070205080204" pitchFamily="50" charset="-128"/>
              <a:ea typeface="ＭＳ Ｐゴシック" panose="020B0600070205080204" pitchFamily="50" charset="-128"/>
              <a:cs typeface="+mn-cs"/>
            </a:rPr>
            <a:t>か年平均である財政力指数は前年度から</a:t>
          </a:r>
          <a:r>
            <a:rPr kumimoji="1" lang="en-US" altLang="ja-JP" sz="1200">
              <a:solidFill>
                <a:schemeClr val="tx1"/>
              </a:solidFill>
              <a:effectLst/>
              <a:latin typeface="ＭＳ Ｐゴシック" panose="020B0600070205080204" pitchFamily="50" charset="-128"/>
              <a:ea typeface="ＭＳ Ｐゴシック" panose="020B0600070205080204" pitchFamily="50" charset="-128"/>
              <a:cs typeface="+mn-cs"/>
            </a:rPr>
            <a:t>0.01</a:t>
          </a:r>
          <a:r>
            <a:rPr kumimoji="1" lang="ja-JP" altLang="ja-JP" sz="1200">
              <a:solidFill>
                <a:schemeClr val="tx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200">
              <a:solidFill>
                <a:schemeClr val="tx1"/>
              </a:solidFill>
              <a:effectLst/>
              <a:latin typeface="ＭＳ Ｐゴシック" panose="020B0600070205080204" pitchFamily="50" charset="-128"/>
              <a:ea typeface="ＭＳ Ｐゴシック" panose="020B0600070205080204" pitchFamily="50" charset="-128"/>
              <a:cs typeface="+mn-cs"/>
            </a:rPr>
            <a:t>増加</a:t>
          </a:r>
          <a:r>
            <a:rPr kumimoji="1" lang="ja-JP" altLang="ja-JP" sz="1200">
              <a:solidFill>
                <a:schemeClr val="tx1"/>
              </a:solidFill>
              <a:effectLst/>
              <a:latin typeface="ＭＳ Ｐゴシック" panose="020B0600070205080204" pitchFamily="50" charset="-128"/>
              <a:ea typeface="ＭＳ Ｐゴシック" panose="020B0600070205080204" pitchFamily="50" charset="-128"/>
              <a:cs typeface="+mn-cs"/>
            </a:rPr>
            <a:t>の</a:t>
          </a:r>
          <a:r>
            <a:rPr kumimoji="1" lang="en-US" altLang="ja-JP" sz="1200">
              <a:solidFill>
                <a:schemeClr val="tx1"/>
              </a:solidFill>
              <a:effectLst/>
              <a:latin typeface="ＭＳ Ｐゴシック" panose="020B0600070205080204" pitchFamily="50" charset="-128"/>
              <a:ea typeface="ＭＳ Ｐゴシック" panose="020B0600070205080204" pitchFamily="50" charset="-128"/>
              <a:cs typeface="+mn-cs"/>
            </a:rPr>
            <a:t>0.94</a:t>
          </a:r>
          <a:r>
            <a:rPr kumimoji="1" lang="ja-JP" altLang="ja-JP" sz="1200">
              <a:solidFill>
                <a:schemeClr val="tx1"/>
              </a:solidFill>
              <a:effectLst/>
              <a:latin typeface="ＭＳ Ｐゴシック" panose="020B0600070205080204" pitchFamily="50" charset="-128"/>
              <a:ea typeface="ＭＳ Ｐゴシック" panose="020B0600070205080204" pitchFamily="50" charset="-128"/>
              <a:cs typeface="+mn-cs"/>
            </a:rPr>
            <a:t>となり、類似団体内平均値を上回っている。類似団体内平均値を上回る要因は、市内に多くの企業を有しており、法人税割の収入が類似団体よりも多いことなどが挙げられる。</a:t>
          </a:r>
          <a:endParaRPr lang="ja-JP" altLang="ja-JP" sz="120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200">
              <a:solidFill>
                <a:schemeClr val="tx1"/>
              </a:solidFill>
              <a:effectLst/>
              <a:latin typeface="ＭＳ Ｐゴシック" panose="020B0600070205080204" pitchFamily="50" charset="-128"/>
              <a:ea typeface="ＭＳ Ｐゴシック" panose="020B0600070205080204" pitchFamily="50" charset="-128"/>
              <a:cs typeface="+mn-cs"/>
            </a:rPr>
            <a:t>　産業都市である本市は景気の影響を受けやすいため、今後も引き続き徴収業務の強化等財政基盤の強化を図り、安定した財政運営に努める。</a:t>
          </a:r>
          <a:endParaRPr lang="ja-JP" altLang="ja-JP" sz="1200">
            <a:solidFill>
              <a:schemeClr val="tx1"/>
            </a:solidFill>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129117</xdr:rowOff>
    </xdr:from>
    <xdr:to>
      <xdr:col>23</xdr:col>
      <xdr:colOff>133350</xdr:colOff>
      <xdr:row>45</xdr:row>
      <xdr:rowOff>154517</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01317"/>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126594</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154517</xdr:rowOff>
    </xdr:from>
    <xdr:to>
      <xdr:col>24</xdr:col>
      <xdr:colOff>12700</xdr:colOff>
      <xdr:row>45</xdr:row>
      <xdr:rowOff>154517</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44044</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4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129117</xdr:rowOff>
    </xdr:from>
    <xdr:to>
      <xdr:col>24</xdr:col>
      <xdr:colOff>12700</xdr:colOff>
      <xdr:row>36</xdr:row>
      <xdr:rowOff>129117</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0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39</xdr:row>
      <xdr:rowOff>16933</xdr:rowOff>
    </xdr:from>
    <xdr:to>
      <xdr:col>23</xdr:col>
      <xdr:colOff>133350</xdr:colOff>
      <xdr:row>39</xdr:row>
      <xdr:rowOff>37042</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6703483"/>
          <a:ext cx="8382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77910</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07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105833</xdr:rowOff>
    </xdr:from>
    <xdr:to>
      <xdr:col>23</xdr:col>
      <xdr:colOff>184150</xdr:colOff>
      <xdr:row>42</xdr:row>
      <xdr:rowOff>35983</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38</xdr:row>
      <xdr:rowOff>168275</xdr:rowOff>
    </xdr:from>
    <xdr:to>
      <xdr:col>19</xdr:col>
      <xdr:colOff>133350</xdr:colOff>
      <xdr:row>39</xdr:row>
      <xdr:rowOff>37042</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6683375"/>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105833</xdr:rowOff>
    </xdr:from>
    <xdr:to>
      <xdr:col>19</xdr:col>
      <xdr:colOff>184150</xdr:colOff>
      <xdr:row>42</xdr:row>
      <xdr:rowOff>35983</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20760</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2216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38</xdr:row>
      <xdr:rowOff>128058</xdr:rowOff>
    </xdr:from>
    <xdr:to>
      <xdr:col>15</xdr:col>
      <xdr:colOff>82550</xdr:colOff>
      <xdr:row>38</xdr:row>
      <xdr:rowOff>168275</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6643158"/>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85725</xdr:rowOff>
    </xdr:from>
    <xdr:to>
      <xdr:col>15</xdr:col>
      <xdr:colOff>133350</xdr:colOff>
      <xdr:row>42</xdr:row>
      <xdr:rowOff>15875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1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652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20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38</xdr:row>
      <xdr:rowOff>87842</xdr:rowOff>
    </xdr:from>
    <xdr:to>
      <xdr:col>11</xdr:col>
      <xdr:colOff>31750</xdr:colOff>
      <xdr:row>38</xdr:row>
      <xdr:rowOff>128058</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6602942"/>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65617</xdr:rowOff>
    </xdr:from>
    <xdr:to>
      <xdr:col>11</xdr:col>
      <xdr:colOff>82550</xdr:colOff>
      <xdr:row>41</xdr:row>
      <xdr:rowOff>167217</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151994</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65617</xdr:rowOff>
    </xdr:from>
    <xdr:to>
      <xdr:col>7</xdr:col>
      <xdr:colOff>31750</xdr:colOff>
      <xdr:row>41</xdr:row>
      <xdr:rowOff>167217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151994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38</xdr:row>
      <xdr:rowOff>137583</xdr:rowOff>
    </xdr:from>
    <xdr:to>
      <xdr:col>23</xdr:col>
      <xdr:colOff>184150</xdr:colOff>
      <xdr:row>39</xdr:row>
      <xdr:rowOff>67733</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6652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37</xdr:row>
      <xdr:rowOff>154110</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4977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38</xdr:row>
      <xdr:rowOff>157692</xdr:rowOff>
    </xdr:from>
    <xdr:to>
      <xdr:col>19</xdr:col>
      <xdr:colOff>184150</xdr:colOff>
      <xdr:row>39</xdr:row>
      <xdr:rowOff>87842</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6672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37</xdr:row>
      <xdr:rowOff>98019</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4416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38</xdr:row>
      <xdr:rowOff>117475</xdr:rowOff>
    </xdr:from>
    <xdr:to>
      <xdr:col>15</xdr:col>
      <xdr:colOff>133350</xdr:colOff>
      <xdr:row>39</xdr:row>
      <xdr:rowOff>47625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632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37</xdr:row>
      <xdr:rowOff>57802</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401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38</xdr:row>
      <xdr:rowOff>77258</xdr:rowOff>
    </xdr:from>
    <xdr:to>
      <xdr:col>11</xdr:col>
      <xdr:colOff>82550</xdr:colOff>
      <xdr:row>39</xdr:row>
      <xdr:rowOff>7408</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592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37</xdr:row>
      <xdr:rowOff>17585</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3612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38</xdr:row>
      <xdr:rowOff>37042</xdr:rowOff>
    </xdr:from>
    <xdr:to>
      <xdr:col>7</xdr:col>
      <xdr:colOff>31750</xdr:colOff>
      <xdr:row>38</xdr:row>
      <xdr:rowOff>138642</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552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36</xdr:row>
      <xdr:rowOff>148819</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321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[101.0%]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chemeClr val="tx1"/>
              </a:solidFill>
              <a:effectLst/>
              <a:latin typeface="ＭＳ Ｐゴシック" panose="020B0600070205080204" pitchFamily="50" charset="-128"/>
              <a:ea typeface="ＭＳ Ｐゴシック" panose="020B0600070205080204" pitchFamily="50" charset="-128"/>
              <a:cs typeface="+mn-cs"/>
            </a:rPr>
            <a:t>　</a:t>
          </a:r>
          <a:r>
            <a:rPr kumimoji="1" lang="ja-JP" altLang="ja-JP" sz="1200">
              <a:solidFill>
                <a:schemeClr val="tx1"/>
              </a:solidFill>
              <a:effectLst/>
              <a:latin typeface="ＭＳ Ｐゴシック" panose="020B0600070205080204" pitchFamily="50" charset="-128"/>
              <a:ea typeface="ＭＳ Ｐゴシック" panose="020B0600070205080204" pitchFamily="50" charset="-128"/>
              <a:cs typeface="+mn-cs"/>
            </a:rPr>
            <a:t>令和</a:t>
          </a:r>
          <a:r>
            <a:rPr kumimoji="1" lang="en-US" altLang="ja-JP" sz="1200">
              <a:solidFill>
                <a:schemeClr val="tx1"/>
              </a:solidFill>
              <a:effectLst/>
              <a:latin typeface="ＭＳ Ｐゴシック" panose="020B0600070205080204" pitchFamily="50" charset="-128"/>
              <a:ea typeface="ＭＳ Ｐゴシック" panose="020B0600070205080204" pitchFamily="50" charset="-128"/>
              <a:cs typeface="+mn-cs"/>
            </a:rPr>
            <a:t>6</a:t>
          </a:r>
          <a:r>
            <a:rPr kumimoji="1" lang="ja-JP" altLang="ja-JP" sz="1200">
              <a:solidFill>
                <a:schemeClr val="tx1"/>
              </a:solidFill>
              <a:effectLst/>
              <a:latin typeface="ＭＳ Ｐゴシック" panose="020B0600070205080204" pitchFamily="50" charset="-128"/>
              <a:ea typeface="ＭＳ Ｐゴシック" panose="020B0600070205080204" pitchFamily="50" charset="-128"/>
              <a:cs typeface="+mn-cs"/>
            </a:rPr>
            <a:t>年度決算において、普通交付税や</a:t>
          </a:r>
          <a:r>
            <a:rPr kumimoji="1" lang="ja-JP" altLang="en-US" sz="1200">
              <a:solidFill>
                <a:schemeClr val="tx1"/>
              </a:solidFill>
              <a:effectLst/>
              <a:latin typeface="ＭＳ Ｐゴシック" panose="020B0600070205080204" pitchFamily="50" charset="-128"/>
              <a:ea typeface="ＭＳ Ｐゴシック" panose="020B0600070205080204" pitchFamily="50" charset="-128"/>
              <a:cs typeface="+mn-cs"/>
            </a:rPr>
            <a:t>個人市民税は</a:t>
          </a:r>
          <a:r>
            <a:rPr kumimoji="1" lang="ja-JP" altLang="ja-JP" sz="1200">
              <a:solidFill>
                <a:schemeClr val="tx1"/>
              </a:solidFill>
              <a:effectLst/>
              <a:latin typeface="ＭＳ Ｐゴシック" panose="020B0600070205080204" pitchFamily="50" charset="-128"/>
              <a:ea typeface="ＭＳ Ｐゴシック" panose="020B0600070205080204" pitchFamily="50" charset="-128"/>
              <a:cs typeface="+mn-cs"/>
            </a:rPr>
            <a:t>減少した</a:t>
          </a:r>
          <a:r>
            <a:rPr kumimoji="1" lang="ja-JP" altLang="en-US" sz="1200">
              <a:solidFill>
                <a:schemeClr val="tx1"/>
              </a:solidFill>
              <a:effectLst/>
              <a:latin typeface="ＭＳ Ｐゴシック" panose="020B0600070205080204" pitchFamily="50" charset="-128"/>
              <a:ea typeface="ＭＳ Ｐゴシック" panose="020B0600070205080204" pitchFamily="50" charset="-128"/>
              <a:cs typeface="+mn-cs"/>
            </a:rPr>
            <a:t>が</a:t>
          </a:r>
          <a:r>
            <a:rPr kumimoji="1" lang="ja-JP" altLang="ja-JP" sz="1200">
              <a:solidFill>
                <a:schemeClr val="tx1"/>
              </a:solidFill>
              <a:effectLst/>
              <a:latin typeface="ＭＳ Ｐゴシック" panose="020B0600070205080204" pitchFamily="50" charset="-128"/>
              <a:ea typeface="ＭＳ Ｐゴシック" panose="020B0600070205080204" pitchFamily="50" charset="-128"/>
              <a:cs typeface="+mn-cs"/>
            </a:rPr>
            <a:t>、固定資産税や法人市民税が増加となった</a:t>
          </a:r>
          <a:r>
            <a:rPr kumimoji="1" lang="ja-JP" altLang="en-US" sz="1200">
              <a:solidFill>
                <a:schemeClr val="tx1"/>
              </a:solidFill>
              <a:effectLst/>
              <a:latin typeface="ＭＳ Ｐゴシック" panose="020B0600070205080204" pitchFamily="50" charset="-128"/>
              <a:ea typeface="ＭＳ Ｐゴシック" panose="020B0600070205080204" pitchFamily="50" charset="-128"/>
              <a:cs typeface="+mn-cs"/>
            </a:rPr>
            <a:t>ため、</a:t>
          </a:r>
          <a:r>
            <a:rPr kumimoji="1" lang="ja-JP" altLang="ja-JP" sz="1200">
              <a:solidFill>
                <a:schemeClr val="tx1"/>
              </a:solidFill>
              <a:effectLst/>
              <a:latin typeface="ＭＳ Ｐゴシック" panose="020B0600070205080204" pitchFamily="50" charset="-128"/>
              <a:ea typeface="ＭＳ Ｐゴシック" panose="020B0600070205080204" pitchFamily="50" charset="-128"/>
              <a:cs typeface="+mn-cs"/>
            </a:rPr>
            <a:t>分母の一部である経常一般財源等総額は</a:t>
          </a:r>
          <a:r>
            <a:rPr kumimoji="1" lang="ja-JP" altLang="en-US" sz="1200">
              <a:solidFill>
                <a:schemeClr val="tx1"/>
              </a:solidFill>
              <a:effectLst/>
              <a:latin typeface="ＭＳ Ｐゴシック" panose="020B0600070205080204" pitchFamily="50" charset="-128"/>
              <a:ea typeface="ＭＳ Ｐゴシック" panose="020B0600070205080204" pitchFamily="50" charset="-128"/>
              <a:cs typeface="+mn-cs"/>
            </a:rPr>
            <a:t>増加</a:t>
          </a:r>
          <a:r>
            <a:rPr kumimoji="1" lang="ja-JP" altLang="ja-JP" sz="1200">
              <a:solidFill>
                <a:schemeClr val="tx1"/>
              </a:solidFill>
              <a:effectLst/>
              <a:latin typeface="ＭＳ Ｐゴシック" panose="020B0600070205080204" pitchFamily="50" charset="-128"/>
              <a:ea typeface="ＭＳ Ｐゴシック" panose="020B0600070205080204" pitchFamily="50" charset="-128"/>
              <a:cs typeface="+mn-cs"/>
            </a:rPr>
            <a:t>となった。</a:t>
          </a:r>
          <a:r>
            <a:rPr kumimoji="1" lang="ja-JP" altLang="en-US" sz="1200">
              <a:solidFill>
                <a:schemeClr val="tx1"/>
              </a:solidFill>
              <a:effectLst/>
              <a:latin typeface="ＭＳ Ｐゴシック" panose="020B0600070205080204" pitchFamily="50" charset="-128"/>
              <a:ea typeface="ＭＳ Ｐゴシック" panose="020B0600070205080204" pitchFamily="50" charset="-128"/>
              <a:cs typeface="+mn-cs"/>
            </a:rPr>
            <a:t>しかし</a:t>
          </a:r>
          <a:r>
            <a:rPr kumimoji="1" lang="ja-JP" altLang="ja-JP" sz="1200">
              <a:solidFill>
                <a:schemeClr val="tx1"/>
              </a:solidFill>
              <a:effectLst/>
              <a:latin typeface="ＭＳ Ｐゴシック" panose="020B0600070205080204" pitchFamily="50" charset="-128"/>
              <a:ea typeface="ＭＳ Ｐゴシック" panose="020B0600070205080204" pitchFamily="50" charset="-128"/>
              <a:cs typeface="+mn-cs"/>
            </a:rPr>
            <a:t>、</a:t>
          </a:r>
          <a:r>
            <a:rPr kumimoji="1" lang="ja-JP" altLang="en-US" sz="1200">
              <a:solidFill>
                <a:schemeClr val="tx1"/>
              </a:solidFill>
              <a:effectLst/>
              <a:latin typeface="ＭＳ Ｐゴシック" panose="020B0600070205080204" pitchFamily="50" charset="-128"/>
              <a:ea typeface="ＭＳ Ｐゴシック" panose="020B0600070205080204" pitchFamily="50" charset="-128"/>
              <a:cs typeface="+mn-cs"/>
            </a:rPr>
            <a:t>物価高騰等の影響から物件費などが増加となったため、</a:t>
          </a:r>
          <a:r>
            <a:rPr kumimoji="1" lang="ja-JP" altLang="ja-JP" sz="1200">
              <a:solidFill>
                <a:schemeClr val="tx1"/>
              </a:solidFill>
              <a:effectLst/>
              <a:latin typeface="ＭＳ Ｐゴシック" panose="020B0600070205080204" pitchFamily="50" charset="-128"/>
              <a:ea typeface="ＭＳ Ｐゴシック" panose="020B0600070205080204" pitchFamily="50" charset="-128"/>
              <a:cs typeface="+mn-cs"/>
            </a:rPr>
            <a:t>分子である経常経費充当一般財源等総額</a:t>
          </a:r>
          <a:r>
            <a:rPr kumimoji="1" lang="ja-JP" altLang="en-US" sz="1200">
              <a:solidFill>
                <a:schemeClr val="tx1"/>
              </a:solidFill>
              <a:effectLst/>
              <a:latin typeface="ＭＳ Ｐゴシック" panose="020B0600070205080204" pitchFamily="50" charset="-128"/>
              <a:ea typeface="ＭＳ Ｐゴシック" panose="020B0600070205080204" pitchFamily="50" charset="-128"/>
              <a:cs typeface="+mn-cs"/>
            </a:rPr>
            <a:t>も</a:t>
          </a:r>
          <a:r>
            <a:rPr kumimoji="1" lang="ja-JP" altLang="ja-JP" sz="1200">
              <a:solidFill>
                <a:schemeClr val="tx1"/>
              </a:solidFill>
              <a:effectLst/>
              <a:latin typeface="ＭＳ Ｐゴシック" panose="020B0600070205080204" pitchFamily="50" charset="-128"/>
              <a:ea typeface="ＭＳ Ｐゴシック" panose="020B0600070205080204" pitchFamily="50" charset="-128"/>
              <a:cs typeface="+mn-cs"/>
            </a:rPr>
            <a:t>増加し、経常収支比率は前年度比</a:t>
          </a:r>
          <a:r>
            <a:rPr kumimoji="1" lang="en-US" altLang="ja-JP" sz="1200">
              <a:solidFill>
                <a:schemeClr val="tx1"/>
              </a:solidFill>
              <a:effectLst/>
              <a:latin typeface="ＭＳ Ｐゴシック" panose="020B0600070205080204" pitchFamily="50" charset="-128"/>
              <a:ea typeface="ＭＳ Ｐゴシック" panose="020B0600070205080204" pitchFamily="50" charset="-128"/>
              <a:cs typeface="+mn-cs"/>
            </a:rPr>
            <a:t>2.5</a:t>
          </a:r>
          <a:r>
            <a:rPr kumimoji="1" lang="ja-JP" altLang="ja-JP" sz="1200">
              <a:solidFill>
                <a:schemeClr val="tx1"/>
              </a:solidFill>
              <a:effectLst/>
              <a:latin typeface="ＭＳ Ｐゴシック" panose="020B0600070205080204" pitchFamily="50" charset="-128"/>
              <a:ea typeface="ＭＳ Ｐゴシック" panose="020B0600070205080204" pitchFamily="50" charset="-128"/>
              <a:cs typeface="+mn-cs"/>
            </a:rPr>
            <a:t>ポイント悪化の</a:t>
          </a:r>
          <a:r>
            <a:rPr kumimoji="1" lang="en-US" altLang="ja-JP" sz="1200">
              <a:solidFill>
                <a:schemeClr val="tx1"/>
              </a:solidFill>
              <a:effectLst/>
              <a:latin typeface="ＭＳ Ｐゴシック" panose="020B0600070205080204" pitchFamily="50" charset="-128"/>
              <a:ea typeface="ＭＳ Ｐゴシック" panose="020B0600070205080204" pitchFamily="50" charset="-128"/>
              <a:cs typeface="+mn-cs"/>
            </a:rPr>
            <a:t>101.0</a:t>
          </a:r>
          <a:r>
            <a:rPr kumimoji="1" lang="ja-JP" altLang="ja-JP" sz="1200">
              <a:solidFill>
                <a:schemeClr val="tx1"/>
              </a:solidFill>
              <a:effectLst/>
              <a:latin typeface="ＭＳ Ｐゴシック" panose="020B0600070205080204" pitchFamily="50" charset="-128"/>
              <a:ea typeface="ＭＳ Ｐゴシック" panose="020B0600070205080204" pitchFamily="50" charset="-128"/>
              <a:cs typeface="+mn-cs"/>
            </a:rPr>
            <a:t>％となった。</a:t>
          </a:r>
          <a:endParaRPr lang="ja-JP" altLang="ja-JP" sz="120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200">
              <a:solidFill>
                <a:schemeClr val="tx1"/>
              </a:solidFill>
              <a:effectLst/>
              <a:latin typeface="ＭＳ Ｐゴシック" panose="020B0600070205080204" pitchFamily="50" charset="-128"/>
              <a:ea typeface="ＭＳ Ｐゴシック" panose="020B0600070205080204" pitchFamily="50" charset="-128"/>
              <a:cs typeface="+mn-cs"/>
            </a:rPr>
            <a:t>　今後も物価高騰や超高齢化社会における社会保障関係経費等、多様な財政需要に対応するため、歳出引き締め等、経常経費充当一般財源等総額の抑制に努める。</a:t>
          </a:r>
          <a:endParaRPr lang="ja-JP" altLang="ja-JP" sz="1200">
            <a:solidFill>
              <a:schemeClr val="tx1"/>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19685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264140"/>
          <a:ext cx="0" cy="12426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163212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78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19685</xdr:rowOff>
    </xdr:from>
    <xdr:to>
      <xdr:col>24</xdr:col>
      <xdr:colOff>12700</xdr:colOff>
      <xdr:row>67</xdr:row>
      <xdr:rowOff>19685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506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163513</xdr:rowOff>
    </xdr:from>
    <xdr:to>
      <xdr:col>23</xdr:col>
      <xdr:colOff>133350</xdr:colOff>
      <xdr:row>66</xdr:row>
      <xdr:rowOff>142875</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1307763"/>
          <a:ext cx="838200" cy="150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35259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836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18732</xdr:rowOff>
    </xdr:from>
    <xdr:to>
      <xdr:col>23</xdr:col>
      <xdr:colOff>184150</xdr:colOff>
      <xdr:row>64</xdr:row>
      <xdr:rowOff>120332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9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39370</xdr:rowOff>
    </xdr:from>
    <xdr:to>
      <xdr:col>19</xdr:col>
      <xdr:colOff>133350</xdr:colOff>
      <xdr:row>65</xdr:row>
      <xdr:rowOff>163513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1012170"/>
          <a:ext cx="889000" cy="295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160020</xdr:rowOff>
    </xdr:from>
    <xdr:to>
      <xdr:col>19</xdr:col>
      <xdr:colOff>184150</xdr:colOff>
      <xdr:row>64</xdr:row>
      <xdr:rowOff>90170</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100347</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730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29845</xdr:rowOff>
    </xdr:from>
    <xdr:to>
      <xdr:col>15</xdr:col>
      <xdr:colOff>82550</xdr:colOff>
      <xdr:row>64</xdr:row>
      <xdr:rowOff>39370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831195"/>
          <a:ext cx="889000"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69532</xdr:rowOff>
    </xdr:from>
    <xdr:to>
      <xdr:col>15</xdr:col>
      <xdr:colOff>133350</xdr:colOff>
      <xdr:row>63</xdr:row>
      <xdr:rowOff>171132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9859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63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29845</xdr:rowOff>
    </xdr:from>
    <xdr:to>
      <xdr:col>11</xdr:col>
      <xdr:colOff>31750</xdr:colOff>
      <xdr:row>65</xdr:row>
      <xdr:rowOff>635</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831195"/>
          <a:ext cx="889000" cy="313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23813</xdr:rowOff>
    </xdr:from>
    <xdr:to>
      <xdr:col>11</xdr:col>
      <xdr:colOff>82550</xdr:colOff>
      <xdr:row>62</xdr:row>
      <xdr:rowOff>125413</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653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135590</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422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153988</xdr:rowOff>
    </xdr:from>
    <xdr:to>
      <xdr:col>7</xdr:col>
      <xdr:colOff>31750</xdr:colOff>
      <xdr:row>64</xdr:row>
      <xdr:rowOff>84138</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95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94315</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724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66</xdr:row>
      <xdr:rowOff>92075</xdr:rowOff>
    </xdr:from>
    <xdr:to>
      <xdr:col>23</xdr:col>
      <xdr:colOff>184150</xdr:colOff>
      <xdr:row>67</xdr:row>
      <xdr:rowOff>22225</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1407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159402</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1303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112713</xdr:rowOff>
    </xdr:from>
    <xdr:to>
      <xdr:col>19</xdr:col>
      <xdr:colOff>184150</xdr:colOff>
      <xdr:row>66</xdr:row>
      <xdr:rowOff>42863</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1256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27640</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13433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160020</xdr:rowOff>
    </xdr:from>
    <xdr:to>
      <xdr:col>15</xdr:col>
      <xdr:colOff>133350</xdr:colOff>
      <xdr:row>64</xdr:row>
      <xdr:rowOff>90170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96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74947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104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150495</xdr:rowOff>
    </xdr:from>
    <xdr:to>
      <xdr:col>11</xdr:col>
      <xdr:colOff>82550</xdr:colOff>
      <xdr:row>63</xdr:row>
      <xdr:rowOff>80645</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780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65422</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866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121285</xdr:rowOff>
    </xdr:from>
    <xdr:to>
      <xdr:col>7</xdr:col>
      <xdr:colOff>31750</xdr:colOff>
      <xdr:row>65</xdr:row>
      <xdr:rowOff>51435</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1094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36212</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118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[149,032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200">
              <a:solidFill>
                <a:schemeClr val="tx1"/>
              </a:solidFill>
              <a:effectLst/>
              <a:latin typeface="ＭＳ Ｐゴシック" panose="020B0600070205080204" pitchFamily="50" charset="-128"/>
              <a:ea typeface="ＭＳ Ｐゴシック" panose="020B0600070205080204" pitchFamily="50" charset="-128"/>
              <a:cs typeface="+mn-cs"/>
            </a:rPr>
            <a:t>本市における人件費、物件費の特徴は、給食・ごみ収集業務を単独で行っているため、類似団体内平均値に比して多額となる傾向にある。</a:t>
          </a:r>
          <a:endParaRPr lang="ja-JP" altLang="ja-JP" sz="120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200">
              <a:solidFill>
                <a:schemeClr val="tx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200">
              <a:solidFill>
                <a:schemeClr val="tx1"/>
              </a:solidFill>
              <a:effectLst/>
              <a:latin typeface="ＭＳ Ｐゴシック" panose="020B0600070205080204" pitchFamily="50" charset="-128"/>
              <a:ea typeface="ＭＳ Ｐゴシック" panose="020B0600070205080204" pitchFamily="50" charset="-128"/>
              <a:cs typeface="+mn-cs"/>
            </a:rPr>
            <a:t>6</a:t>
          </a:r>
          <a:r>
            <a:rPr kumimoji="1" lang="ja-JP" altLang="ja-JP" sz="1200">
              <a:solidFill>
                <a:schemeClr val="tx1"/>
              </a:solidFill>
              <a:effectLst/>
              <a:latin typeface="ＭＳ Ｐゴシック" panose="020B0600070205080204" pitchFamily="50" charset="-128"/>
              <a:ea typeface="ＭＳ Ｐゴシック" panose="020B0600070205080204" pitchFamily="50" charset="-128"/>
              <a:cs typeface="+mn-cs"/>
            </a:rPr>
            <a:t>年度</a:t>
          </a:r>
          <a:r>
            <a:rPr kumimoji="1" lang="ja-JP" altLang="en-US" sz="1200">
              <a:solidFill>
                <a:schemeClr val="tx1"/>
              </a:solidFill>
              <a:effectLst/>
              <a:latin typeface="ＭＳ Ｐゴシック" panose="020B0600070205080204" pitchFamily="50" charset="-128"/>
              <a:ea typeface="ＭＳ Ｐゴシック" panose="020B0600070205080204" pitchFamily="50" charset="-128"/>
              <a:cs typeface="+mn-cs"/>
            </a:rPr>
            <a:t>においては、前年度より増加しているが、府内平均値は下回る状況となっている。</a:t>
          </a:r>
          <a:r>
            <a:rPr kumimoji="1" lang="ja-JP" altLang="ja-JP" sz="1200">
              <a:solidFill>
                <a:schemeClr val="tx1"/>
              </a:solidFill>
              <a:effectLst/>
              <a:latin typeface="ＭＳ Ｐゴシック" panose="020B0600070205080204" pitchFamily="50" charset="-128"/>
              <a:ea typeface="ＭＳ Ｐゴシック" panose="020B0600070205080204" pitchFamily="50" charset="-128"/>
              <a:cs typeface="+mn-cs"/>
            </a:rPr>
            <a:t>今後も、</a:t>
          </a:r>
          <a:r>
            <a:rPr kumimoji="1" lang="ja-JP" altLang="en-US" sz="1200">
              <a:solidFill>
                <a:schemeClr val="tx1"/>
              </a:solidFill>
              <a:effectLst/>
              <a:latin typeface="ＭＳ Ｐゴシック" panose="020B0600070205080204" pitchFamily="50" charset="-128"/>
              <a:ea typeface="ＭＳ Ｐゴシック" panose="020B0600070205080204" pitchFamily="50" charset="-128"/>
              <a:cs typeface="+mn-cs"/>
            </a:rPr>
            <a:t>人件費の上昇や物価高騰による材料等上昇が見込まれるため、引き続き</a:t>
          </a:r>
          <a:r>
            <a:rPr kumimoji="1" lang="ja-JP" altLang="ja-JP" sz="1200">
              <a:solidFill>
                <a:schemeClr val="tx1"/>
              </a:solidFill>
              <a:effectLst/>
              <a:latin typeface="ＭＳ Ｐゴシック" panose="020B0600070205080204" pitchFamily="50" charset="-128"/>
              <a:ea typeface="ＭＳ Ｐゴシック" panose="020B0600070205080204" pitchFamily="50" charset="-128"/>
              <a:cs typeface="+mn-cs"/>
            </a:rPr>
            <a:t>職員の適正配置等による人件費の適正化や業務の見直しを行うことにより、経費の効率化に努めていく。</a:t>
          </a:r>
          <a:endParaRPr lang="ja-JP" altLang="ja-JP" sz="1200">
            <a:solidFill>
              <a:schemeClr val="tx1"/>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28259</xdr:rowOff>
    </xdr:from>
    <xdr:to>
      <xdr:col>23</xdr:col>
      <xdr:colOff>133350</xdr:colOff>
      <xdr:row>89</xdr:row>
      <xdr:rowOff>117235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744259"/>
          <a:ext cx="0" cy="16320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89312</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48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117235</xdr:rowOff>
    </xdr:from>
    <xdr:to>
      <xdr:col>24</xdr:col>
      <xdr:colOff>12700</xdr:colOff>
      <xdr:row>89</xdr:row>
      <xdr:rowOff>117235</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376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114636</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487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28259</xdr:rowOff>
    </xdr:from>
    <xdr:to>
      <xdr:col>24</xdr:col>
      <xdr:colOff>12700</xdr:colOff>
      <xdr:row>80</xdr:row>
      <xdr:rowOff>28259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744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155290</xdr:rowOff>
    </xdr:from>
    <xdr:to>
      <xdr:col>23</xdr:col>
      <xdr:colOff>133350</xdr:colOff>
      <xdr:row>81</xdr:row>
      <xdr:rowOff>24785</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3871290"/>
          <a:ext cx="838200" cy="40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156715</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37012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140188</xdr:rowOff>
    </xdr:from>
    <xdr:to>
      <xdr:col>23</xdr:col>
      <xdr:colOff>184150</xdr:colOff>
      <xdr:row>81</xdr:row>
      <xdr:rowOff>70338</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3856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155290</xdr:rowOff>
    </xdr:from>
    <xdr:to>
      <xdr:col>19</xdr:col>
      <xdr:colOff>133350</xdr:colOff>
      <xdr:row>81</xdr:row>
      <xdr:rowOff>13554</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3871290"/>
          <a:ext cx="889000" cy="29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101659</xdr:rowOff>
    </xdr:from>
    <xdr:to>
      <xdr:col>19</xdr:col>
      <xdr:colOff>184150</xdr:colOff>
      <xdr:row>81</xdr:row>
      <xdr:rowOff>31809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381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41986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35865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167038</xdr:rowOff>
    </xdr:from>
    <xdr:to>
      <xdr:col>15</xdr:col>
      <xdr:colOff>82550</xdr:colOff>
      <xdr:row>81</xdr:row>
      <xdr:rowOff>13554</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3883038"/>
          <a:ext cx="889000" cy="17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102538</xdr:rowOff>
    </xdr:from>
    <xdr:to>
      <xdr:col>15</xdr:col>
      <xdr:colOff>133350</xdr:colOff>
      <xdr:row>81</xdr:row>
      <xdr:rowOff>32688</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3818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42865</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3587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137509</xdr:rowOff>
    </xdr:from>
    <xdr:to>
      <xdr:col>11</xdr:col>
      <xdr:colOff>31750</xdr:colOff>
      <xdr:row>80</xdr:row>
      <xdr:rowOff>167038</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3853509"/>
          <a:ext cx="889000" cy="29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88947</xdr:rowOff>
    </xdr:from>
    <xdr:to>
      <xdr:col>11</xdr:col>
      <xdr:colOff>82550</xdr:colOff>
      <xdr:row>81</xdr:row>
      <xdr:rowOff>19097</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380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29274</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5738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61063</xdr:rowOff>
    </xdr:from>
    <xdr:to>
      <xdr:col>7</xdr:col>
      <xdr:colOff>31750</xdr:colOff>
      <xdr:row>80</xdr:row>
      <xdr:rowOff>162663</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3777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1390</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545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145435</xdr:rowOff>
    </xdr:from>
    <xdr:to>
      <xdr:col>23</xdr:col>
      <xdr:colOff>184150</xdr:colOff>
      <xdr:row>81</xdr:row>
      <xdr:rowOff>75585</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3861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117512</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38335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104490</xdr:rowOff>
    </xdr:from>
    <xdr:to>
      <xdr:col>19</xdr:col>
      <xdr:colOff>184150</xdr:colOff>
      <xdr:row>81</xdr:row>
      <xdr:rowOff>34640</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382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19417</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9068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134204</xdr:rowOff>
    </xdr:from>
    <xdr:to>
      <xdr:col>15</xdr:col>
      <xdr:colOff>133350</xdr:colOff>
      <xdr:row>81</xdr:row>
      <xdr:rowOff>64354</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3850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49131</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936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116238</xdr:rowOff>
    </xdr:from>
    <xdr:to>
      <xdr:col>11</xdr:col>
      <xdr:colOff>82550</xdr:colOff>
      <xdr:row>81</xdr:row>
      <xdr:rowOff>46388</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3832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31165</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918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86709</xdr:rowOff>
    </xdr:from>
    <xdr:to>
      <xdr:col>7</xdr:col>
      <xdr:colOff>31750</xdr:colOff>
      <xdr:row>81</xdr:row>
      <xdr:rowOff>16859</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3802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1636</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889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平成</a:t>
          </a:r>
          <a:r>
            <a:rPr kumimoji="1" lang="en-US" altLang="ja-JP" sz="1200">
              <a:latin typeface="ＭＳ Ｐゴシック" panose="020B0600070205080204" pitchFamily="50" charset="-128"/>
              <a:ea typeface="ＭＳ Ｐゴシック" panose="020B0600070205080204" pitchFamily="50" charset="-128"/>
            </a:rPr>
            <a:t>11</a:t>
          </a:r>
          <a:r>
            <a:rPr kumimoji="1" lang="ja-JP" altLang="en-US" sz="1200">
              <a:latin typeface="ＭＳ Ｐゴシック" panose="020B0600070205080204" pitchFamily="50" charset="-128"/>
              <a:ea typeface="ＭＳ Ｐゴシック" panose="020B0600070205080204" pitchFamily="50" charset="-128"/>
            </a:rPr>
            <a:t>年度に普通昇給の</a:t>
          </a:r>
          <a:r>
            <a:rPr kumimoji="1" lang="en-US" altLang="ja-JP" sz="1200">
              <a:latin typeface="ＭＳ Ｐゴシック" panose="020B0600070205080204" pitchFamily="50" charset="-128"/>
              <a:ea typeface="ＭＳ Ｐゴシック" panose="020B0600070205080204" pitchFamily="50" charset="-128"/>
            </a:rPr>
            <a:t>12</a:t>
          </a:r>
          <a:r>
            <a:rPr kumimoji="1" lang="ja-JP" altLang="en-US" sz="1200">
              <a:latin typeface="ＭＳ Ｐゴシック" panose="020B0600070205080204" pitchFamily="50" charset="-128"/>
              <a:ea typeface="ＭＳ Ｐゴシック" panose="020B0600070205080204" pitchFamily="50" charset="-128"/>
            </a:rPr>
            <a:t>ヶ月延伸、平成</a:t>
          </a:r>
          <a:r>
            <a:rPr kumimoji="1" lang="en-US" altLang="ja-JP" sz="1200">
              <a:latin typeface="ＭＳ Ｐゴシック" panose="020B0600070205080204" pitchFamily="50" charset="-128"/>
              <a:ea typeface="ＭＳ Ｐゴシック" panose="020B0600070205080204" pitchFamily="50" charset="-128"/>
            </a:rPr>
            <a:t>14</a:t>
          </a:r>
          <a:r>
            <a:rPr kumimoji="1" lang="ja-JP" altLang="en-US" sz="1200">
              <a:latin typeface="ＭＳ Ｐゴシック" panose="020B0600070205080204" pitchFamily="50" charset="-128"/>
              <a:ea typeface="ＭＳ Ｐゴシック" panose="020B0600070205080204" pitchFamily="50" charset="-128"/>
            </a:rPr>
            <a:t>～</a:t>
          </a:r>
          <a:r>
            <a:rPr kumimoji="1" lang="en-US" altLang="ja-JP" sz="1200">
              <a:latin typeface="ＭＳ Ｐゴシック" panose="020B0600070205080204" pitchFamily="50" charset="-128"/>
              <a:ea typeface="ＭＳ Ｐゴシック" panose="020B0600070205080204" pitchFamily="50" charset="-128"/>
            </a:rPr>
            <a:t>17</a:t>
          </a:r>
          <a:r>
            <a:rPr kumimoji="1" lang="ja-JP" altLang="en-US" sz="1200">
              <a:latin typeface="ＭＳ Ｐゴシック" panose="020B0600070205080204" pitchFamily="50" charset="-128"/>
              <a:ea typeface="ＭＳ Ｐゴシック" panose="020B0600070205080204" pitchFamily="50" charset="-128"/>
            </a:rPr>
            <a:t>年度には職員の独自給料カット（管理職</a:t>
          </a:r>
          <a:r>
            <a:rPr kumimoji="1" lang="en-US" altLang="ja-JP" sz="1200">
              <a:latin typeface="ＭＳ Ｐゴシック" panose="020B0600070205080204" pitchFamily="50" charset="-128"/>
              <a:ea typeface="ＭＳ Ｐゴシック" panose="020B0600070205080204" pitchFamily="50" charset="-128"/>
            </a:rPr>
            <a:t>3</a:t>
          </a:r>
          <a:r>
            <a:rPr kumimoji="1" lang="ja-JP" altLang="en-US" sz="1200">
              <a:latin typeface="ＭＳ Ｐゴシック" panose="020B0600070205080204" pitchFamily="50" charset="-128"/>
              <a:ea typeface="ＭＳ Ｐゴシック" panose="020B0600070205080204" pitchFamily="50" charset="-128"/>
            </a:rPr>
            <a:t>％、一般職員</a:t>
          </a:r>
          <a:r>
            <a:rPr kumimoji="1" lang="en-US" altLang="ja-JP" sz="1200">
              <a:latin typeface="ＭＳ Ｐゴシック" panose="020B0600070205080204" pitchFamily="50" charset="-128"/>
              <a:ea typeface="ＭＳ Ｐゴシック" panose="020B0600070205080204" pitchFamily="50" charset="-128"/>
            </a:rPr>
            <a:t>2</a:t>
          </a:r>
          <a:r>
            <a:rPr kumimoji="1" lang="ja-JP" altLang="en-US" sz="1200">
              <a:latin typeface="ＭＳ Ｐゴシック" panose="020B0600070205080204" pitchFamily="50" charset="-128"/>
              <a:ea typeface="ＭＳ Ｐゴシック" panose="020B0600070205080204" pitchFamily="50" charset="-128"/>
            </a:rPr>
            <a:t>％）、平成</a:t>
          </a:r>
          <a:r>
            <a:rPr kumimoji="1" lang="en-US" altLang="ja-JP" sz="1200">
              <a:latin typeface="ＭＳ Ｐゴシック" panose="020B0600070205080204" pitchFamily="50" charset="-128"/>
              <a:ea typeface="ＭＳ Ｐゴシック" panose="020B0600070205080204" pitchFamily="50" charset="-128"/>
            </a:rPr>
            <a:t>19</a:t>
          </a:r>
          <a:r>
            <a:rPr kumimoji="1" lang="ja-JP" altLang="en-US" sz="1200">
              <a:latin typeface="ＭＳ Ｐゴシック" panose="020B0600070205080204" pitchFamily="50" charset="-128"/>
              <a:ea typeface="ＭＳ Ｐゴシック" panose="020B0600070205080204" pitchFamily="50" charset="-128"/>
            </a:rPr>
            <a:t>年度からは高齢層職員昇給抑制を行い給与の適正化に努めてきた。また、平成</a:t>
          </a:r>
          <a:r>
            <a:rPr kumimoji="1" lang="en-US" altLang="ja-JP" sz="1200">
              <a:latin typeface="ＭＳ Ｐゴシック" panose="020B0600070205080204" pitchFamily="50" charset="-128"/>
              <a:ea typeface="ＭＳ Ｐゴシック" panose="020B0600070205080204" pitchFamily="50" charset="-128"/>
            </a:rPr>
            <a:t>25</a:t>
          </a:r>
          <a:r>
            <a:rPr kumimoji="1" lang="ja-JP" altLang="en-US" sz="1200">
              <a:latin typeface="ＭＳ Ｐゴシック" panose="020B0600070205080204" pitchFamily="50" charset="-128"/>
              <a:ea typeface="ＭＳ Ｐゴシック" panose="020B0600070205080204" pitchFamily="50" charset="-128"/>
            </a:rPr>
            <a:t>年度において、国家公務員の給与減額に準じた給与削減を実施した。　　　</a:t>
          </a:r>
        </a:p>
        <a:p>
          <a:r>
            <a:rPr kumimoji="1" lang="ja-JP" altLang="en-US" sz="1200">
              <a:latin typeface="ＭＳ Ｐゴシック" panose="020B0600070205080204" pitchFamily="50" charset="-128"/>
              <a:ea typeface="ＭＳ Ｐゴシック" panose="020B0600070205080204" pitchFamily="50" charset="-128"/>
            </a:rPr>
            <a:t>　今後とも、国家公務員準拠、人事院勧告の尊重を基本とし、適正な給与水準を維持していく。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164193</xdr:rowOff>
    </xdr:from>
    <xdr:to>
      <xdr:col>81</xdr:col>
      <xdr:colOff>44450</xdr:colOff>
      <xdr:row>89</xdr:row>
      <xdr:rowOff>121557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08743"/>
          <a:ext cx="0" cy="16718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93634</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352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121557</xdr:rowOff>
    </xdr:from>
    <xdr:to>
      <xdr:col>81</xdr:col>
      <xdr:colOff>133350</xdr:colOff>
      <xdr:row>89</xdr:row>
      <xdr:rowOff>121557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380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79120</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45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164193</xdr:rowOff>
    </xdr:from>
    <xdr:to>
      <xdr:col>81</xdr:col>
      <xdr:colOff>133350</xdr:colOff>
      <xdr:row>79</xdr:row>
      <xdr:rowOff>164193</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0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100693</xdr:rowOff>
    </xdr:from>
    <xdr:to>
      <xdr:col>81</xdr:col>
      <xdr:colOff>44450</xdr:colOff>
      <xdr:row>86</xdr:row>
      <xdr:rowOff>15421</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6179800" y="14673943"/>
          <a:ext cx="838200" cy="86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48277</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278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15421</xdr:rowOff>
    </xdr:from>
    <xdr:to>
      <xdr:col>77</xdr:col>
      <xdr:colOff>44450</xdr:colOff>
      <xdr:row>86</xdr:row>
      <xdr:rowOff>49893</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4760121"/>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31750</xdr:rowOff>
    </xdr:from>
    <xdr:to>
      <xdr:col>77</xdr:col>
      <xdr:colOff>95250</xdr:colOff>
      <xdr:row>84</xdr:row>
      <xdr:rowOff>133350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143527</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202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14514</xdr:rowOff>
    </xdr:from>
    <xdr:to>
      <xdr:col>72</xdr:col>
      <xdr:colOff>203200</xdr:colOff>
      <xdr:row>86</xdr:row>
      <xdr:rowOff>49893</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4587764"/>
          <a:ext cx="889000" cy="206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31750</xdr:rowOff>
    </xdr:from>
    <xdr:to>
      <xdr:col>73</xdr:col>
      <xdr:colOff>44450</xdr:colOff>
      <xdr:row>84</xdr:row>
      <xdr:rowOff>133350</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143527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14514</xdr:rowOff>
    </xdr:from>
    <xdr:to>
      <xdr:col>68</xdr:col>
      <xdr:colOff>152400</xdr:colOff>
      <xdr:row>85</xdr:row>
      <xdr:rowOff>31750</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4587764"/>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48986</xdr:rowOff>
    </xdr:from>
    <xdr:to>
      <xdr:col>68</xdr:col>
      <xdr:colOff>203200</xdr:colOff>
      <xdr:row>84</xdr:row>
      <xdr:rowOff>150586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160763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48986</xdr:rowOff>
    </xdr:from>
    <xdr:to>
      <xdr:col>64</xdr:col>
      <xdr:colOff>152400</xdr:colOff>
      <xdr:row>84</xdr:row>
      <xdr:rowOff>150586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160763</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49893</xdr:rowOff>
    </xdr:from>
    <xdr:to>
      <xdr:col>81</xdr:col>
      <xdr:colOff>95250</xdr:colOff>
      <xdr:row>85</xdr:row>
      <xdr:rowOff>151493</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62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21970</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595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136071</xdr:rowOff>
    </xdr:from>
    <xdr:to>
      <xdr:col>77</xdr:col>
      <xdr:colOff>95250</xdr:colOff>
      <xdr:row>86</xdr:row>
      <xdr:rowOff>66221</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709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50998</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7956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170543</xdr:rowOff>
    </xdr:from>
    <xdr:to>
      <xdr:col>73</xdr:col>
      <xdr:colOff>44450</xdr:colOff>
      <xdr:row>86</xdr:row>
      <xdr:rowOff>100693</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743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85470</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830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135164</xdr:rowOff>
    </xdr:from>
    <xdr:to>
      <xdr:col>68</xdr:col>
      <xdr:colOff>203200</xdr:colOff>
      <xdr:row>85</xdr:row>
      <xdr:rowOff>65314</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536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50091</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623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152400</xdr:rowOff>
    </xdr:from>
    <xdr:to>
      <xdr:col>64</xdr:col>
      <xdr:colOff>152400</xdr:colOff>
      <xdr:row>85</xdr:row>
      <xdr:rowOff>82550</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67327</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solidFill>
                <a:schemeClr val="tx1"/>
              </a:solidFill>
              <a:latin typeface="ＭＳ Ｐゴシック" panose="020B0600070205080204" pitchFamily="50" charset="-128"/>
              <a:ea typeface="ＭＳ Ｐゴシック" panose="020B0600070205080204" pitchFamily="50" charset="-128"/>
            </a:rPr>
            <a:t>　本市においては、消防・給食・ごみ収集などを単独直営で行ってきたことや、保育行政の充実に取り組むため保育士等が加配となっていたことで、職員数は大阪府平均を上回っていた。平成</a:t>
          </a:r>
          <a:r>
            <a:rPr kumimoji="1" lang="en-US" altLang="ja-JP" sz="1050">
              <a:solidFill>
                <a:schemeClr val="tx1"/>
              </a:solidFill>
              <a:latin typeface="ＭＳ Ｐゴシック" panose="020B0600070205080204" pitchFamily="50" charset="-128"/>
              <a:ea typeface="ＭＳ Ｐゴシック" panose="020B0600070205080204" pitchFamily="50" charset="-128"/>
            </a:rPr>
            <a:t>22</a:t>
          </a:r>
          <a:r>
            <a:rPr kumimoji="1" lang="ja-JP" altLang="en-US" sz="1050">
              <a:solidFill>
                <a:schemeClr val="tx1"/>
              </a:solidFill>
              <a:latin typeface="ＭＳ Ｐゴシック" panose="020B0600070205080204" pitchFamily="50" charset="-128"/>
              <a:ea typeface="ＭＳ Ｐゴシック" panose="020B0600070205080204" pitchFamily="50" charset="-128"/>
            </a:rPr>
            <a:t>年度から実施した「摂津市第四次行財政改革実施計画」では職員数の</a:t>
          </a:r>
          <a:r>
            <a:rPr kumimoji="1" lang="en-US" altLang="ja-JP" sz="1050">
              <a:solidFill>
                <a:schemeClr val="tx1"/>
              </a:solidFill>
              <a:latin typeface="ＭＳ Ｐゴシック" panose="020B0600070205080204" pitchFamily="50" charset="-128"/>
              <a:ea typeface="ＭＳ Ｐゴシック" panose="020B0600070205080204" pitchFamily="50" charset="-128"/>
            </a:rPr>
            <a:t>660</a:t>
          </a:r>
          <a:r>
            <a:rPr kumimoji="1" lang="ja-JP" altLang="en-US" sz="1050">
              <a:solidFill>
                <a:schemeClr val="tx1"/>
              </a:solidFill>
              <a:latin typeface="ＭＳ Ｐゴシック" panose="020B0600070205080204" pitchFamily="50" charset="-128"/>
              <a:ea typeface="ＭＳ Ｐゴシック" panose="020B0600070205080204" pitchFamily="50" charset="-128"/>
            </a:rPr>
            <a:t>人体制に取り組み、事務職員は退職者の</a:t>
          </a:r>
          <a:r>
            <a:rPr kumimoji="1" lang="en-US" altLang="ja-JP" sz="1050">
              <a:solidFill>
                <a:schemeClr val="tx1"/>
              </a:solidFill>
              <a:latin typeface="ＭＳ Ｐゴシック" panose="020B0600070205080204" pitchFamily="50" charset="-128"/>
              <a:ea typeface="ＭＳ Ｐゴシック" panose="020B0600070205080204" pitchFamily="50" charset="-128"/>
            </a:rPr>
            <a:t>6</a:t>
          </a:r>
          <a:r>
            <a:rPr kumimoji="1" lang="ja-JP" altLang="en-US" sz="1050">
              <a:solidFill>
                <a:schemeClr val="tx1"/>
              </a:solidFill>
              <a:latin typeface="ＭＳ Ｐゴシック" panose="020B0600070205080204" pitchFamily="50" charset="-128"/>
              <a:ea typeface="ＭＳ Ｐゴシック" panose="020B0600070205080204" pitchFamily="50" charset="-128"/>
            </a:rPr>
            <a:t>割補充、現業職員は不補充を原則として取り組んできた。また、平成</a:t>
          </a:r>
          <a:r>
            <a:rPr kumimoji="1" lang="en-US" altLang="ja-JP" sz="1050">
              <a:solidFill>
                <a:schemeClr val="tx1"/>
              </a:solidFill>
              <a:latin typeface="ＭＳ Ｐゴシック" panose="020B0600070205080204" pitchFamily="50" charset="-128"/>
              <a:ea typeface="ＭＳ Ｐゴシック" panose="020B0600070205080204" pitchFamily="50" charset="-128"/>
            </a:rPr>
            <a:t>26</a:t>
          </a:r>
          <a:r>
            <a:rPr kumimoji="1" lang="ja-JP" altLang="en-US" sz="1050">
              <a:solidFill>
                <a:schemeClr val="tx1"/>
              </a:solidFill>
              <a:latin typeface="ＭＳ Ｐゴシック" panose="020B0600070205080204" pitchFamily="50" charset="-128"/>
              <a:ea typeface="ＭＳ Ｐゴシック" panose="020B0600070205080204" pitchFamily="50" charset="-128"/>
            </a:rPr>
            <a:t>年度から実施している「摂津市第五次行財政改革実施計画」において、定員管理の方針に基づき、民間保育所等民営化や窓口業務委託等により職員数の適正管理を行っている。</a:t>
          </a:r>
        </a:p>
        <a:p>
          <a:r>
            <a:rPr kumimoji="1" lang="ja-JP" altLang="en-US" sz="1050">
              <a:solidFill>
                <a:schemeClr val="tx1"/>
              </a:solidFill>
              <a:latin typeface="ＭＳ Ｐゴシック" panose="020B0600070205080204" pitchFamily="50" charset="-128"/>
              <a:ea typeface="ＭＳ Ｐゴシック" panose="020B0600070205080204" pitchFamily="50" charset="-128"/>
            </a:rPr>
            <a:t>　令和</a:t>
          </a:r>
          <a:r>
            <a:rPr kumimoji="1" lang="en-US" altLang="ja-JP" sz="1050">
              <a:solidFill>
                <a:schemeClr val="tx1"/>
              </a:solidFill>
              <a:latin typeface="ＭＳ Ｐゴシック" panose="020B0600070205080204" pitchFamily="50" charset="-128"/>
              <a:ea typeface="ＭＳ Ｐゴシック" panose="020B0600070205080204" pitchFamily="50" charset="-128"/>
            </a:rPr>
            <a:t>6</a:t>
          </a:r>
          <a:r>
            <a:rPr kumimoji="1" lang="ja-JP" altLang="en-US" sz="1050">
              <a:solidFill>
                <a:schemeClr val="tx1"/>
              </a:solidFill>
              <a:latin typeface="ＭＳ Ｐゴシック" panose="020B0600070205080204" pitchFamily="50" charset="-128"/>
              <a:ea typeface="ＭＳ Ｐゴシック" panose="020B0600070205080204" pitchFamily="50" charset="-128"/>
            </a:rPr>
            <a:t>年度では人口</a:t>
          </a:r>
          <a:r>
            <a:rPr kumimoji="1" lang="en-US" altLang="ja-JP" sz="1050">
              <a:solidFill>
                <a:schemeClr val="tx1"/>
              </a:solidFill>
              <a:latin typeface="ＭＳ Ｐゴシック" panose="020B0600070205080204" pitchFamily="50" charset="-128"/>
              <a:ea typeface="ＭＳ Ｐゴシック" panose="020B0600070205080204" pitchFamily="50" charset="-128"/>
            </a:rPr>
            <a:t>1,000</a:t>
          </a:r>
          <a:r>
            <a:rPr kumimoji="1" lang="ja-JP" altLang="en-US" sz="1050">
              <a:solidFill>
                <a:schemeClr val="tx1"/>
              </a:solidFill>
              <a:latin typeface="ＭＳ Ｐゴシック" panose="020B0600070205080204" pitchFamily="50" charset="-128"/>
              <a:ea typeface="ＭＳ Ｐゴシック" panose="020B0600070205080204" pitchFamily="50" charset="-128"/>
            </a:rPr>
            <a:t>人当たりの職員数が</a:t>
          </a:r>
          <a:r>
            <a:rPr kumimoji="1" lang="en-US" altLang="ja-JP" sz="1050">
              <a:solidFill>
                <a:schemeClr val="tx1"/>
              </a:solidFill>
              <a:latin typeface="ＭＳ Ｐゴシック" panose="020B0600070205080204" pitchFamily="50" charset="-128"/>
              <a:ea typeface="ＭＳ Ｐゴシック" panose="020B0600070205080204" pitchFamily="50" charset="-128"/>
            </a:rPr>
            <a:t>6.74</a:t>
          </a:r>
          <a:r>
            <a:rPr kumimoji="1" lang="ja-JP" altLang="en-US" sz="1050">
              <a:solidFill>
                <a:schemeClr val="tx1"/>
              </a:solidFill>
              <a:latin typeface="ＭＳ Ｐゴシック" panose="020B0600070205080204" pitchFamily="50" charset="-128"/>
              <a:ea typeface="ＭＳ Ｐゴシック" panose="020B0600070205080204" pitchFamily="50" charset="-128"/>
            </a:rPr>
            <a:t>人と類似団体内平均値に比べ</a:t>
          </a:r>
          <a:r>
            <a:rPr kumimoji="1" lang="en-US" altLang="ja-JP" sz="1050">
              <a:solidFill>
                <a:schemeClr val="tx1"/>
              </a:solidFill>
              <a:latin typeface="ＭＳ Ｐゴシック" panose="020B0600070205080204" pitchFamily="50" charset="-128"/>
              <a:ea typeface="ＭＳ Ｐゴシック" panose="020B0600070205080204" pitchFamily="50" charset="-128"/>
            </a:rPr>
            <a:t>0.03</a:t>
          </a:r>
          <a:r>
            <a:rPr kumimoji="1" lang="ja-JP" altLang="en-US" sz="1050">
              <a:solidFill>
                <a:schemeClr val="tx1"/>
              </a:solidFill>
              <a:latin typeface="ＭＳ Ｐゴシック" panose="020B0600070205080204" pitchFamily="50" charset="-128"/>
              <a:ea typeface="ＭＳ Ｐゴシック" panose="020B0600070205080204" pitchFamily="50" charset="-128"/>
            </a:rPr>
            <a:t>ポイント増となった。今後も組織運営力を高め、効率的な執行体制を確立し、職員数の適正化に努める。</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74719</xdr:rowOff>
    </xdr:from>
    <xdr:to>
      <xdr:col>81</xdr:col>
      <xdr:colOff>44450</xdr:colOff>
      <xdr:row>67</xdr:row>
      <xdr:rowOff>112183</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18819"/>
          <a:ext cx="0" cy="15805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84260</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57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112183</xdr:rowOff>
    </xdr:from>
    <xdr:to>
      <xdr:col>81</xdr:col>
      <xdr:colOff>133350</xdr:colOff>
      <xdr:row>67</xdr:row>
      <xdr:rowOff>112183</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59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161096</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762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74719</xdr:rowOff>
    </xdr:from>
    <xdr:to>
      <xdr:col>81</xdr:col>
      <xdr:colOff>133350</xdr:colOff>
      <xdr:row>58</xdr:row>
      <xdr:rowOff>74719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18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67098</xdr:rowOff>
    </xdr:from>
    <xdr:to>
      <xdr:col>81</xdr:col>
      <xdr:colOff>44450</xdr:colOff>
      <xdr:row>61</xdr:row>
      <xdr:rowOff>83185</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525548"/>
          <a:ext cx="8382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42880</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3298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26353</xdr:rowOff>
    </xdr:from>
    <xdr:to>
      <xdr:col>81</xdr:col>
      <xdr:colOff>95250</xdr:colOff>
      <xdr:row>61</xdr:row>
      <xdr:rowOff>127953</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48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51012</xdr:rowOff>
    </xdr:from>
    <xdr:to>
      <xdr:col>77</xdr:col>
      <xdr:colOff>44450</xdr:colOff>
      <xdr:row>61</xdr:row>
      <xdr:rowOff>67098</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509462"/>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8255</xdr:rowOff>
    </xdr:from>
    <xdr:to>
      <xdr:col>77</xdr:col>
      <xdr:colOff>95250</xdr:colOff>
      <xdr:row>61</xdr:row>
      <xdr:rowOff>109855</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120032</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2355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12806</xdr:rowOff>
    </xdr:from>
    <xdr:to>
      <xdr:col>72</xdr:col>
      <xdr:colOff>203200</xdr:colOff>
      <xdr:row>61</xdr:row>
      <xdr:rowOff>51012</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471256"/>
          <a:ext cx="889000" cy="38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163619</xdr:rowOff>
    </xdr:from>
    <xdr:to>
      <xdr:col>73</xdr:col>
      <xdr:colOff>44450</xdr:colOff>
      <xdr:row>61</xdr:row>
      <xdr:rowOff>93769</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45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103946</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219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12806</xdr:rowOff>
    </xdr:from>
    <xdr:to>
      <xdr:col>68</xdr:col>
      <xdr:colOff>152400</xdr:colOff>
      <xdr:row>61</xdr:row>
      <xdr:rowOff>12806</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47125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157586</xdr:rowOff>
    </xdr:from>
    <xdr:to>
      <xdr:col>68</xdr:col>
      <xdr:colOff>203200</xdr:colOff>
      <xdr:row>61</xdr:row>
      <xdr:rowOff>87736</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44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72513</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53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131445</xdr:rowOff>
    </xdr:from>
    <xdr:to>
      <xdr:col>64</xdr:col>
      <xdr:colOff>152400</xdr:colOff>
      <xdr:row>61</xdr:row>
      <xdr:rowOff>61595</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18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71772</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187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32385</xdr:rowOff>
    </xdr:from>
    <xdr:to>
      <xdr:col>81</xdr:col>
      <xdr:colOff>95250</xdr:colOff>
      <xdr:row>61</xdr:row>
      <xdr:rowOff>133985</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490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4462</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462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16298</xdr:rowOff>
    </xdr:from>
    <xdr:to>
      <xdr:col>77</xdr:col>
      <xdr:colOff>95250</xdr:colOff>
      <xdr:row>61</xdr:row>
      <xdr:rowOff>117898</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474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102675</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5611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212</xdr:rowOff>
    </xdr:from>
    <xdr:to>
      <xdr:col>73</xdr:col>
      <xdr:colOff>44450</xdr:colOff>
      <xdr:row>61</xdr:row>
      <xdr:rowOff>101812</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458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86589</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5450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133456</xdr:rowOff>
    </xdr:from>
    <xdr:to>
      <xdr:col>68</xdr:col>
      <xdr:colOff>203200</xdr:colOff>
      <xdr:row>61</xdr:row>
      <xdr:rowOff>63606</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420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73783</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189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133456</xdr:rowOff>
    </xdr:from>
    <xdr:to>
      <xdr:col>64</xdr:col>
      <xdr:colOff>152400</xdr:colOff>
      <xdr:row>61</xdr:row>
      <xdr:rowOff>63606</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420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48383</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506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 0.5%]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chemeClr val="tx1"/>
              </a:solidFill>
              <a:latin typeface="ＭＳ Ｐゴシック" panose="020B0600070205080204" pitchFamily="50" charset="-128"/>
              <a:ea typeface="ＭＳ Ｐゴシック" panose="020B0600070205080204" pitchFamily="50" charset="-128"/>
            </a:rPr>
            <a:t>実質公債費比率の算定の対象となる元利償還金が低減しており、また、公営企業会計の繰入金が資本費平準化債発行に伴い大きく減少したため、令和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6</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年度は令和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5</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年度比</a:t>
          </a:r>
          <a:r>
            <a:rPr kumimoji="1" lang="en-US" altLang="ja-JP" sz="1300">
              <a:solidFill>
                <a:schemeClr val="tx1"/>
              </a:solidFill>
              <a:latin typeface="ＭＳ Ｐゴシック" panose="020B0600070205080204" pitchFamily="50" charset="-128"/>
              <a:ea typeface="ＭＳ Ｐゴシック" panose="020B0600070205080204" pitchFamily="50" charset="-128"/>
            </a:rPr>
            <a:t>0.1</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ポイント改善の△</a:t>
          </a:r>
          <a:r>
            <a:rPr kumimoji="1" lang="en-US" altLang="ja-JP" sz="1300">
              <a:solidFill>
                <a:schemeClr val="tx1"/>
              </a:solidFill>
              <a:latin typeface="ＭＳ Ｐゴシック" panose="020B0600070205080204" pitchFamily="50" charset="-128"/>
              <a:ea typeface="ＭＳ Ｐゴシック" panose="020B0600070205080204" pitchFamily="50" charset="-128"/>
            </a:rPr>
            <a:t>0.5</a:t>
          </a:r>
          <a:r>
            <a:rPr kumimoji="1" lang="ja-JP" altLang="en-US" sz="1300">
              <a:solidFill>
                <a:schemeClr val="tx1"/>
              </a:solidFill>
              <a:latin typeface="ＭＳ Ｐゴシック" panose="020B0600070205080204" pitchFamily="50" charset="-128"/>
              <a:ea typeface="ＭＳ Ｐゴシック" panose="020B0600070205080204" pitchFamily="50" charset="-128"/>
            </a:rPr>
            <a:t>％となった。</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今後も新規市債発行を抑制するとともに、公営企業会計の経営健全化に努める。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44</xdr:row>
      <xdr:rowOff>149013</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381750"/>
          <a:ext cx="0" cy="13110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121090</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64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149013</xdr:rowOff>
    </xdr:from>
    <xdr:to>
      <xdr:col>81</xdr:col>
      <xdr:colOff>133350</xdr:colOff>
      <xdr:row>44</xdr:row>
      <xdr:rowOff>149013</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692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27517</xdr:rowOff>
    </xdr:from>
    <xdr:to>
      <xdr:col>81</xdr:col>
      <xdr:colOff>44450</xdr:colOff>
      <xdr:row>38</xdr:row>
      <xdr:rowOff>35560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6179800" y="6542617"/>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104581</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962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132504</xdr:rowOff>
    </xdr:from>
    <xdr:to>
      <xdr:col>81</xdr:col>
      <xdr:colOff>95250</xdr:colOff>
      <xdr:row>41</xdr:row>
      <xdr:rowOff>62654</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11430</xdr:rowOff>
    </xdr:from>
    <xdr:to>
      <xdr:col>77</xdr:col>
      <xdr:colOff>44450</xdr:colOff>
      <xdr:row>38</xdr:row>
      <xdr:rowOff>35560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52653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140546</xdr:rowOff>
    </xdr:from>
    <xdr:to>
      <xdr:col>77</xdr:col>
      <xdr:colOff>95250</xdr:colOff>
      <xdr:row>41</xdr:row>
      <xdr:rowOff>70696</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55473</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70849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134620</xdr:rowOff>
    </xdr:from>
    <xdr:to>
      <xdr:col>72</xdr:col>
      <xdr:colOff>203200</xdr:colOff>
      <xdr:row>38</xdr:row>
      <xdr:rowOff>11430</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47827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140546</xdr:rowOff>
    </xdr:from>
    <xdr:to>
      <xdr:col>73</xdr:col>
      <xdr:colOff>44450</xdr:colOff>
      <xdr:row>41</xdr:row>
      <xdr:rowOff>70696</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55473</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7084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134620</xdr:rowOff>
    </xdr:from>
    <xdr:to>
      <xdr:col>68</xdr:col>
      <xdr:colOff>152400</xdr:colOff>
      <xdr:row>38</xdr:row>
      <xdr:rowOff>11430</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647827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132504</xdr:rowOff>
    </xdr:from>
    <xdr:to>
      <xdr:col>68</xdr:col>
      <xdr:colOff>203200</xdr:colOff>
      <xdr:row>41</xdr:row>
      <xdr:rowOff>62654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47431</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7076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1270</xdr:rowOff>
    </xdr:from>
    <xdr:to>
      <xdr:col>64</xdr:col>
      <xdr:colOff>152400</xdr:colOff>
      <xdr:row>41</xdr:row>
      <xdr:rowOff>102870</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87647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711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37</xdr:row>
      <xdr:rowOff>148167</xdr:rowOff>
    </xdr:from>
    <xdr:to>
      <xdr:col>81</xdr:col>
      <xdr:colOff>95250</xdr:colOff>
      <xdr:row>38</xdr:row>
      <xdr:rowOff>78316</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49181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164694</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336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37</xdr:row>
      <xdr:rowOff>156210</xdr:rowOff>
    </xdr:from>
    <xdr:to>
      <xdr:col>77</xdr:col>
      <xdr:colOff>95250</xdr:colOff>
      <xdr:row>38</xdr:row>
      <xdr:rowOff>86360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49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36</xdr:row>
      <xdr:rowOff>96537</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2687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132080</xdr:rowOff>
    </xdr:from>
    <xdr:to>
      <xdr:col>73</xdr:col>
      <xdr:colOff>44450</xdr:colOff>
      <xdr:row>38</xdr:row>
      <xdr:rowOff>62230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47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36</xdr:row>
      <xdr:rowOff>72407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244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83820</xdr:rowOff>
    </xdr:from>
    <xdr:to>
      <xdr:col>68</xdr:col>
      <xdr:colOff>203200</xdr:colOff>
      <xdr:row>38</xdr:row>
      <xdr:rowOff>13970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427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36</xdr:row>
      <xdr:rowOff>24147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196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132080</xdr:rowOff>
    </xdr:from>
    <xdr:to>
      <xdr:col>64</xdr:col>
      <xdr:colOff>152400</xdr:colOff>
      <xdr:row>38</xdr:row>
      <xdr:rowOff>62230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47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36</xdr:row>
      <xdr:rowOff>72407</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244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chemeClr val="tx1"/>
              </a:solidFill>
              <a:effectLst/>
              <a:latin typeface="ＭＳ Ｐゴシック" panose="020B0600070205080204" pitchFamily="50" charset="-128"/>
              <a:ea typeface="ＭＳ Ｐゴシック" panose="020B0600070205080204" pitchFamily="50" charset="-128"/>
              <a:cs typeface="+mn-cs"/>
            </a:rPr>
            <a:t>　</a:t>
          </a:r>
          <a:r>
            <a:rPr kumimoji="1" lang="ja-JP" altLang="ja-JP" sz="1200">
              <a:solidFill>
                <a:schemeClr val="tx1"/>
              </a:solidFill>
              <a:effectLst/>
              <a:latin typeface="ＭＳ Ｐゴシック" panose="020B0600070205080204" pitchFamily="50" charset="-128"/>
              <a:ea typeface="ＭＳ Ｐゴシック" panose="020B0600070205080204" pitchFamily="50" charset="-128"/>
              <a:cs typeface="+mn-cs"/>
            </a:rPr>
            <a:t>一般会計等に係る地方債の現在高が増加</a:t>
          </a:r>
          <a:r>
            <a:rPr kumimoji="1" lang="ja-JP" altLang="en-US" sz="1200">
              <a:solidFill>
                <a:schemeClr val="tx1"/>
              </a:solidFill>
              <a:effectLst/>
              <a:latin typeface="ＭＳ Ｐゴシック" panose="020B0600070205080204" pitchFamily="50" charset="-128"/>
              <a:ea typeface="ＭＳ Ｐゴシック" panose="020B0600070205080204" pitchFamily="50" charset="-128"/>
              <a:cs typeface="+mn-cs"/>
            </a:rPr>
            <a:t>しており</a:t>
          </a:r>
          <a:r>
            <a:rPr kumimoji="1" lang="ja-JP" altLang="ja-JP" sz="1200">
              <a:solidFill>
                <a:schemeClr val="tx1"/>
              </a:solidFill>
              <a:effectLst/>
              <a:latin typeface="ＭＳ Ｐゴシック" panose="020B0600070205080204" pitchFamily="50" charset="-128"/>
              <a:ea typeface="ＭＳ Ｐゴシック" panose="020B0600070205080204" pitchFamily="50" charset="-128"/>
              <a:cs typeface="+mn-cs"/>
            </a:rPr>
            <a:t>、充当可能基金等の充当可能財源が減少していることにより、将来負担額が令和</a:t>
          </a:r>
          <a:r>
            <a:rPr kumimoji="1" lang="en-US" altLang="ja-JP" sz="1200">
              <a:solidFill>
                <a:schemeClr val="tx1"/>
              </a:solidFill>
              <a:effectLst/>
              <a:latin typeface="ＭＳ Ｐゴシック" panose="020B0600070205080204" pitchFamily="50" charset="-128"/>
              <a:ea typeface="ＭＳ Ｐゴシック" panose="020B0600070205080204" pitchFamily="50" charset="-128"/>
              <a:cs typeface="+mn-cs"/>
            </a:rPr>
            <a:t>5</a:t>
          </a:r>
          <a:r>
            <a:rPr kumimoji="1" lang="ja-JP" altLang="ja-JP" sz="1200">
              <a:solidFill>
                <a:schemeClr val="tx1"/>
              </a:solidFill>
              <a:effectLst/>
              <a:latin typeface="ＭＳ Ｐゴシック" panose="020B0600070205080204" pitchFamily="50" charset="-128"/>
              <a:ea typeface="ＭＳ Ｐゴシック" panose="020B0600070205080204" pitchFamily="50" charset="-128"/>
              <a:cs typeface="+mn-cs"/>
            </a:rPr>
            <a:t>年度から</a:t>
          </a:r>
          <a:r>
            <a:rPr kumimoji="1" lang="en-US" altLang="ja-JP" sz="1200">
              <a:solidFill>
                <a:schemeClr val="tx1"/>
              </a:solidFill>
              <a:effectLst/>
              <a:latin typeface="ＭＳ Ｐゴシック" panose="020B0600070205080204" pitchFamily="50" charset="-128"/>
              <a:ea typeface="ＭＳ Ｐゴシック" panose="020B0600070205080204" pitchFamily="50" charset="-128"/>
              <a:cs typeface="+mn-cs"/>
            </a:rPr>
            <a:t>8.3</a:t>
          </a:r>
          <a:r>
            <a:rPr kumimoji="1" lang="ja-JP" altLang="ja-JP" sz="1200">
              <a:solidFill>
                <a:schemeClr val="tx1"/>
              </a:solidFill>
              <a:effectLst/>
              <a:latin typeface="ＭＳ Ｐゴシック" panose="020B0600070205080204" pitchFamily="50" charset="-128"/>
              <a:ea typeface="ＭＳ Ｐゴシック" panose="020B0600070205080204" pitchFamily="50" charset="-128"/>
              <a:cs typeface="+mn-cs"/>
            </a:rPr>
            <a:t>ポイント増加の△</a:t>
          </a:r>
          <a:r>
            <a:rPr kumimoji="1" lang="en-US" altLang="ja-JP" sz="1200">
              <a:solidFill>
                <a:schemeClr val="tx1"/>
              </a:solidFill>
              <a:effectLst/>
              <a:latin typeface="ＭＳ Ｐゴシック" panose="020B0600070205080204" pitchFamily="50" charset="-128"/>
              <a:ea typeface="ＭＳ Ｐゴシック" panose="020B0600070205080204" pitchFamily="50" charset="-128"/>
              <a:cs typeface="+mn-cs"/>
            </a:rPr>
            <a:t>32.3</a:t>
          </a:r>
          <a:r>
            <a:rPr kumimoji="1" lang="ja-JP" altLang="ja-JP" sz="1200">
              <a:solidFill>
                <a:schemeClr val="tx1"/>
              </a:solidFill>
              <a:effectLst/>
              <a:latin typeface="ＭＳ Ｐゴシック" panose="020B0600070205080204" pitchFamily="50" charset="-128"/>
              <a:ea typeface="ＭＳ Ｐゴシック" panose="020B0600070205080204" pitchFamily="50" charset="-128"/>
              <a:cs typeface="+mn-cs"/>
            </a:rPr>
            <a:t>％となった。将来負担比率は</a:t>
          </a:r>
          <a:r>
            <a:rPr kumimoji="1" lang="en-US" altLang="ja-JP" sz="1200">
              <a:solidFill>
                <a:schemeClr val="tx1"/>
              </a:solidFill>
              <a:effectLst/>
              <a:latin typeface="ＭＳ Ｐゴシック" panose="020B0600070205080204" pitchFamily="50" charset="-128"/>
              <a:ea typeface="ＭＳ Ｐゴシック" panose="020B0600070205080204" pitchFamily="50" charset="-128"/>
              <a:cs typeface="+mn-cs"/>
            </a:rPr>
            <a:t>0</a:t>
          </a:r>
          <a:r>
            <a:rPr kumimoji="1" lang="ja-JP" altLang="ja-JP" sz="1200">
              <a:solidFill>
                <a:schemeClr val="tx1"/>
              </a:solidFill>
              <a:effectLst/>
              <a:latin typeface="ＭＳ Ｐゴシック" panose="020B0600070205080204" pitchFamily="50" charset="-128"/>
              <a:ea typeface="ＭＳ Ｐゴシック" panose="020B0600070205080204" pitchFamily="50" charset="-128"/>
              <a:cs typeface="+mn-cs"/>
            </a:rPr>
            <a:t>％を下回り、類似団体内平均値を下回る水準を維持している。</a:t>
          </a:r>
          <a:endParaRPr lang="ja-JP" altLang="ja-JP" sz="120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200">
              <a:solidFill>
                <a:schemeClr val="tx1"/>
              </a:solidFill>
              <a:effectLst/>
              <a:latin typeface="ＭＳ Ｐゴシック" panose="020B0600070205080204" pitchFamily="50" charset="-128"/>
              <a:ea typeface="ＭＳ Ｐゴシック" panose="020B0600070205080204" pitchFamily="50" charset="-128"/>
              <a:cs typeface="+mn-cs"/>
            </a:rPr>
            <a:t>　今後も公債費等義務的経費の削減を中心とする行財政改革を進め、財政の健全化に努める。</a:t>
          </a:r>
          <a:endParaRPr lang="ja-JP" altLang="ja-JP" sz="1200">
            <a:solidFill>
              <a:schemeClr val="tx1"/>
            </a:solidFill>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15542</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13214"/>
          <a:ext cx="0" cy="14742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159069</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759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15542</xdr:rowOff>
    </xdr:from>
    <xdr:to>
      <xdr:col>81</xdr:col>
      <xdr:colOff>133350</xdr:colOff>
      <xdr:row>22</xdr:row>
      <xdr:rowOff>15542</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787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47007</xdr:rowOff>
    </xdr:from>
    <xdr:ext cx="762000" cy="25904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275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74930</xdr:rowOff>
    </xdr:from>
    <xdr:to>
      <xdr:col>81</xdr:col>
      <xdr:colOff>95250</xdr:colOff>
      <xdr:row>14</xdr:row>
      <xdr:rowOff>5080</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30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81824</xdr:rowOff>
    </xdr:from>
    <xdr:to>
      <xdr:col>77</xdr:col>
      <xdr:colOff>95250</xdr:colOff>
      <xdr:row>14</xdr:row>
      <xdr:rowOff>11974</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310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22151</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079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86421</xdr:rowOff>
    </xdr:from>
    <xdr:to>
      <xdr:col>73</xdr:col>
      <xdr:colOff>44450</xdr:colOff>
      <xdr:row>14</xdr:row>
      <xdr:rowOff>16571</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5240000" y="2315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26748</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909800" y="2084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162258</xdr:rowOff>
    </xdr:from>
    <xdr:to>
      <xdr:col>68</xdr:col>
      <xdr:colOff>203200</xdr:colOff>
      <xdr:row>14</xdr:row>
      <xdr:rowOff>92408</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4351000" y="239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102585</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020800" y="2159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96520</xdr:rowOff>
    </xdr:from>
    <xdr:to>
      <xdr:col>64</xdr:col>
      <xdr:colOff>152400</xdr:colOff>
      <xdr:row>15</xdr:row>
      <xdr:rowOff>26670</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3462000" y="2496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36847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131800" y="226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大阪府摂津市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86,344
84,229
14.87
44,189,265
43,767,043
296,418
20,865,450
21,436,184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rgbClr val="FF0000"/>
              </a:solidFill>
              <a:latin typeface="ＭＳ Ｐゴシック" panose="020B0600070205080204" pitchFamily="50" charset="-128"/>
              <a:ea typeface="ＭＳ Ｐゴシック" panose="020B0600070205080204" pitchFamily="50" charset="-128"/>
            </a:rPr>
            <a:t>　</a:t>
          </a:r>
          <a:r>
            <a:rPr kumimoji="1" lang="ja-JP" altLang="en-US" sz="1300">
              <a:solidFill>
                <a:schemeClr val="tx1"/>
              </a:solidFill>
              <a:latin typeface="ＭＳ Ｐゴシック" panose="020B0600070205080204" pitchFamily="50" charset="-128"/>
              <a:ea typeface="ＭＳ Ｐゴシック" panose="020B0600070205080204" pitchFamily="50" charset="-128"/>
            </a:rPr>
            <a:t>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6</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年度は人事院勧告による人件費の増加により、令和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5</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年度より</a:t>
          </a:r>
          <a:r>
            <a:rPr kumimoji="1" lang="en-US" altLang="ja-JP" sz="1300">
              <a:solidFill>
                <a:schemeClr val="tx1"/>
              </a:solidFill>
              <a:latin typeface="ＭＳ Ｐゴシック" panose="020B0600070205080204" pitchFamily="50" charset="-128"/>
              <a:ea typeface="ＭＳ Ｐゴシック" panose="020B0600070205080204" pitchFamily="50" charset="-128"/>
            </a:rPr>
            <a:t>2.2</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ポイント増加したが、前年度と同様に類似団体内平均値を上回ることとなった。職員数及び給与制度の適正化に取り組んでいく</a:t>
          </a:r>
          <a:r>
            <a:rPr kumimoji="1" lang="ja-JP" altLang="en-US" sz="1300">
              <a:latin typeface="ＭＳ Ｐゴシック" panose="020B0600070205080204" pitchFamily="50" charset="-128"/>
              <a:ea typeface="ＭＳ Ｐゴシック" panose="020B0600070205080204" pitchFamily="50" charset="-128"/>
            </a:rPr>
            <a:t>。</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37846</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8596"/>
          <a:ext cx="0" cy="97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124223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82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37846</xdr:rowOff>
    </xdr:from>
    <xdr:to>
      <xdr:col>24</xdr:col>
      <xdr:colOff>114300</xdr:colOff>
      <xdr:row>35</xdr:row>
      <xdr:rowOff>37846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8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124714</xdr:rowOff>
    </xdr:from>
    <xdr:to>
      <xdr:col>24</xdr:col>
      <xdr:colOff>25400</xdr:colOff>
      <xdr:row>38</xdr:row>
      <xdr:rowOff>53848</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468364"/>
          <a:ext cx="8382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44721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169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28194</xdr:rowOff>
    </xdr:from>
    <xdr:to>
      <xdr:col>24</xdr:col>
      <xdr:colOff>76200</xdr:colOff>
      <xdr:row>37</xdr:row>
      <xdr:rowOff>129794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124714</xdr:rowOff>
    </xdr:from>
    <xdr:to>
      <xdr:col>19</xdr:col>
      <xdr:colOff>187325</xdr:colOff>
      <xdr:row>37</xdr:row>
      <xdr:rowOff>124714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46836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94251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95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78994</xdr:rowOff>
    </xdr:from>
    <xdr:to>
      <xdr:col>15</xdr:col>
      <xdr:colOff>98425</xdr:colOff>
      <xdr:row>37</xdr:row>
      <xdr:rowOff>124714</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42264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149352</xdr:rowOff>
    </xdr:from>
    <xdr:to>
      <xdr:col>15</xdr:col>
      <xdr:colOff>149225</xdr:colOff>
      <xdr:row>37</xdr:row>
      <xdr:rowOff>79502</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89679</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90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78994</xdr:rowOff>
    </xdr:from>
    <xdr:to>
      <xdr:col>11</xdr:col>
      <xdr:colOff>9525</xdr:colOff>
      <xdr:row>38</xdr:row>
      <xdr:rowOff>3556</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422644"/>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62247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5334</xdr:rowOff>
    </xdr:from>
    <xdr:to>
      <xdr:col>6</xdr:col>
      <xdr:colOff>171450</xdr:colOff>
      <xdr:row>37</xdr:row>
      <xdr:rowOff>106934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117111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17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3048</xdr:rowOff>
    </xdr:from>
    <xdr:to>
      <xdr:col>24</xdr:col>
      <xdr:colOff>76200</xdr:colOff>
      <xdr:row>38</xdr:row>
      <xdr:rowOff>104648</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518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146575</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490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73914</xdr:rowOff>
    </xdr:from>
    <xdr:to>
      <xdr:col>20</xdr:col>
      <xdr:colOff>38100</xdr:colOff>
      <xdr:row>38</xdr:row>
      <xdr:rowOff>4064</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417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160291</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5039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73914</xdr:rowOff>
    </xdr:from>
    <xdr:to>
      <xdr:col>15</xdr:col>
      <xdr:colOff>149225</xdr:colOff>
      <xdr:row>38</xdr:row>
      <xdr:rowOff>4064</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417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160291</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503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28194</xdr:rowOff>
    </xdr:from>
    <xdr:to>
      <xdr:col>11</xdr:col>
      <xdr:colOff>60325</xdr:colOff>
      <xdr:row>37</xdr:row>
      <xdr:rowOff>129794</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37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114571</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458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124206</xdr:rowOff>
    </xdr:from>
    <xdr:to>
      <xdr:col>6</xdr:col>
      <xdr:colOff>171450</xdr:colOff>
      <xdr:row>38</xdr:row>
      <xdr:rowOff>54356</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467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39133</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554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物価高騰に伴う委託料等の増額や指定管理の更新などにより、類似団体内平均値を上回る数値となっている。</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今後については、各費用の精査を行うとともに、令和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5</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年度より運営開始のごみ処理業務の広域化を始め、給食業務の委託範囲の精査を行い、抑制に努める。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155575</xdr:rowOff>
    </xdr:from>
    <xdr:to>
      <xdr:col>82</xdr:col>
      <xdr:colOff>107950</xdr:colOff>
      <xdr:row>21</xdr:row>
      <xdr:rowOff>41275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6510000" y="2212975"/>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13352</xdr:rowOff>
    </xdr:from>
    <xdr:ext cx="762000" cy="259045"/>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6598900" y="3613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41275</xdr:rowOff>
    </xdr:from>
    <xdr:to>
      <xdr:col>82</xdr:col>
      <xdr:colOff>196850</xdr:colOff>
      <xdr:row>21</xdr:row>
      <xdr:rowOff>41275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3641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70502</xdr:rowOff>
    </xdr:from>
    <xdr:ext cx="762000" cy="259045"/>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6598900" y="1956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155575</xdr:rowOff>
    </xdr:from>
    <xdr:to>
      <xdr:col>82</xdr:col>
      <xdr:colOff>196850</xdr:colOff>
      <xdr:row>12</xdr:row>
      <xdr:rowOff>155575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2212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12700</xdr:rowOff>
    </xdr:from>
    <xdr:to>
      <xdr:col>82</xdr:col>
      <xdr:colOff>107950</xdr:colOff>
      <xdr:row>18</xdr:row>
      <xdr:rowOff>155575</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5671800" y="3098800"/>
          <a:ext cx="838200" cy="14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130827</xdr:rowOff>
    </xdr:from>
    <xdr:ext cx="762000" cy="259045"/>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6598900" y="2702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12700</xdr:rowOff>
    </xdr:from>
    <xdr:to>
      <xdr:col>78</xdr:col>
      <xdr:colOff>69850</xdr:colOff>
      <xdr:row>18</xdr:row>
      <xdr:rowOff>50800</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flipV="1">
          <a:off x="14782800" y="30988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85725</xdr:rowOff>
    </xdr:from>
    <xdr:to>
      <xdr:col>78</xdr:col>
      <xdr:colOff>120650</xdr:colOff>
      <xdr:row>17</xdr:row>
      <xdr:rowOff>15875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621000" y="2828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26052</xdr:rowOff>
    </xdr:from>
    <xdr:ext cx="7366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5290800" y="25978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117475</xdr:rowOff>
    </xdr:from>
    <xdr:to>
      <xdr:col>73</xdr:col>
      <xdr:colOff>180975</xdr:colOff>
      <xdr:row>18</xdr:row>
      <xdr:rowOff>50800</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a:off x="13893800" y="3032125"/>
          <a:ext cx="889000" cy="104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38100</xdr:rowOff>
    </xdr:from>
    <xdr:to>
      <xdr:col>74</xdr:col>
      <xdr:colOff>31750</xdr:colOff>
      <xdr:row>16</xdr:row>
      <xdr:rowOff>139700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4732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149877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401800" y="255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117475</xdr:rowOff>
    </xdr:from>
    <xdr:to>
      <xdr:col>69</xdr:col>
      <xdr:colOff>92075</xdr:colOff>
      <xdr:row>18</xdr:row>
      <xdr:rowOff>31750</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flipV="1">
          <a:off x="13004800" y="3032125"/>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95250</xdr:rowOff>
    </xdr:from>
    <xdr:to>
      <xdr:col>69</xdr:col>
      <xdr:colOff>142875</xdr:colOff>
      <xdr:row>16</xdr:row>
      <xdr:rowOff>25400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3843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35577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512800" y="243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123825</xdr:rowOff>
    </xdr:from>
    <xdr:to>
      <xdr:col>65</xdr:col>
      <xdr:colOff>53975</xdr:colOff>
      <xdr:row>16</xdr:row>
      <xdr:rowOff>53975</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954000" y="269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64152</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623800" y="2464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104775</xdr:rowOff>
    </xdr:from>
    <xdr:to>
      <xdr:col>82</xdr:col>
      <xdr:colOff>158750</xdr:colOff>
      <xdr:row>19</xdr:row>
      <xdr:rowOff>34925</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6459200" y="3190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76852</xdr:rowOff>
    </xdr:from>
    <xdr:ext cx="762000" cy="259045"/>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6598900" y="3162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133350</xdr:rowOff>
    </xdr:from>
    <xdr:to>
      <xdr:col>78</xdr:col>
      <xdr:colOff>120650</xdr:colOff>
      <xdr:row>18</xdr:row>
      <xdr:rowOff>63500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5621000" y="304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48277</xdr:rowOff>
    </xdr:from>
    <xdr:ext cx="7366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5290800" y="313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0</xdr:rowOff>
    </xdr:from>
    <xdr:to>
      <xdr:col>74</xdr:col>
      <xdr:colOff>31750</xdr:colOff>
      <xdr:row>18</xdr:row>
      <xdr:rowOff>101600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4732000" y="308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86377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4401800" y="317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66675</xdr:rowOff>
    </xdr:from>
    <xdr:to>
      <xdr:col>69</xdr:col>
      <xdr:colOff>142875</xdr:colOff>
      <xdr:row>17</xdr:row>
      <xdr:rowOff>168275</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3843000" y="2981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153052</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512800" y="3067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152400</xdr:rowOff>
    </xdr:from>
    <xdr:to>
      <xdr:col>65</xdr:col>
      <xdr:colOff>53975</xdr:colOff>
      <xdr:row>18</xdr:row>
      <xdr:rowOff>82550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2954000" y="3067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67327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623800" y="3153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chemeClr val="tx1"/>
              </a:solidFill>
              <a:latin typeface="ＭＳ Ｐゴシック" panose="020B0600070205080204" pitchFamily="50" charset="-128"/>
              <a:ea typeface="ＭＳ Ｐゴシック" panose="020B0600070205080204" pitchFamily="50" charset="-128"/>
            </a:rPr>
            <a:t>障害福祉関係経費や児童福祉関係経費等が増加しており、扶助費全体では、依然類似団体内平均値を上回っている。今後も扶助費の増加は、高い水準で推移することが見込まれるため、事業の見直し等、適切な財政運営に努める。</a:t>
          </a: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69850</xdr:rowOff>
    </xdr:from>
    <xdr:to>
      <xdr:col>26</xdr:col>
      <xdr:colOff>184150</xdr:colOff>
      <xdr:row>62</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699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557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127000</xdr:rowOff>
    </xdr:from>
    <xdr:to>
      <xdr:col>26</xdr:col>
      <xdr:colOff>184150</xdr:colOff>
      <xdr:row>60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12700</xdr:rowOff>
    </xdr:from>
    <xdr:to>
      <xdr:col>26</xdr:col>
      <xdr:colOff>184150</xdr:colOff>
      <xdr:row>59</xdr:row>
      <xdr:rowOff>12700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128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41927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986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127000</xdr:rowOff>
    </xdr:from>
    <xdr:to>
      <xdr:col>26</xdr:col>
      <xdr:colOff>184150</xdr:colOff>
      <xdr:row>55</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556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414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12700</xdr:rowOff>
    </xdr:from>
    <xdr:to>
      <xdr:col>26</xdr:col>
      <xdr:colOff>184150</xdr:colOff>
      <xdr:row>54</xdr:row>
      <xdr:rowOff>12700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41927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69850</xdr:rowOff>
    </xdr:from>
    <xdr:to>
      <xdr:col>26</xdr:col>
      <xdr:colOff>184150</xdr:colOff>
      <xdr:row>52</xdr:row>
      <xdr:rowOff>69850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8985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99077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43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165100</xdr:rowOff>
    </xdr:from>
    <xdr:to>
      <xdr:col>24</xdr:col>
      <xdr:colOff>25400</xdr:colOff>
      <xdr:row>61</xdr:row>
      <xdr:rowOff>41275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080500"/>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13352</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471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41275</xdr:rowOff>
    </xdr:from>
    <xdr:to>
      <xdr:col>24</xdr:col>
      <xdr:colOff>114300</xdr:colOff>
      <xdr:row>61</xdr:row>
      <xdr:rowOff>41275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499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80027</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165100</xdr:rowOff>
    </xdr:from>
    <xdr:to>
      <xdr:col>24</xdr:col>
      <xdr:colOff>114300</xdr:colOff>
      <xdr:row>52</xdr:row>
      <xdr:rowOff>165100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3175</xdr:rowOff>
    </xdr:from>
    <xdr:to>
      <xdr:col>24</xdr:col>
      <xdr:colOff>25400</xdr:colOff>
      <xdr:row>58</xdr:row>
      <xdr:rowOff>127000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3987800" y="9947275"/>
          <a:ext cx="838200" cy="12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45102</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4748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28575</xdr:rowOff>
    </xdr:from>
    <xdr:to>
      <xdr:col>24</xdr:col>
      <xdr:colOff>76200</xdr:colOff>
      <xdr:row>56</xdr:row>
      <xdr:rowOff>130175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629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136525</xdr:rowOff>
    </xdr:from>
    <xdr:to>
      <xdr:col>19</xdr:col>
      <xdr:colOff>187325</xdr:colOff>
      <xdr:row>58</xdr:row>
      <xdr:rowOff>127000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3098800" y="9909175"/>
          <a:ext cx="889000" cy="161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19050</xdr:rowOff>
    </xdr:from>
    <xdr:to>
      <xdr:col>20</xdr:col>
      <xdr:colOff>38100</xdr:colOff>
      <xdr:row>56</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130827</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389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98425</xdr:rowOff>
    </xdr:from>
    <xdr:to>
      <xdr:col>15</xdr:col>
      <xdr:colOff>98425</xdr:colOff>
      <xdr:row>57</xdr:row>
      <xdr:rowOff>136525</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a:off x="2209800" y="987107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114300</xdr:rowOff>
    </xdr:from>
    <xdr:to>
      <xdr:col>15</xdr:col>
      <xdr:colOff>149225</xdr:colOff>
      <xdr:row>56</xdr:row>
      <xdr:rowOff>44450</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54627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312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98425</xdr:rowOff>
    </xdr:from>
    <xdr:to>
      <xdr:col>11</xdr:col>
      <xdr:colOff>9525</xdr:colOff>
      <xdr:row>57</xdr:row>
      <xdr:rowOff>98425</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a:off x="1320800" y="9699625"/>
          <a:ext cx="8890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66675</xdr:rowOff>
    </xdr:from>
    <xdr:to>
      <xdr:col>11</xdr:col>
      <xdr:colOff>60325</xdr:colOff>
      <xdr:row>55</xdr:row>
      <xdr:rowOff>168275</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49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7002</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265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104775</xdr:rowOff>
    </xdr:from>
    <xdr:to>
      <xdr:col>6</xdr:col>
      <xdr:colOff>171450</xdr:colOff>
      <xdr:row>56</xdr:row>
      <xdr:rowOff>34925</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53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45102</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30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123825</xdr:rowOff>
    </xdr:from>
    <xdr:to>
      <xdr:col>24</xdr:col>
      <xdr:colOff>76200</xdr:colOff>
      <xdr:row>58</xdr:row>
      <xdr:rowOff>53975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989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95902</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9868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76200</xdr:rowOff>
    </xdr:from>
    <xdr:to>
      <xdr:col>20</xdr:col>
      <xdr:colOff>38100</xdr:colOff>
      <xdr:row>59</xdr:row>
      <xdr:rowOff>6350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162577</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10106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85725</xdr:rowOff>
    </xdr:from>
    <xdr:to>
      <xdr:col>15</xdr:col>
      <xdr:colOff>149225</xdr:colOff>
      <xdr:row>58</xdr:row>
      <xdr:rowOff>15875</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9858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652</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9944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47625</xdr:rowOff>
    </xdr:from>
    <xdr:to>
      <xdr:col>11</xdr:col>
      <xdr:colOff>60325</xdr:colOff>
      <xdr:row>57</xdr:row>
      <xdr:rowOff>149225</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9820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134002</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9906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47625</xdr:rowOff>
    </xdr:from>
    <xdr:to>
      <xdr:col>6</xdr:col>
      <xdr:colOff>171450</xdr:colOff>
      <xdr:row>56</xdr:row>
      <xdr:rowOff>149225</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9648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134002</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9735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平成元年度より公共下水道の整備を急激に推進した結果、下水道事業会計における公営企業債償還財源に充てる繰出金が多額に上っている。公営企業債の発行について、平成</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年度から元金償還金以内の発行に努めており、新規の発行を抑制している。平成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年度からは企業会計へ移行しており、経営効率化による繰出金の抑制を図る。</a:t>
          </a: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122428</xdr:rowOff>
    </xdr:from>
    <xdr:to>
      <xdr:col>82</xdr:col>
      <xdr:colOff>107950</xdr:colOff>
      <xdr:row>60</xdr:row>
      <xdr:rowOff>131572</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9037828"/>
          <a:ext cx="0" cy="1380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103649</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390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131572</xdr:rowOff>
    </xdr:from>
    <xdr:to>
      <xdr:col>82</xdr:col>
      <xdr:colOff>196850</xdr:colOff>
      <xdr:row>60</xdr:row>
      <xdr:rowOff>131572</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418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37355</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781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122428</xdr:rowOff>
    </xdr:from>
    <xdr:to>
      <xdr:col>82</xdr:col>
      <xdr:colOff>196850</xdr:colOff>
      <xdr:row>52</xdr:row>
      <xdr:rowOff>122428</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9037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115570</xdr:rowOff>
    </xdr:from>
    <xdr:to>
      <xdr:col>82</xdr:col>
      <xdr:colOff>107950</xdr:colOff>
      <xdr:row>57</xdr:row>
      <xdr:rowOff>143002</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5671800" y="9888220"/>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63009</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664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46482</xdr:rowOff>
    </xdr:from>
    <xdr:to>
      <xdr:col>82</xdr:col>
      <xdr:colOff>158750</xdr:colOff>
      <xdr:row>57</xdr:row>
      <xdr:rowOff>148082</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106426</xdr:rowOff>
    </xdr:from>
    <xdr:to>
      <xdr:col>78</xdr:col>
      <xdr:colOff>69850</xdr:colOff>
      <xdr:row>57</xdr:row>
      <xdr:rowOff>115570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4782800" y="987907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55626</xdr:rowOff>
    </xdr:from>
    <xdr:to>
      <xdr:col>78</xdr:col>
      <xdr:colOff>120650</xdr:colOff>
      <xdr:row>57</xdr:row>
      <xdr:rowOff>157226</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167403</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95971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78994</xdr:rowOff>
    </xdr:from>
    <xdr:to>
      <xdr:col>73</xdr:col>
      <xdr:colOff>180975</xdr:colOff>
      <xdr:row>57</xdr:row>
      <xdr:rowOff>106426</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3893800" y="985164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28194</xdr:rowOff>
    </xdr:from>
    <xdr:to>
      <xdr:col>74</xdr:col>
      <xdr:colOff>31750</xdr:colOff>
      <xdr:row>57</xdr:row>
      <xdr:rowOff>129794</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9800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139971</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9569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78994</xdr:rowOff>
    </xdr:from>
    <xdr:to>
      <xdr:col>69</xdr:col>
      <xdr:colOff>92075</xdr:colOff>
      <xdr:row>58</xdr:row>
      <xdr:rowOff>72136</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3004800" y="9851644"/>
          <a:ext cx="889000" cy="164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135636</xdr:rowOff>
    </xdr:from>
    <xdr:to>
      <xdr:col>69</xdr:col>
      <xdr:colOff>142875</xdr:colOff>
      <xdr:row>57</xdr:row>
      <xdr:rowOff>65786</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9736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75963</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9505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46482</xdr:rowOff>
    </xdr:from>
    <xdr:to>
      <xdr:col>65</xdr:col>
      <xdr:colOff>53975</xdr:colOff>
      <xdr:row>57</xdr:row>
      <xdr:rowOff>148082</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158259</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9588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92202</xdr:rowOff>
    </xdr:from>
    <xdr:to>
      <xdr:col>82</xdr:col>
      <xdr:colOff>158750</xdr:colOff>
      <xdr:row>58</xdr:row>
      <xdr:rowOff>22352</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9864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64279</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9836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64770</xdr:rowOff>
    </xdr:from>
    <xdr:to>
      <xdr:col>78</xdr:col>
      <xdr:colOff>120650</xdr:colOff>
      <xdr:row>57</xdr:row>
      <xdr:rowOff>166370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983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151147</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9923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55626</xdr:rowOff>
    </xdr:from>
    <xdr:to>
      <xdr:col>74</xdr:col>
      <xdr:colOff>31750</xdr:colOff>
      <xdr:row>57</xdr:row>
      <xdr:rowOff>157226</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9828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142003</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9914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28194</xdr:rowOff>
    </xdr:from>
    <xdr:to>
      <xdr:col>69</xdr:col>
      <xdr:colOff>142875</xdr:colOff>
      <xdr:row>57</xdr:row>
      <xdr:rowOff>129794</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9800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114571</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9887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21336</xdr:rowOff>
    </xdr:from>
    <xdr:to>
      <xdr:col>65</xdr:col>
      <xdr:colOff>53975</xdr:colOff>
      <xdr:row>58</xdr:row>
      <xdr:rowOff>122936</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9965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107713</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10051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chemeClr val="tx1"/>
              </a:solidFill>
              <a:latin typeface="ＭＳ Ｐゴシック" panose="020B0600070205080204" pitchFamily="50" charset="-128"/>
              <a:ea typeface="ＭＳ Ｐゴシック" panose="020B0600070205080204" pitchFamily="50" charset="-128"/>
            </a:rPr>
            <a:t>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6</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年度は、令和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5</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年度より運営開始したごみ処理業務の広域化により負担金が増えたこと、児童福祉関係経費等の費用が増加したため、令和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5</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年度より</a:t>
          </a:r>
          <a:r>
            <a:rPr kumimoji="1" lang="en-US" altLang="ja-JP" sz="1300">
              <a:solidFill>
                <a:schemeClr val="tx1"/>
              </a:solidFill>
              <a:latin typeface="ＭＳ Ｐゴシック" panose="020B0600070205080204" pitchFamily="50" charset="-128"/>
              <a:ea typeface="ＭＳ Ｐゴシック" panose="020B0600070205080204" pitchFamily="50" charset="-128"/>
            </a:rPr>
            <a:t>0.4</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ポイント増加し、前年度と同様に類似団体平均値を上回る結果となった。今後も補助金等の見直しを図り、抑制に努める。</a:t>
          </a: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53848</xdr:rowOff>
    </xdr:from>
    <xdr:to>
      <xdr:col>82</xdr:col>
      <xdr:colOff>107950</xdr:colOff>
      <xdr:row>39</xdr:row>
      <xdr:rowOff>147574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883148"/>
          <a:ext cx="0" cy="950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119651</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806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147574</xdr:rowOff>
    </xdr:from>
    <xdr:to>
      <xdr:col>82</xdr:col>
      <xdr:colOff>196850</xdr:colOff>
      <xdr:row>39</xdr:row>
      <xdr:rowOff>147574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6834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140225</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626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53848</xdr:rowOff>
    </xdr:from>
    <xdr:to>
      <xdr:col>82</xdr:col>
      <xdr:colOff>196850</xdr:colOff>
      <xdr:row>34</xdr:row>
      <xdr:rowOff>53848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883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33274</xdr:rowOff>
    </xdr:from>
    <xdr:to>
      <xdr:col>82</xdr:col>
      <xdr:colOff>107950</xdr:colOff>
      <xdr:row>37</xdr:row>
      <xdr:rowOff>51562</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5671800" y="6376924"/>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88155</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0889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71628</xdr:rowOff>
    </xdr:from>
    <xdr:to>
      <xdr:col>82</xdr:col>
      <xdr:colOff>158750</xdr:colOff>
      <xdr:row>37</xdr:row>
      <xdr:rowOff>1778</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30988</xdr:rowOff>
    </xdr:from>
    <xdr:to>
      <xdr:col>78</xdr:col>
      <xdr:colOff>69850</xdr:colOff>
      <xdr:row>37</xdr:row>
      <xdr:rowOff>33274</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4782800" y="6203188"/>
          <a:ext cx="8890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71628</xdr:rowOff>
    </xdr:from>
    <xdr:to>
      <xdr:col>78</xdr:col>
      <xdr:colOff>120650</xdr:colOff>
      <xdr:row>37</xdr:row>
      <xdr:rowOff>1778</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11955</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6012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17272</xdr:rowOff>
    </xdr:from>
    <xdr:to>
      <xdr:col>73</xdr:col>
      <xdr:colOff>180975</xdr:colOff>
      <xdr:row>36</xdr:row>
      <xdr:rowOff>30988</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893800" y="618947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67056</xdr:rowOff>
    </xdr:from>
    <xdr:to>
      <xdr:col>74</xdr:col>
      <xdr:colOff>31750</xdr:colOff>
      <xdr:row>36</xdr:row>
      <xdr:rowOff>168656</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153433</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6325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17272</xdr:rowOff>
    </xdr:from>
    <xdr:to>
      <xdr:col>69</xdr:col>
      <xdr:colOff>92075</xdr:colOff>
      <xdr:row>36</xdr:row>
      <xdr:rowOff>85852</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004800" y="6189472"/>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144289</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6316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103632</xdr:rowOff>
    </xdr:from>
    <xdr:to>
      <xdr:col>65</xdr:col>
      <xdr:colOff>53975</xdr:colOff>
      <xdr:row>37</xdr:row>
      <xdr:rowOff>33782</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18559</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6362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762</xdr:rowOff>
    </xdr:from>
    <xdr:to>
      <xdr:col>82</xdr:col>
      <xdr:colOff>158750</xdr:colOff>
      <xdr:row>37</xdr:row>
      <xdr:rowOff>102362</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6344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144289</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6316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153924</xdr:rowOff>
    </xdr:from>
    <xdr:to>
      <xdr:col>78</xdr:col>
      <xdr:colOff>120650</xdr:colOff>
      <xdr:row>37</xdr:row>
      <xdr:rowOff>84074</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63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68851</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6412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151638</xdr:rowOff>
    </xdr:from>
    <xdr:to>
      <xdr:col>74</xdr:col>
      <xdr:colOff>31750</xdr:colOff>
      <xdr:row>36</xdr:row>
      <xdr:rowOff>81788</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6152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91965</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5921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137922</xdr:rowOff>
    </xdr:from>
    <xdr:to>
      <xdr:col>69</xdr:col>
      <xdr:colOff>142875</xdr:colOff>
      <xdr:row>36</xdr:row>
      <xdr:rowOff>68072</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613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78249</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590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35052</xdr:rowOff>
    </xdr:from>
    <xdr:to>
      <xdr:col>65</xdr:col>
      <xdr:colOff>53975</xdr:colOff>
      <xdr:row>36</xdr:row>
      <xdr:rowOff>136652</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6207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146829</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5976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chemeClr val="tx1"/>
              </a:solidFill>
              <a:latin typeface="ＭＳ Ｐゴシック" panose="020B0600070205080204" pitchFamily="50" charset="-128"/>
              <a:ea typeface="ＭＳ Ｐゴシック" panose="020B0600070205080204" pitchFamily="50" charset="-128"/>
            </a:rPr>
            <a:t>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6</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年度は令和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5</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年度より</a:t>
          </a:r>
          <a:r>
            <a:rPr kumimoji="1" lang="en-US" altLang="ja-JP" sz="1300">
              <a:solidFill>
                <a:schemeClr val="tx1"/>
              </a:solidFill>
              <a:latin typeface="ＭＳ Ｐゴシック" panose="020B0600070205080204" pitchFamily="50" charset="-128"/>
              <a:ea typeface="ＭＳ Ｐゴシック" panose="020B0600070205080204" pitchFamily="50" charset="-128"/>
            </a:rPr>
            <a:t>0.6</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ポイント減少した。</a:t>
          </a:r>
          <a:br>
            <a:rPr kumimoji="1" lang="ja-JP" altLang="en-US" sz="1300">
              <a:solidFill>
                <a:schemeClr val="tx1"/>
              </a:solidFill>
              <a:latin typeface="ＭＳ Ｐゴシック" panose="020B0600070205080204" pitchFamily="50" charset="-128"/>
              <a:ea typeface="ＭＳ Ｐゴシック" panose="020B0600070205080204" pitchFamily="50" charset="-128"/>
            </a:rPr>
          </a:br>
          <a:r>
            <a:rPr kumimoji="1" lang="ja-JP" altLang="en-US" sz="1300">
              <a:solidFill>
                <a:schemeClr val="tx1"/>
              </a:solidFill>
              <a:latin typeface="ＭＳ Ｐゴシック" panose="020B0600070205080204" pitchFamily="50" charset="-128"/>
              <a:ea typeface="ＭＳ Ｐゴシック" panose="020B0600070205080204" pitchFamily="50" charset="-128"/>
            </a:rPr>
            <a:t>　今後も引き続き、千里丘駅西地区再開発事業や阪急京都線連続立体交差事業、千里丘小学校校舎建設事業などの大規模事業が計画されている中で、建設事業を精査し、将来の財政負担のバランスを考慮し、新規市債の発行を検討する必要がある。</a:t>
          </a: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127000</xdr:rowOff>
    </xdr:from>
    <xdr:to>
      <xdr:col>24</xdr:col>
      <xdr:colOff>25400</xdr:colOff>
      <xdr:row>80</xdr:row>
      <xdr:rowOff>104139</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471400"/>
          <a:ext cx="0" cy="1348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41927</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21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127000</xdr:rowOff>
    </xdr:from>
    <xdr:to>
      <xdr:col>24</xdr:col>
      <xdr:colOff>114300</xdr:colOff>
      <xdr:row>72</xdr:row>
      <xdr:rowOff>127000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471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43180</xdr:rowOff>
    </xdr:from>
    <xdr:to>
      <xdr:col>24</xdr:col>
      <xdr:colOff>25400</xdr:colOff>
      <xdr:row>74</xdr:row>
      <xdr:rowOff>88900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273048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25416</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30556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53339</xdr:rowOff>
    </xdr:from>
    <xdr:to>
      <xdr:col>24</xdr:col>
      <xdr:colOff>76200</xdr:colOff>
      <xdr:row>76</xdr:row>
      <xdr:rowOff>154939</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88900</xdr:rowOff>
    </xdr:from>
    <xdr:to>
      <xdr:col>19</xdr:col>
      <xdr:colOff>187325</xdr:colOff>
      <xdr:row>74</xdr:row>
      <xdr:rowOff>111760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3098800" y="127762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114300</xdr:rowOff>
    </xdr:from>
    <xdr:to>
      <xdr:col>20</xdr:col>
      <xdr:colOff>38100</xdr:colOff>
      <xdr:row>77</xdr:row>
      <xdr:rowOff>44450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29227</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3230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111760</xdr:rowOff>
    </xdr:from>
    <xdr:to>
      <xdr:col>15</xdr:col>
      <xdr:colOff>98425</xdr:colOff>
      <xdr:row>74</xdr:row>
      <xdr:rowOff>119380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2209800" y="127990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137161</xdr:rowOff>
    </xdr:from>
    <xdr:to>
      <xdr:col>15</xdr:col>
      <xdr:colOff>149225</xdr:colOff>
      <xdr:row>77</xdr:row>
      <xdr:rowOff>67311</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52088</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3253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119380</xdr:rowOff>
    </xdr:from>
    <xdr:to>
      <xdr:col>11</xdr:col>
      <xdr:colOff>9525</xdr:colOff>
      <xdr:row>75</xdr:row>
      <xdr:rowOff>1270</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320800" y="1280668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106680</xdr:rowOff>
    </xdr:from>
    <xdr:to>
      <xdr:col>11</xdr:col>
      <xdr:colOff>60325</xdr:colOff>
      <xdr:row>77</xdr:row>
      <xdr:rowOff>36830</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21607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3223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26670</xdr:rowOff>
    </xdr:from>
    <xdr:to>
      <xdr:col>6</xdr:col>
      <xdr:colOff>171450</xdr:colOff>
      <xdr:row>77</xdr:row>
      <xdr:rowOff>128270</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22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113047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3314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73</xdr:row>
      <xdr:rowOff>163830</xdr:rowOff>
    </xdr:from>
    <xdr:to>
      <xdr:col>24</xdr:col>
      <xdr:colOff>76200</xdr:colOff>
      <xdr:row>74</xdr:row>
      <xdr:rowOff>93980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2679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8907</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2524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38100</xdr:rowOff>
    </xdr:from>
    <xdr:to>
      <xdr:col>20</xdr:col>
      <xdr:colOff>38100</xdr:colOff>
      <xdr:row>74</xdr:row>
      <xdr:rowOff>139700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272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72</xdr:row>
      <xdr:rowOff>149877</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2494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60960</xdr:rowOff>
    </xdr:from>
    <xdr:to>
      <xdr:col>15</xdr:col>
      <xdr:colOff>149225</xdr:colOff>
      <xdr:row>74</xdr:row>
      <xdr:rowOff>162560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2748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1287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2517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68580</xdr:rowOff>
    </xdr:from>
    <xdr:to>
      <xdr:col>11</xdr:col>
      <xdr:colOff>60325</xdr:colOff>
      <xdr:row>74</xdr:row>
      <xdr:rowOff>170180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2755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8907</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2524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121920</xdr:rowOff>
    </xdr:from>
    <xdr:to>
      <xdr:col>6</xdr:col>
      <xdr:colOff>171450</xdr:colOff>
      <xdr:row>75</xdr:row>
      <xdr:rowOff>52070</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2809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62247</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2578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6</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年度は令和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5</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年度より</a:t>
          </a:r>
          <a:r>
            <a:rPr kumimoji="1" lang="en-US" altLang="ja-JP" sz="1300">
              <a:solidFill>
                <a:schemeClr val="tx1"/>
              </a:solidFill>
              <a:latin typeface="ＭＳ Ｐゴシック" panose="020B0600070205080204" pitchFamily="50" charset="-128"/>
              <a:ea typeface="ＭＳ Ｐゴシック" panose="020B0600070205080204" pitchFamily="50" charset="-128"/>
            </a:rPr>
            <a:t>3.1</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ポイント増加した。児童福祉関係経費及び障害福祉関係経費等、扶助費の増額や業務委託の拡大等、物件費の増額の影響により、類似団体内平均値を上回る</a:t>
          </a:r>
          <a:r>
            <a:rPr kumimoji="1" lang="en-US" altLang="ja-JP" sz="1300">
              <a:solidFill>
                <a:schemeClr val="tx1"/>
              </a:solidFill>
              <a:latin typeface="ＭＳ Ｐゴシック" panose="020B0600070205080204" pitchFamily="50" charset="-128"/>
              <a:ea typeface="ＭＳ Ｐゴシック" panose="020B0600070205080204" pitchFamily="50" charset="-128"/>
            </a:rPr>
            <a:t>93.1</a:t>
          </a:r>
          <a:r>
            <a:rPr kumimoji="1" lang="ja-JP" altLang="en-US" sz="1300">
              <a:solidFill>
                <a:schemeClr val="tx1"/>
              </a:solidFill>
              <a:latin typeface="ＭＳ Ｐゴシック" panose="020B0600070205080204" pitchFamily="50" charset="-128"/>
              <a:ea typeface="ＭＳ Ｐゴシック" panose="020B0600070205080204" pitchFamily="50" charset="-128"/>
            </a:rPr>
            <a:t>％となっている。今後も、事業の見直しを図り、経常経費の適正化を行い、より一層の経常経費充当一般財源等の削減に努める。</a:t>
          </a: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83566</xdr:rowOff>
    </xdr:from>
    <xdr:to>
      <xdr:col>82</xdr:col>
      <xdr:colOff>107950</xdr:colOff>
      <xdr:row>79</xdr:row>
      <xdr:rowOff>97282</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599416"/>
          <a:ext cx="0" cy="10424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69359</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61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97282</xdr:rowOff>
    </xdr:from>
    <xdr:to>
      <xdr:col>82</xdr:col>
      <xdr:colOff>196850</xdr:colOff>
      <xdr:row>79</xdr:row>
      <xdr:rowOff>97282</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641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169943</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342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83566</xdr:rowOff>
    </xdr:from>
    <xdr:to>
      <xdr:col>82</xdr:col>
      <xdr:colOff>196850</xdr:colOff>
      <xdr:row>73</xdr:row>
      <xdr:rowOff>83566</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599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127000</xdr:rowOff>
    </xdr:from>
    <xdr:to>
      <xdr:col>82</xdr:col>
      <xdr:colOff>107950</xdr:colOff>
      <xdr:row>79</xdr:row>
      <xdr:rowOff>97282</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3500100"/>
          <a:ext cx="838200" cy="141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19575</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28783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3048</xdr:rowOff>
    </xdr:from>
    <xdr:to>
      <xdr:col>82</xdr:col>
      <xdr:colOff>158750</xdr:colOff>
      <xdr:row>76</xdr:row>
      <xdr:rowOff>104648</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03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60706</xdr:rowOff>
    </xdr:from>
    <xdr:to>
      <xdr:col>78</xdr:col>
      <xdr:colOff>69850</xdr:colOff>
      <xdr:row>78</xdr:row>
      <xdr:rowOff>127000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3262356"/>
          <a:ext cx="889000" cy="237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115062</xdr:rowOff>
    </xdr:from>
    <xdr:to>
      <xdr:col>78</xdr:col>
      <xdr:colOff>120650</xdr:colOff>
      <xdr:row>76</xdr:row>
      <xdr:rowOff>45213</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29738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55389</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27426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90424</xdr:rowOff>
    </xdr:from>
    <xdr:to>
      <xdr:col>73</xdr:col>
      <xdr:colOff>180975</xdr:colOff>
      <xdr:row>77</xdr:row>
      <xdr:rowOff>60706</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3120624"/>
          <a:ext cx="889000" cy="141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32766</xdr:rowOff>
    </xdr:from>
    <xdr:to>
      <xdr:col>74</xdr:col>
      <xdr:colOff>31750</xdr:colOff>
      <xdr:row>75</xdr:row>
      <xdr:rowOff>134366</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289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144543</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2660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90424</xdr:rowOff>
    </xdr:from>
    <xdr:to>
      <xdr:col>69</xdr:col>
      <xdr:colOff>92075</xdr:colOff>
      <xdr:row>77</xdr:row>
      <xdr:rowOff>124713</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3120624"/>
          <a:ext cx="889000" cy="205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57912</xdr:rowOff>
    </xdr:from>
    <xdr:to>
      <xdr:col>69</xdr:col>
      <xdr:colOff>142875</xdr:colOff>
      <xdr:row>74</xdr:row>
      <xdr:rowOff>159512</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745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169689</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514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60198</xdr:rowOff>
    </xdr:from>
    <xdr:to>
      <xdr:col>65</xdr:col>
      <xdr:colOff>53975</xdr:colOff>
      <xdr:row>75</xdr:row>
      <xdr:rowOff>161798</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2918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525</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2687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79</xdr:row>
      <xdr:rowOff>46482</xdr:rowOff>
    </xdr:from>
    <xdr:to>
      <xdr:col>82</xdr:col>
      <xdr:colOff>158750</xdr:colOff>
      <xdr:row>79</xdr:row>
      <xdr:rowOff>148082</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591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126509</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3499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76200</xdr:rowOff>
    </xdr:from>
    <xdr:to>
      <xdr:col>78</xdr:col>
      <xdr:colOff>120650</xdr:colOff>
      <xdr:row>79</xdr:row>
      <xdr:rowOff>6350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34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162577</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3535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9906</xdr:rowOff>
    </xdr:from>
    <xdr:to>
      <xdr:col>74</xdr:col>
      <xdr:colOff>31750</xdr:colOff>
      <xdr:row>77</xdr:row>
      <xdr:rowOff>111506</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3211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96283</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3297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39624</xdr:rowOff>
    </xdr:from>
    <xdr:to>
      <xdr:col>69</xdr:col>
      <xdr:colOff>142875</xdr:colOff>
      <xdr:row>76</xdr:row>
      <xdr:rowOff>141224</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3069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126001</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3156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73913</xdr:rowOff>
    </xdr:from>
    <xdr:to>
      <xdr:col>65</xdr:col>
      <xdr:colOff>53975</xdr:colOff>
      <xdr:row>78</xdr:row>
      <xdr:rowOff>4063</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3275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160290</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3361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大阪府摂津市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27432</xdr:rowOff>
    </xdr:from>
    <xdr:to>
      <xdr:col>29</xdr:col>
      <xdr:colOff>127000</xdr:colOff>
      <xdr:row>20</xdr:row>
      <xdr:rowOff>109982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32457"/>
          <a:ext cx="0" cy="14541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82059</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58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109982</xdr:rowOff>
    </xdr:from>
    <xdr:to>
      <xdr:col>30</xdr:col>
      <xdr:colOff>25400</xdr:colOff>
      <xdr:row>20</xdr:row>
      <xdr:rowOff>109982</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66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113809</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75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27432</xdr:rowOff>
    </xdr:from>
    <xdr:to>
      <xdr:col>30</xdr:col>
      <xdr:colOff>25400</xdr:colOff>
      <xdr:row>12</xdr:row>
      <xdr:rowOff>27432</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324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156299</xdr:rowOff>
    </xdr:from>
    <xdr:to>
      <xdr:col>29</xdr:col>
      <xdr:colOff>127000</xdr:colOff>
      <xdr:row>19</xdr:row>
      <xdr:rowOff>60376</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290024"/>
          <a:ext cx="647700" cy="755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141076</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2748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105893</xdr:rowOff>
    </xdr:from>
    <xdr:to>
      <xdr:col>29</xdr:col>
      <xdr:colOff>177800</xdr:colOff>
      <xdr:row>19</xdr:row>
      <xdr:rowOff>36043</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96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60376</xdr:rowOff>
    </xdr:from>
    <xdr:to>
      <xdr:col>26</xdr:col>
      <xdr:colOff>50800</xdr:colOff>
      <xdr:row>19</xdr:row>
      <xdr:rowOff>96520</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365551"/>
          <a:ext cx="698500" cy="361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7658</xdr:rowOff>
    </xdr:from>
    <xdr:to>
      <xdr:col>26</xdr:col>
      <xdr:colOff>101600</xdr:colOff>
      <xdr:row>19</xdr:row>
      <xdr:rowOff>109258</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3128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119435</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817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96520</xdr:rowOff>
    </xdr:from>
    <xdr:to>
      <xdr:col>22</xdr:col>
      <xdr:colOff>114300</xdr:colOff>
      <xdr:row>19</xdr:row>
      <xdr:rowOff>126898</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401695"/>
          <a:ext cx="698500" cy="303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37592</xdr:rowOff>
    </xdr:from>
    <xdr:to>
      <xdr:col>22</xdr:col>
      <xdr:colOff>165100</xdr:colOff>
      <xdr:row>19</xdr:row>
      <xdr:rowOff>139192</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427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149369</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11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126898</xdr:rowOff>
    </xdr:from>
    <xdr:to>
      <xdr:col>18</xdr:col>
      <xdr:colOff>177800</xdr:colOff>
      <xdr:row>19</xdr:row>
      <xdr:rowOff>132550</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432073"/>
          <a:ext cx="698500" cy="56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39815</xdr:rowOff>
    </xdr:from>
    <xdr:to>
      <xdr:col>19</xdr:col>
      <xdr:colOff>38100</xdr:colOff>
      <xdr:row>19</xdr:row>
      <xdr:rowOff>141415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49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151591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13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58445</xdr:rowOff>
    </xdr:from>
    <xdr:to>
      <xdr:col>15</xdr:col>
      <xdr:colOff>101600</xdr:colOff>
      <xdr:row>19</xdr:row>
      <xdr:rowOff>160045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636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170222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3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105499</xdr:rowOff>
    </xdr:from>
    <xdr:to>
      <xdr:col>29</xdr:col>
      <xdr:colOff>177800</xdr:colOff>
      <xdr:row>19</xdr:row>
      <xdr:rowOff>35649</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2392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122026</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084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9576</xdr:rowOff>
    </xdr:from>
    <xdr:to>
      <xdr:col>26</xdr:col>
      <xdr:colOff>101600</xdr:colOff>
      <xdr:row>19</xdr:row>
      <xdr:rowOff>111176</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3147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95953</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4011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45720</xdr:rowOff>
    </xdr:from>
    <xdr:to>
      <xdr:col>22</xdr:col>
      <xdr:colOff>165100</xdr:colOff>
      <xdr:row>19</xdr:row>
      <xdr:rowOff>147320</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3508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132097</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437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76098</xdr:rowOff>
    </xdr:from>
    <xdr:to>
      <xdr:col>19</xdr:col>
      <xdr:colOff>38100</xdr:colOff>
      <xdr:row>20</xdr:row>
      <xdr:rowOff>6248</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3812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162475</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467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81750</xdr:rowOff>
    </xdr:from>
    <xdr:to>
      <xdr:col>15</xdr:col>
      <xdr:colOff>101600</xdr:colOff>
      <xdr:row>20</xdr:row>
      <xdr:rowOff>11900</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3869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168127</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473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2119</xdr:rowOff>
    </xdr:from>
    <xdr:to>
      <xdr:col>29</xdr:col>
      <xdr:colOff>127000</xdr:colOff>
      <xdr:row>37</xdr:row>
      <xdr:rowOff>291036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5926669"/>
          <a:ext cx="0" cy="148906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263113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8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291036</xdr:rowOff>
    </xdr:from>
    <xdr:to>
      <xdr:col>30</xdr:col>
      <xdr:colOff>25400</xdr:colOff>
      <xdr:row>37</xdr:row>
      <xdr:rowOff>291036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157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259946</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670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2119</xdr:rowOff>
    </xdr:from>
    <xdr:to>
      <xdr:col>30</xdr:col>
      <xdr:colOff>25400</xdr:colOff>
      <xdr:row>33</xdr:row>
      <xdr:rowOff>2119</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592666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197376</xdr:rowOff>
    </xdr:from>
    <xdr:to>
      <xdr:col>29</xdr:col>
      <xdr:colOff>127000</xdr:colOff>
      <xdr:row>37</xdr:row>
      <xdr:rowOff>223927</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003800" y="7322076"/>
          <a:ext cx="647700" cy="265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77085</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6874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232008</xdr:rowOff>
    </xdr:from>
    <xdr:to>
      <xdr:col>29</xdr:col>
      <xdr:colOff>177800</xdr:colOff>
      <xdr:row>35</xdr:row>
      <xdr:rowOff>333608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8423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165046</xdr:rowOff>
    </xdr:from>
    <xdr:to>
      <xdr:col>26</xdr:col>
      <xdr:colOff>50800</xdr:colOff>
      <xdr:row>37</xdr:row>
      <xdr:rowOff>197376</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4305300" y="7289746"/>
          <a:ext cx="698500" cy="323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225476</xdr:rowOff>
    </xdr:from>
    <xdr:to>
      <xdr:col>26</xdr:col>
      <xdr:colOff>101600</xdr:colOff>
      <xdr:row>35</xdr:row>
      <xdr:rowOff>327076</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8358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337253</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6047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165046</xdr:rowOff>
    </xdr:from>
    <xdr:to>
      <xdr:col>22</xdr:col>
      <xdr:colOff>114300</xdr:colOff>
      <xdr:row>37</xdr:row>
      <xdr:rowOff>214750</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7289746"/>
          <a:ext cx="698500" cy="497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219859</xdr:rowOff>
    </xdr:from>
    <xdr:to>
      <xdr:col>22</xdr:col>
      <xdr:colOff>165100</xdr:colOff>
      <xdr:row>35</xdr:row>
      <xdr:rowOff>321459</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830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331636</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599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214750</xdr:rowOff>
    </xdr:from>
    <xdr:to>
      <xdr:col>18</xdr:col>
      <xdr:colOff>177800</xdr:colOff>
      <xdr:row>37</xdr:row>
      <xdr:rowOff>250836</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7339450"/>
          <a:ext cx="698500" cy="360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234000</xdr:rowOff>
    </xdr:from>
    <xdr:to>
      <xdr:col>19</xdr:col>
      <xdr:colOff>38100</xdr:colOff>
      <xdr:row>35</xdr:row>
      <xdr:rowOff>335600</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84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2877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61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238768</xdr:rowOff>
    </xdr:from>
    <xdr:to>
      <xdr:col>15</xdr:col>
      <xdr:colOff>101600</xdr:colOff>
      <xdr:row>35</xdr:row>
      <xdr:rowOff>340368</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8491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7645</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6179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173127</xdr:rowOff>
    </xdr:from>
    <xdr:to>
      <xdr:col>29</xdr:col>
      <xdr:colOff>177800</xdr:colOff>
      <xdr:row>37</xdr:row>
      <xdr:rowOff>274727</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72978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81704</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72064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146576</xdr:rowOff>
    </xdr:from>
    <xdr:to>
      <xdr:col>26</xdr:col>
      <xdr:colOff>101600</xdr:colOff>
      <xdr:row>37</xdr:row>
      <xdr:rowOff>248176</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72712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232953</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73576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114246</xdr:rowOff>
    </xdr:from>
    <xdr:to>
      <xdr:col>22</xdr:col>
      <xdr:colOff>165100</xdr:colOff>
      <xdr:row>37</xdr:row>
      <xdr:rowOff>215846</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72389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200623</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732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163950</xdr:rowOff>
    </xdr:from>
    <xdr:to>
      <xdr:col>19</xdr:col>
      <xdr:colOff>38100</xdr:colOff>
      <xdr:row>37</xdr:row>
      <xdr:rowOff>265550</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72886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250327</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737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200036</xdr:rowOff>
    </xdr:from>
    <xdr:to>
      <xdr:col>15</xdr:col>
      <xdr:colOff>101600</xdr:colOff>
      <xdr:row>37</xdr:row>
      <xdr:rowOff>301636</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73247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286413</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7411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大阪府摂津市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86,344
84,229
14.87
44,189,265
43,767,043
296,418
20,865,450
21,436,184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116791</xdr:rowOff>
    </xdr:from>
    <xdr:to>
      <xdr:col>24</xdr:col>
      <xdr:colOff>62865</xdr:colOff>
      <xdr:row>38</xdr:row>
      <xdr:rowOff>146509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60291"/>
          <a:ext cx="1270" cy="1401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150336</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5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146509</xdr:rowOff>
    </xdr:from>
    <xdr:to>
      <xdr:col>24</xdr:col>
      <xdr:colOff>152400</xdr:colOff>
      <xdr:row>38</xdr:row>
      <xdr:rowOff>146509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61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63468</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035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116791</xdr:rowOff>
    </xdr:from>
    <xdr:to>
      <xdr:col>24</xdr:col>
      <xdr:colOff>152400</xdr:colOff>
      <xdr:row>30</xdr:row>
      <xdr:rowOff>116791</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60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104512</xdr:rowOff>
    </xdr:from>
    <xdr:to>
      <xdr:col>24</xdr:col>
      <xdr:colOff>63500</xdr:colOff>
      <xdr:row>36</xdr:row>
      <xdr:rowOff>86126</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105262"/>
          <a:ext cx="838200" cy="153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12659</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1848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34232</xdr:rowOff>
    </xdr:from>
    <xdr:to>
      <xdr:col>24</xdr:col>
      <xdr:colOff>114300</xdr:colOff>
      <xdr:row>36</xdr:row>
      <xdr:rowOff>135832</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0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86126</xdr:rowOff>
    </xdr:from>
    <xdr:to>
      <xdr:col>19</xdr:col>
      <xdr:colOff>177800</xdr:colOff>
      <xdr:row>36</xdr:row>
      <xdr:rowOff>90045</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258326"/>
          <a:ext cx="889000" cy="3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129950</xdr:rowOff>
    </xdr:from>
    <xdr:to>
      <xdr:col>20</xdr:col>
      <xdr:colOff>38100</xdr:colOff>
      <xdr:row>37</xdr:row>
      <xdr:rowOff>60100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0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51227</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394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90045</xdr:rowOff>
    </xdr:from>
    <xdr:to>
      <xdr:col>15</xdr:col>
      <xdr:colOff>50800</xdr:colOff>
      <xdr:row>36</xdr:row>
      <xdr:rowOff>126115</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262245"/>
          <a:ext cx="889000" cy="36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149054</xdr:rowOff>
    </xdr:from>
    <xdr:to>
      <xdr:col>15</xdr:col>
      <xdr:colOff>101600</xdr:colOff>
      <xdr:row>37</xdr:row>
      <xdr:rowOff>79204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2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70331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413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126115</xdr:rowOff>
    </xdr:from>
    <xdr:to>
      <xdr:col>10</xdr:col>
      <xdr:colOff>114300</xdr:colOff>
      <xdr:row>36</xdr:row>
      <xdr:rowOff>139537</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298315"/>
          <a:ext cx="889000" cy="13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153806</xdr:rowOff>
    </xdr:from>
    <xdr:to>
      <xdr:col>10</xdr:col>
      <xdr:colOff>165100</xdr:colOff>
      <xdr:row>37</xdr:row>
      <xdr:rowOff>83956</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75083</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418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10294</xdr:rowOff>
    </xdr:from>
    <xdr:to>
      <xdr:col>6</xdr:col>
      <xdr:colOff>38100</xdr:colOff>
      <xdr:row>37</xdr:row>
      <xdr:rowOff>111894</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5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103021</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446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53712</xdr:rowOff>
    </xdr:from>
    <xdr:to>
      <xdr:col>24</xdr:col>
      <xdr:colOff>114300</xdr:colOff>
      <xdr:row>35</xdr:row>
      <xdr:rowOff>155312</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054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76589</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905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35326</xdr:rowOff>
    </xdr:from>
    <xdr:to>
      <xdr:col>20</xdr:col>
      <xdr:colOff>38100</xdr:colOff>
      <xdr:row>36</xdr:row>
      <xdr:rowOff>136926</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207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153453</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5982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39245</xdr:rowOff>
    </xdr:from>
    <xdr:to>
      <xdr:col>15</xdr:col>
      <xdr:colOff>101600</xdr:colOff>
      <xdr:row>36</xdr:row>
      <xdr:rowOff>140845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21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157372</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5986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75315</xdr:rowOff>
    </xdr:from>
    <xdr:to>
      <xdr:col>10</xdr:col>
      <xdr:colOff>165100</xdr:colOff>
      <xdr:row>37</xdr:row>
      <xdr:rowOff>5465</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247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21992</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022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88737</xdr:rowOff>
    </xdr:from>
    <xdr:to>
      <xdr:col>6</xdr:col>
      <xdr:colOff>38100</xdr:colOff>
      <xdr:row>37</xdr:row>
      <xdr:rowOff>18887</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260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35414</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036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5" name="テキスト ボックス 114">
          <a:extLst>
            <a:ext uri="{FF2B5EF4-FFF2-40B4-BE49-F238E27FC236}">
              <a16:creationId xmlns:a16="http://schemas.microsoft.com/office/drawing/2014/main" id="{00000000-0008-0000-0600-000073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a:extLst>
            <a:ext uri="{FF2B5EF4-FFF2-40B4-BE49-F238E27FC236}">
              <a16:creationId xmlns:a16="http://schemas.microsoft.com/office/drawing/2014/main" id="{00000000-0008-0000-0600-000074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128753</xdr:rowOff>
    </xdr:from>
    <xdr:to>
      <xdr:col>24</xdr:col>
      <xdr:colOff>62865</xdr:colOff>
      <xdr:row>58</xdr:row>
      <xdr:rowOff>131686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4633595" y="8701253"/>
          <a:ext cx="1270" cy="1374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135513</xdr:rowOff>
    </xdr:from>
    <xdr:ext cx="534377" cy="259045"/>
    <xdr:sp macro="" textlink="">
      <xdr:nvSpPr>
        <xdr:cNvPr id="118" name="物件費最小値テキスト">
          <a:extLst>
            <a:ext uri="{FF2B5EF4-FFF2-40B4-BE49-F238E27FC236}">
              <a16:creationId xmlns:a16="http://schemas.microsoft.com/office/drawing/2014/main" id="{00000000-0008-0000-0600-000076000000}"/>
            </a:ext>
          </a:extLst>
        </xdr:cNvPr>
        <xdr:cNvSpPr txBox="1"/>
      </xdr:nvSpPr>
      <xdr:spPr>
        <a:xfrm>
          <a:off x="4686300" y="10079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131686</xdr:rowOff>
    </xdr:from>
    <xdr:to>
      <xdr:col>24</xdr:col>
      <xdr:colOff>152400</xdr:colOff>
      <xdr:row>58</xdr:row>
      <xdr:rowOff>131686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10075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75430</xdr:rowOff>
    </xdr:from>
    <xdr:ext cx="599010" cy="259045"/>
    <xdr:sp macro="" textlink="">
      <xdr:nvSpPr>
        <xdr:cNvPr id="120" name="物件費最大値テキスト">
          <a:extLst>
            <a:ext uri="{FF2B5EF4-FFF2-40B4-BE49-F238E27FC236}">
              <a16:creationId xmlns:a16="http://schemas.microsoft.com/office/drawing/2014/main" id="{00000000-0008-0000-0600-000078000000}"/>
            </a:ext>
          </a:extLst>
        </xdr:cNvPr>
        <xdr:cNvSpPr txBox="1"/>
      </xdr:nvSpPr>
      <xdr:spPr>
        <a:xfrm>
          <a:off x="4686300" y="8476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128753</xdr:rowOff>
    </xdr:from>
    <xdr:to>
      <xdr:col>24</xdr:col>
      <xdr:colOff>152400</xdr:colOff>
      <xdr:row>50</xdr:row>
      <xdr:rowOff>128753</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4546600" y="870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48933</xdr:rowOff>
    </xdr:from>
    <xdr:to>
      <xdr:col>24</xdr:col>
      <xdr:colOff>63500</xdr:colOff>
      <xdr:row>58</xdr:row>
      <xdr:rowOff>67792</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3797300" y="9993033"/>
          <a:ext cx="838200" cy="18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4884</xdr:rowOff>
    </xdr:from>
    <xdr:ext cx="534377" cy="259045"/>
    <xdr:sp macro="" textlink="">
      <xdr:nvSpPr>
        <xdr:cNvPr id="123" name="物件費平均値テキスト">
          <a:extLst>
            <a:ext uri="{FF2B5EF4-FFF2-40B4-BE49-F238E27FC236}">
              <a16:creationId xmlns:a16="http://schemas.microsoft.com/office/drawing/2014/main" id="{00000000-0008-0000-0600-00007B000000}"/>
            </a:ext>
          </a:extLst>
        </xdr:cNvPr>
        <xdr:cNvSpPr txBox="1"/>
      </xdr:nvSpPr>
      <xdr:spPr>
        <a:xfrm>
          <a:off x="4686300" y="97775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153457</xdr:rowOff>
    </xdr:from>
    <xdr:to>
      <xdr:col>24</xdr:col>
      <xdr:colOff>114300</xdr:colOff>
      <xdr:row>58</xdr:row>
      <xdr:rowOff>83607</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4584700" y="9926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37506</xdr:rowOff>
    </xdr:from>
    <xdr:to>
      <xdr:col>19</xdr:col>
      <xdr:colOff>177800</xdr:colOff>
      <xdr:row>58</xdr:row>
      <xdr:rowOff>67792</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908300" y="9981606"/>
          <a:ext cx="889000" cy="30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618</xdr:rowOff>
    </xdr:from>
    <xdr:to>
      <xdr:col>20</xdr:col>
      <xdr:colOff>38100</xdr:colOff>
      <xdr:row>58</xdr:row>
      <xdr:rowOff>102218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3746500" y="9944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118745</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3530111" y="9719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37506</xdr:rowOff>
    </xdr:from>
    <xdr:to>
      <xdr:col>15</xdr:col>
      <xdr:colOff>50800</xdr:colOff>
      <xdr:row>58</xdr:row>
      <xdr:rowOff>48375</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2019300" y="9981606"/>
          <a:ext cx="889000" cy="10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163714</xdr:rowOff>
    </xdr:from>
    <xdr:to>
      <xdr:col>15</xdr:col>
      <xdr:colOff>101600</xdr:colOff>
      <xdr:row>58</xdr:row>
      <xdr:rowOff>93864</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2857500" y="9936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84991</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2641111" y="10029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48375</xdr:rowOff>
    </xdr:from>
    <xdr:to>
      <xdr:col>10</xdr:col>
      <xdr:colOff>114300</xdr:colOff>
      <xdr:row>58</xdr:row>
      <xdr:rowOff>80689</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flipV="1">
          <a:off x="1130300" y="9992475"/>
          <a:ext cx="889000" cy="32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4518</xdr:rowOff>
    </xdr:from>
    <xdr:to>
      <xdr:col>10</xdr:col>
      <xdr:colOff>165100</xdr:colOff>
      <xdr:row>58</xdr:row>
      <xdr:rowOff>106118</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968500" y="9948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97245</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752111" y="10041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25953</xdr:rowOff>
    </xdr:from>
    <xdr:to>
      <xdr:col>6</xdr:col>
      <xdr:colOff>38100</xdr:colOff>
      <xdr:row>58</xdr:row>
      <xdr:rowOff>127553</xdr:rowOff>
    </xdr:to>
    <xdr:sp macro="" textlink="">
      <xdr:nvSpPr>
        <xdr:cNvPr id="134" name="フローチャート: 判断 133">
          <a:extLst>
            <a:ext uri="{FF2B5EF4-FFF2-40B4-BE49-F238E27FC236}">
              <a16:creationId xmlns:a16="http://schemas.microsoft.com/office/drawing/2014/main" id="{00000000-0008-0000-0600-000086000000}"/>
            </a:ext>
          </a:extLst>
        </xdr:cNvPr>
        <xdr:cNvSpPr/>
      </xdr:nvSpPr>
      <xdr:spPr>
        <a:xfrm>
          <a:off x="1079500" y="997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144080</xdr:rowOff>
    </xdr:from>
    <xdr:ext cx="534377"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863111" y="9745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169583</xdr:rowOff>
    </xdr:from>
    <xdr:to>
      <xdr:col>24</xdr:col>
      <xdr:colOff>114300</xdr:colOff>
      <xdr:row>58</xdr:row>
      <xdr:rowOff>99733</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4584700" y="9942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131884</xdr:rowOff>
    </xdr:from>
    <xdr:ext cx="534377" cy="259045"/>
    <xdr:sp macro="" textlink="">
      <xdr:nvSpPr>
        <xdr:cNvPr id="142" name="物件費該当値テキスト">
          <a:extLst>
            <a:ext uri="{FF2B5EF4-FFF2-40B4-BE49-F238E27FC236}">
              <a16:creationId xmlns:a16="http://schemas.microsoft.com/office/drawing/2014/main" id="{00000000-0008-0000-0600-00008E000000}"/>
            </a:ext>
          </a:extLst>
        </xdr:cNvPr>
        <xdr:cNvSpPr txBox="1"/>
      </xdr:nvSpPr>
      <xdr:spPr>
        <a:xfrm>
          <a:off x="4686300" y="9904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16992</xdr:rowOff>
    </xdr:from>
    <xdr:to>
      <xdr:col>20</xdr:col>
      <xdr:colOff>38100</xdr:colOff>
      <xdr:row>58</xdr:row>
      <xdr:rowOff>118592</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3746500" y="9961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109719</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3530111" y="10053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158156</xdr:rowOff>
    </xdr:from>
    <xdr:to>
      <xdr:col>15</xdr:col>
      <xdr:colOff>101600</xdr:colOff>
      <xdr:row>58</xdr:row>
      <xdr:rowOff>88306</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2857500" y="9930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104833</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2641111" y="9706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169025</xdr:rowOff>
    </xdr:from>
    <xdr:to>
      <xdr:col>10</xdr:col>
      <xdr:colOff>165100</xdr:colOff>
      <xdr:row>58</xdr:row>
      <xdr:rowOff>99175</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968500" y="9941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115702</xdr:rowOff>
    </xdr:from>
    <xdr:ext cx="534377"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1752111" y="9716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29889</xdr:rowOff>
    </xdr:from>
    <xdr:to>
      <xdr:col>6</xdr:col>
      <xdr:colOff>38100</xdr:colOff>
      <xdr:row>58</xdr:row>
      <xdr:rowOff>131489</xdr:rowOff>
    </xdr:to>
    <xdr:sp macro="" textlink="">
      <xdr:nvSpPr>
        <xdr:cNvPr id="149" name="楕円 148">
          <a:extLst>
            <a:ext uri="{FF2B5EF4-FFF2-40B4-BE49-F238E27FC236}">
              <a16:creationId xmlns:a16="http://schemas.microsoft.com/office/drawing/2014/main" id="{00000000-0008-0000-0600-000095000000}"/>
            </a:ext>
          </a:extLst>
        </xdr:cNvPr>
        <xdr:cNvSpPr/>
      </xdr:nvSpPr>
      <xdr:spPr>
        <a:xfrm>
          <a:off x="1079500" y="9973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122616</xdr:rowOff>
    </xdr:from>
    <xdr:ext cx="534377" cy="259045"/>
    <xdr:sp macro="" textlink="">
      <xdr:nvSpPr>
        <xdr:cNvPr id="150" name="テキスト ボックス 149">
          <a:extLst>
            <a:ext uri="{FF2B5EF4-FFF2-40B4-BE49-F238E27FC236}">
              <a16:creationId xmlns:a16="http://schemas.microsoft.com/office/drawing/2014/main" id="{00000000-0008-0000-0600-000096000000}"/>
            </a:ext>
          </a:extLst>
        </xdr:cNvPr>
        <xdr:cNvSpPr txBox="1"/>
      </xdr:nvSpPr>
      <xdr:spPr>
        <a:xfrm>
          <a:off x="863111" y="10066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2" name="テキスト ボックス 171">
          <a:extLst>
            <a:ext uri="{FF2B5EF4-FFF2-40B4-BE49-F238E27FC236}">
              <a16:creationId xmlns:a16="http://schemas.microsoft.com/office/drawing/2014/main" id="{00000000-0008-0000-0600-0000AC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維持補修費グラフ枠">
          <a:extLst>
            <a:ext uri="{FF2B5EF4-FFF2-40B4-BE49-F238E27FC236}">
              <a16:creationId xmlns:a16="http://schemas.microsoft.com/office/drawing/2014/main" id="{00000000-0008-0000-06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103048</xdr:rowOff>
    </xdr:from>
    <xdr:to>
      <xdr:col>24</xdr:col>
      <xdr:colOff>62865</xdr:colOff>
      <xdr:row>79</xdr:row>
      <xdr:rowOff>24333</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4633595" y="12104548"/>
          <a:ext cx="1270" cy="1464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28160</xdr:rowOff>
    </xdr:from>
    <xdr:ext cx="378565" cy="259045"/>
    <xdr:sp macro="" textlink="">
      <xdr:nvSpPr>
        <xdr:cNvPr id="175" name="維持補修費最小値テキスト">
          <a:extLst>
            <a:ext uri="{FF2B5EF4-FFF2-40B4-BE49-F238E27FC236}">
              <a16:creationId xmlns:a16="http://schemas.microsoft.com/office/drawing/2014/main" id="{00000000-0008-0000-0600-0000AF000000}"/>
            </a:ext>
          </a:extLst>
        </xdr:cNvPr>
        <xdr:cNvSpPr txBox="1"/>
      </xdr:nvSpPr>
      <xdr:spPr>
        <a:xfrm>
          <a:off x="4686300" y="135727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24333</xdr:rowOff>
    </xdr:from>
    <xdr:to>
      <xdr:col>24</xdr:col>
      <xdr:colOff>152400</xdr:colOff>
      <xdr:row>79</xdr:row>
      <xdr:rowOff>24333</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3568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49725</xdr:rowOff>
    </xdr:from>
    <xdr:ext cx="534377" cy="259045"/>
    <xdr:sp macro="" textlink="">
      <xdr:nvSpPr>
        <xdr:cNvPr id="177" name="維持補修費最大値テキスト">
          <a:extLst>
            <a:ext uri="{FF2B5EF4-FFF2-40B4-BE49-F238E27FC236}">
              <a16:creationId xmlns:a16="http://schemas.microsoft.com/office/drawing/2014/main" id="{00000000-0008-0000-0600-0000B1000000}"/>
            </a:ext>
          </a:extLst>
        </xdr:cNvPr>
        <xdr:cNvSpPr txBox="1"/>
      </xdr:nvSpPr>
      <xdr:spPr>
        <a:xfrm>
          <a:off x="4686300" y="11879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103048</xdr:rowOff>
    </xdr:from>
    <xdr:to>
      <xdr:col>24</xdr:col>
      <xdr:colOff>152400</xdr:colOff>
      <xdr:row>70</xdr:row>
      <xdr:rowOff>103048</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4546600" y="12104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60643</xdr:rowOff>
    </xdr:from>
    <xdr:to>
      <xdr:col>24</xdr:col>
      <xdr:colOff>63500</xdr:colOff>
      <xdr:row>78</xdr:row>
      <xdr:rowOff>78473</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3797300" y="13433743"/>
          <a:ext cx="838200" cy="17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6621</xdr:rowOff>
    </xdr:from>
    <xdr:ext cx="469744" cy="259045"/>
    <xdr:sp macro="" textlink="">
      <xdr:nvSpPr>
        <xdr:cNvPr id="180" name="維持補修費平均値テキスト">
          <a:extLst>
            <a:ext uri="{FF2B5EF4-FFF2-40B4-BE49-F238E27FC236}">
              <a16:creationId xmlns:a16="http://schemas.microsoft.com/office/drawing/2014/main" id="{00000000-0008-0000-0600-0000B4000000}"/>
            </a:ext>
          </a:extLst>
        </xdr:cNvPr>
        <xdr:cNvSpPr txBox="1"/>
      </xdr:nvSpPr>
      <xdr:spPr>
        <a:xfrm>
          <a:off x="4686300" y="132082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155194</xdr:rowOff>
    </xdr:from>
    <xdr:to>
      <xdr:col>24</xdr:col>
      <xdr:colOff>114300</xdr:colOff>
      <xdr:row>78</xdr:row>
      <xdr:rowOff>85344</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4584700" y="133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4102</xdr:rowOff>
    </xdr:from>
    <xdr:to>
      <xdr:col>19</xdr:col>
      <xdr:colOff>177800</xdr:colOff>
      <xdr:row>78</xdr:row>
      <xdr:rowOff>78473</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908300" y="13377202"/>
          <a:ext cx="889000" cy="74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165785</xdr:rowOff>
    </xdr:from>
    <xdr:to>
      <xdr:col>20</xdr:col>
      <xdr:colOff>38100</xdr:colOff>
      <xdr:row>78</xdr:row>
      <xdr:rowOff>95935</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3746500" y="1336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112462</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3562428" y="13142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167132</xdr:rowOff>
    </xdr:from>
    <xdr:to>
      <xdr:col>15</xdr:col>
      <xdr:colOff>50800</xdr:colOff>
      <xdr:row>78</xdr:row>
      <xdr:rowOff>4102</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2019300" y="13368782"/>
          <a:ext cx="889000" cy="8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433</xdr:rowOff>
    </xdr:from>
    <xdr:to>
      <xdr:col>15</xdr:col>
      <xdr:colOff>101600</xdr:colOff>
      <xdr:row>78</xdr:row>
      <xdr:rowOff>102033</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2857500" y="13373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93160</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2673428" y="13466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90512</xdr:rowOff>
    </xdr:from>
    <xdr:to>
      <xdr:col>10</xdr:col>
      <xdr:colOff>114300</xdr:colOff>
      <xdr:row>77</xdr:row>
      <xdr:rowOff>167132</xdr:rowOff>
    </xdr:to>
    <xdr:cxnSp macro="">
      <xdr:nvCxnSpPr>
        <xdr:cNvPr id="188" name="直線コネクタ 187">
          <a:extLst>
            <a:ext uri="{FF2B5EF4-FFF2-40B4-BE49-F238E27FC236}">
              <a16:creationId xmlns:a16="http://schemas.microsoft.com/office/drawing/2014/main" id="{00000000-0008-0000-0600-0000BC000000}"/>
            </a:ext>
          </a:extLst>
        </xdr:cNvPr>
        <xdr:cNvCxnSpPr/>
      </xdr:nvCxnSpPr>
      <xdr:spPr>
        <a:xfrm>
          <a:off x="1130300" y="13292162"/>
          <a:ext cx="889000" cy="76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171386</xdr:rowOff>
    </xdr:from>
    <xdr:to>
      <xdr:col>10</xdr:col>
      <xdr:colOff>165100</xdr:colOff>
      <xdr:row>78</xdr:row>
      <xdr:rowOff>101536</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968500" y="13373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92663</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784428" y="13465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167920</xdr:rowOff>
    </xdr:from>
    <xdr:to>
      <xdr:col>6</xdr:col>
      <xdr:colOff>38100</xdr:colOff>
      <xdr:row>78</xdr:row>
      <xdr:rowOff>98070</xdr:rowOff>
    </xdr:to>
    <xdr:sp macro="" textlink="">
      <xdr:nvSpPr>
        <xdr:cNvPr id="191" name="フローチャート: 判断 190">
          <a:extLst>
            <a:ext uri="{FF2B5EF4-FFF2-40B4-BE49-F238E27FC236}">
              <a16:creationId xmlns:a16="http://schemas.microsoft.com/office/drawing/2014/main" id="{00000000-0008-0000-0600-0000BF000000}"/>
            </a:ext>
          </a:extLst>
        </xdr:cNvPr>
        <xdr:cNvSpPr/>
      </xdr:nvSpPr>
      <xdr:spPr>
        <a:xfrm>
          <a:off x="1079500" y="13369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89197</xdr:rowOff>
    </xdr:from>
    <xdr:ext cx="469744"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895428" y="13462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9843</xdr:rowOff>
    </xdr:from>
    <xdr:to>
      <xdr:col>24</xdr:col>
      <xdr:colOff>114300</xdr:colOff>
      <xdr:row>78</xdr:row>
      <xdr:rowOff>111443</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4584700" y="13382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159720</xdr:rowOff>
    </xdr:from>
    <xdr:ext cx="469744" cy="259045"/>
    <xdr:sp macro="" textlink="">
      <xdr:nvSpPr>
        <xdr:cNvPr id="199" name="維持補修費該当値テキスト">
          <a:extLst>
            <a:ext uri="{FF2B5EF4-FFF2-40B4-BE49-F238E27FC236}">
              <a16:creationId xmlns:a16="http://schemas.microsoft.com/office/drawing/2014/main" id="{00000000-0008-0000-0600-0000C7000000}"/>
            </a:ext>
          </a:extLst>
        </xdr:cNvPr>
        <xdr:cNvSpPr txBox="1"/>
      </xdr:nvSpPr>
      <xdr:spPr>
        <a:xfrm>
          <a:off x="4686300" y="13361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27673</xdr:rowOff>
    </xdr:from>
    <xdr:to>
      <xdr:col>20</xdr:col>
      <xdr:colOff>38100</xdr:colOff>
      <xdr:row>78</xdr:row>
      <xdr:rowOff>129273</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3746500" y="13400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120400</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3562428" y="13493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124752</xdr:rowOff>
    </xdr:from>
    <xdr:to>
      <xdr:col>15</xdr:col>
      <xdr:colOff>101600</xdr:colOff>
      <xdr:row>78</xdr:row>
      <xdr:rowOff>54902</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2857500" y="13326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71429</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2673428" y="13101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116332</xdr:rowOff>
    </xdr:from>
    <xdr:to>
      <xdr:col>10</xdr:col>
      <xdr:colOff>165100</xdr:colOff>
      <xdr:row>78</xdr:row>
      <xdr:rowOff>46482</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968500" y="13317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63009</xdr:rowOff>
    </xdr:from>
    <xdr:ext cx="469744"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1784428" y="13093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39712</xdr:rowOff>
    </xdr:from>
    <xdr:to>
      <xdr:col>6</xdr:col>
      <xdr:colOff>38100</xdr:colOff>
      <xdr:row>77</xdr:row>
      <xdr:rowOff>141312</xdr:rowOff>
    </xdr:to>
    <xdr:sp macro="" textlink="">
      <xdr:nvSpPr>
        <xdr:cNvPr id="206" name="楕円 205">
          <a:extLst>
            <a:ext uri="{FF2B5EF4-FFF2-40B4-BE49-F238E27FC236}">
              <a16:creationId xmlns:a16="http://schemas.microsoft.com/office/drawing/2014/main" id="{00000000-0008-0000-0600-0000CE000000}"/>
            </a:ext>
          </a:extLst>
        </xdr:cNvPr>
        <xdr:cNvSpPr/>
      </xdr:nvSpPr>
      <xdr:spPr>
        <a:xfrm>
          <a:off x="1079500" y="13241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157839</xdr:rowOff>
    </xdr:from>
    <xdr:ext cx="469744" cy="259045"/>
    <xdr:sp macro="" textlink="">
      <xdr:nvSpPr>
        <xdr:cNvPr id="207" name="テキスト ボックス 206">
          <a:extLst>
            <a:ext uri="{FF2B5EF4-FFF2-40B4-BE49-F238E27FC236}">
              <a16:creationId xmlns:a16="http://schemas.microsoft.com/office/drawing/2014/main" id="{00000000-0008-0000-0600-0000CF000000}"/>
            </a:ext>
          </a:extLst>
        </xdr:cNvPr>
        <xdr:cNvSpPr txBox="1"/>
      </xdr:nvSpPr>
      <xdr:spPr>
        <a:xfrm>
          <a:off x="895428" y="13016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0" name="テキスト ボックス 229">
          <a:extLst>
            <a:ext uri="{FF2B5EF4-FFF2-40B4-BE49-F238E27FC236}">
              <a16:creationId xmlns:a16="http://schemas.microsoft.com/office/drawing/2014/main" id="{00000000-0008-0000-0600-0000E6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a:extLst>
            <a:ext uri="{FF2B5EF4-FFF2-40B4-BE49-F238E27FC236}">
              <a16:creationId xmlns:a16="http://schemas.microsoft.com/office/drawing/2014/main" id="{00000000-0008-0000-0600-0000E8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扶助費グラフ枠">
          <a:extLst>
            <a:ext uri="{FF2B5EF4-FFF2-40B4-BE49-F238E27FC236}">
              <a16:creationId xmlns:a16="http://schemas.microsoft.com/office/drawing/2014/main" id="{00000000-0008-0000-0600-0000E9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129011</xdr:rowOff>
    </xdr:from>
    <xdr:to>
      <xdr:col>24</xdr:col>
      <xdr:colOff>62865</xdr:colOff>
      <xdr:row>99</xdr:row>
      <xdr:rowOff>168700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4633595" y="15559511"/>
          <a:ext cx="1270" cy="1582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100</xdr:row>
      <xdr:rowOff>1077</xdr:rowOff>
    </xdr:from>
    <xdr:ext cx="534377" cy="259045"/>
    <xdr:sp macro="" textlink="">
      <xdr:nvSpPr>
        <xdr:cNvPr id="235" name="扶助費最小値テキスト">
          <a:extLst>
            <a:ext uri="{FF2B5EF4-FFF2-40B4-BE49-F238E27FC236}">
              <a16:creationId xmlns:a16="http://schemas.microsoft.com/office/drawing/2014/main" id="{00000000-0008-0000-0600-0000EB000000}"/>
            </a:ext>
          </a:extLst>
        </xdr:cNvPr>
        <xdr:cNvSpPr txBox="1"/>
      </xdr:nvSpPr>
      <xdr:spPr>
        <a:xfrm>
          <a:off x="4686300" y="17146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168700</xdr:rowOff>
    </xdr:from>
    <xdr:to>
      <xdr:col>24</xdr:col>
      <xdr:colOff>152400</xdr:colOff>
      <xdr:row>99</xdr:row>
      <xdr:rowOff>168700</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4546600" y="17142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75688</xdr:rowOff>
    </xdr:from>
    <xdr:ext cx="599010" cy="259045"/>
    <xdr:sp macro="" textlink="">
      <xdr:nvSpPr>
        <xdr:cNvPr id="237" name="扶助費最大値テキスト">
          <a:extLst>
            <a:ext uri="{FF2B5EF4-FFF2-40B4-BE49-F238E27FC236}">
              <a16:creationId xmlns:a16="http://schemas.microsoft.com/office/drawing/2014/main" id="{00000000-0008-0000-0600-0000ED000000}"/>
            </a:ext>
          </a:extLst>
        </xdr:cNvPr>
        <xdr:cNvSpPr txBox="1"/>
      </xdr:nvSpPr>
      <xdr:spPr>
        <a:xfrm>
          <a:off x="4686300" y="15334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129011</xdr:rowOff>
    </xdr:from>
    <xdr:to>
      <xdr:col>24</xdr:col>
      <xdr:colOff>152400</xdr:colOff>
      <xdr:row>90</xdr:row>
      <xdr:rowOff>129011</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4546600" y="15559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127476</xdr:rowOff>
    </xdr:from>
    <xdr:to>
      <xdr:col>24</xdr:col>
      <xdr:colOff>63500</xdr:colOff>
      <xdr:row>95</xdr:row>
      <xdr:rowOff>47171</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3797300" y="16243776"/>
          <a:ext cx="838200" cy="91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84788</xdr:rowOff>
    </xdr:from>
    <xdr:ext cx="599010" cy="259045"/>
    <xdr:sp macro="" textlink="">
      <xdr:nvSpPr>
        <xdr:cNvPr id="240" name="扶助費平均値テキスト">
          <a:extLst>
            <a:ext uri="{FF2B5EF4-FFF2-40B4-BE49-F238E27FC236}">
              <a16:creationId xmlns:a16="http://schemas.microsoft.com/office/drawing/2014/main" id="{00000000-0008-0000-0600-0000F0000000}"/>
            </a:ext>
          </a:extLst>
        </xdr:cNvPr>
        <xdr:cNvSpPr txBox="1"/>
      </xdr:nvSpPr>
      <xdr:spPr>
        <a:xfrm>
          <a:off x="4686300" y="16543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106361</xdr:rowOff>
    </xdr:from>
    <xdr:to>
      <xdr:col>24</xdr:col>
      <xdr:colOff>114300</xdr:colOff>
      <xdr:row>97</xdr:row>
      <xdr:rowOff>36511</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4584700" y="1656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47171</xdr:rowOff>
    </xdr:from>
    <xdr:to>
      <xdr:col>19</xdr:col>
      <xdr:colOff>177800</xdr:colOff>
      <xdr:row>96</xdr:row>
      <xdr:rowOff>5576</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2908300" y="16334921"/>
          <a:ext cx="889000" cy="129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40525</xdr:rowOff>
    </xdr:from>
    <xdr:to>
      <xdr:col>20</xdr:col>
      <xdr:colOff>38100</xdr:colOff>
      <xdr:row>97</xdr:row>
      <xdr:rowOff>142125</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3746500" y="16671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133252</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3497795" y="16763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41380</xdr:rowOff>
    </xdr:from>
    <xdr:to>
      <xdr:col>15</xdr:col>
      <xdr:colOff>50800</xdr:colOff>
      <xdr:row>96</xdr:row>
      <xdr:rowOff>5576</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a:off x="2019300" y="16329130"/>
          <a:ext cx="889000" cy="135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130744</xdr:rowOff>
    </xdr:from>
    <xdr:to>
      <xdr:col>15</xdr:col>
      <xdr:colOff>101600</xdr:colOff>
      <xdr:row>98</xdr:row>
      <xdr:rowOff>60894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2857500" y="16761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52021</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608795" y="16854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41380</xdr:rowOff>
    </xdr:from>
    <xdr:to>
      <xdr:col>10</xdr:col>
      <xdr:colOff>114300</xdr:colOff>
      <xdr:row>97</xdr:row>
      <xdr:rowOff>20120</xdr:rowOff>
    </xdr:to>
    <xdr:cxnSp macro="">
      <xdr:nvCxnSpPr>
        <xdr:cNvPr id="248" name="直線コネクタ 247">
          <a:extLst>
            <a:ext uri="{FF2B5EF4-FFF2-40B4-BE49-F238E27FC236}">
              <a16:creationId xmlns:a16="http://schemas.microsoft.com/office/drawing/2014/main" id="{00000000-0008-0000-0600-0000F8000000}"/>
            </a:ext>
          </a:extLst>
        </xdr:cNvPr>
        <xdr:cNvCxnSpPr/>
      </xdr:nvCxnSpPr>
      <xdr:spPr>
        <a:xfrm flipV="1">
          <a:off x="1130300" y="16329130"/>
          <a:ext cx="889000" cy="321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164805</xdr:rowOff>
    </xdr:from>
    <xdr:to>
      <xdr:col>10</xdr:col>
      <xdr:colOff>165100</xdr:colOff>
      <xdr:row>97</xdr:row>
      <xdr:rowOff>94955</xdr:rowOff>
    </xdr:to>
    <xdr:sp macro="" textlink="">
      <xdr:nvSpPr>
        <xdr:cNvPr id="249" name="フローチャート: 判断 248">
          <a:extLst>
            <a:ext uri="{FF2B5EF4-FFF2-40B4-BE49-F238E27FC236}">
              <a16:creationId xmlns:a16="http://schemas.microsoft.com/office/drawing/2014/main" id="{00000000-0008-0000-0600-0000F9000000}"/>
            </a:ext>
          </a:extLst>
        </xdr:cNvPr>
        <xdr:cNvSpPr/>
      </xdr:nvSpPr>
      <xdr:spPr>
        <a:xfrm>
          <a:off x="1968500" y="16624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86082</xdr:rowOff>
    </xdr:from>
    <xdr:ext cx="59901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719795" y="16716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104640</xdr:rowOff>
    </xdr:from>
    <xdr:to>
      <xdr:col>6</xdr:col>
      <xdr:colOff>38100</xdr:colOff>
      <xdr:row>99</xdr:row>
      <xdr:rowOff>34790</xdr:rowOff>
    </xdr:to>
    <xdr:sp macro="" textlink="">
      <xdr:nvSpPr>
        <xdr:cNvPr id="251" name="フローチャート: 判断 250">
          <a:extLst>
            <a:ext uri="{FF2B5EF4-FFF2-40B4-BE49-F238E27FC236}">
              <a16:creationId xmlns:a16="http://schemas.microsoft.com/office/drawing/2014/main" id="{00000000-0008-0000-0600-0000FB000000}"/>
            </a:ext>
          </a:extLst>
        </xdr:cNvPr>
        <xdr:cNvSpPr/>
      </xdr:nvSpPr>
      <xdr:spPr>
        <a:xfrm>
          <a:off x="1079500" y="1690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99</xdr:row>
      <xdr:rowOff>25917</xdr:rowOff>
    </xdr:from>
    <xdr:ext cx="59901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830795" y="16999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76676</xdr:rowOff>
    </xdr:from>
    <xdr:to>
      <xdr:col>24</xdr:col>
      <xdr:colOff>114300</xdr:colOff>
      <xdr:row>95</xdr:row>
      <xdr:rowOff>6826</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4584700" y="16192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99553</xdr:rowOff>
    </xdr:from>
    <xdr:ext cx="599010" cy="259045"/>
    <xdr:sp macro="" textlink="">
      <xdr:nvSpPr>
        <xdr:cNvPr id="259" name="扶助費該当値テキスト">
          <a:extLst>
            <a:ext uri="{FF2B5EF4-FFF2-40B4-BE49-F238E27FC236}">
              <a16:creationId xmlns:a16="http://schemas.microsoft.com/office/drawing/2014/main" id="{00000000-0008-0000-0600-000003010000}"/>
            </a:ext>
          </a:extLst>
        </xdr:cNvPr>
        <xdr:cNvSpPr txBox="1"/>
      </xdr:nvSpPr>
      <xdr:spPr>
        <a:xfrm>
          <a:off x="4686300" y="16044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167821</xdr:rowOff>
    </xdr:from>
    <xdr:to>
      <xdr:col>20</xdr:col>
      <xdr:colOff>38100</xdr:colOff>
      <xdr:row>95</xdr:row>
      <xdr:rowOff>97971</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3746500" y="16284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114498</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3497795" y="16059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126226</xdr:rowOff>
    </xdr:from>
    <xdr:to>
      <xdr:col>15</xdr:col>
      <xdr:colOff>101600</xdr:colOff>
      <xdr:row>96</xdr:row>
      <xdr:rowOff>56376</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2857500" y="16413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72903</xdr:rowOff>
    </xdr:from>
    <xdr:ext cx="599010"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2608795" y="16189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162030</xdr:rowOff>
    </xdr:from>
    <xdr:to>
      <xdr:col>10</xdr:col>
      <xdr:colOff>165100</xdr:colOff>
      <xdr:row>95</xdr:row>
      <xdr:rowOff>92180</xdr:rowOff>
    </xdr:to>
    <xdr:sp macro="" textlink="">
      <xdr:nvSpPr>
        <xdr:cNvPr id="264" name="楕円 263">
          <a:extLst>
            <a:ext uri="{FF2B5EF4-FFF2-40B4-BE49-F238E27FC236}">
              <a16:creationId xmlns:a16="http://schemas.microsoft.com/office/drawing/2014/main" id="{00000000-0008-0000-0600-000008010000}"/>
            </a:ext>
          </a:extLst>
        </xdr:cNvPr>
        <xdr:cNvSpPr/>
      </xdr:nvSpPr>
      <xdr:spPr>
        <a:xfrm>
          <a:off x="1968500" y="1627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108707</xdr:rowOff>
    </xdr:from>
    <xdr:ext cx="599010" cy="259045"/>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1719795" y="160535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140770</xdr:rowOff>
    </xdr:from>
    <xdr:to>
      <xdr:col>6</xdr:col>
      <xdr:colOff>38100</xdr:colOff>
      <xdr:row>97</xdr:row>
      <xdr:rowOff>70920</xdr:rowOff>
    </xdr:to>
    <xdr:sp macro="" textlink="">
      <xdr:nvSpPr>
        <xdr:cNvPr id="266" name="楕円 265">
          <a:extLst>
            <a:ext uri="{FF2B5EF4-FFF2-40B4-BE49-F238E27FC236}">
              <a16:creationId xmlns:a16="http://schemas.microsoft.com/office/drawing/2014/main" id="{00000000-0008-0000-0600-00000A010000}"/>
            </a:ext>
          </a:extLst>
        </xdr:cNvPr>
        <xdr:cNvSpPr/>
      </xdr:nvSpPr>
      <xdr:spPr>
        <a:xfrm>
          <a:off x="1079500" y="16599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87447</xdr:rowOff>
    </xdr:from>
    <xdr:ext cx="599010" cy="259045"/>
    <xdr:sp macro="" textlink="">
      <xdr:nvSpPr>
        <xdr:cNvPr id="267" name="テキスト ボックス 266">
          <a:extLst>
            <a:ext uri="{FF2B5EF4-FFF2-40B4-BE49-F238E27FC236}">
              <a16:creationId xmlns:a16="http://schemas.microsoft.com/office/drawing/2014/main" id="{00000000-0008-0000-0600-00000B010000}"/>
            </a:ext>
          </a:extLst>
        </xdr:cNvPr>
        <xdr:cNvSpPr txBox="1"/>
      </xdr:nvSpPr>
      <xdr:spPr>
        <a:xfrm>
          <a:off x="830795" y="163751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id="{00000000-0008-0000-06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168146</xdr:rowOff>
    </xdr:from>
    <xdr:to>
      <xdr:col>54</xdr:col>
      <xdr:colOff>189865</xdr:colOff>
      <xdr:row>38</xdr:row>
      <xdr:rowOff>77750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10475595" y="5140196"/>
          <a:ext cx="1270" cy="1452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81577</xdr:rowOff>
    </xdr:from>
    <xdr:ext cx="534377" cy="259045"/>
    <xdr:sp macro="" textlink="">
      <xdr:nvSpPr>
        <xdr:cNvPr id="292" name="補助費等最小値テキスト">
          <a:extLst>
            <a:ext uri="{FF2B5EF4-FFF2-40B4-BE49-F238E27FC236}">
              <a16:creationId xmlns:a16="http://schemas.microsoft.com/office/drawing/2014/main" id="{00000000-0008-0000-0600-000024010000}"/>
            </a:ext>
          </a:extLst>
        </xdr:cNvPr>
        <xdr:cNvSpPr txBox="1"/>
      </xdr:nvSpPr>
      <xdr:spPr>
        <a:xfrm>
          <a:off x="10528300" y="6596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77750</xdr:rowOff>
    </xdr:from>
    <xdr:to>
      <xdr:col>55</xdr:col>
      <xdr:colOff>88900</xdr:colOff>
      <xdr:row>38</xdr:row>
      <xdr:rowOff>77750</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6592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114823</xdr:rowOff>
    </xdr:from>
    <xdr:ext cx="599010" cy="259045"/>
    <xdr:sp macro="" textlink="">
      <xdr:nvSpPr>
        <xdr:cNvPr id="294" name="補助費等最大値テキスト">
          <a:extLst>
            <a:ext uri="{FF2B5EF4-FFF2-40B4-BE49-F238E27FC236}">
              <a16:creationId xmlns:a16="http://schemas.microsoft.com/office/drawing/2014/main" id="{00000000-0008-0000-0600-000026010000}"/>
            </a:ext>
          </a:extLst>
        </xdr:cNvPr>
        <xdr:cNvSpPr txBox="1"/>
      </xdr:nvSpPr>
      <xdr:spPr>
        <a:xfrm>
          <a:off x="10528300" y="4915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168146</xdr:rowOff>
    </xdr:from>
    <xdr:to>
      <xdr:col>55</xdr:col>
      <xdr:colOff>88900</xdr:colOff>
      <xdr:row>29</xdr:row>
      <xdr:rowOff>168146</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5140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111483</xdr:rowOff>
    </xdr:from>
    <xdr:to>
      <xdr:col>55</xdr:col>
      <xdr:colOff>0</xdr:colOff>
      <xdr:row>37</xdr:row>
      <xdr:rowOff>15052</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9639300" y="6283683"/>
          <a:ext cx="838200" cy="75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108630</xdr:rowOff>
    </xdr:from>
    <xdr:ext cx="534377" cy="259045"/>
    <xdr:sp macro="" textlink="">
      <xdr:nvSpPr>
        <xdr:cNvPr id="297" name="補助費等平均値テキスト">
          <a:extLst>
            <a:ext uri="{FF2B5EF4-FFF2-40B4-BE49-F238E27FC236}">
              <a16:creationId xmlns:a16="http://schemas.microsoft.com/office/drawing/2014/main" id="{00000000-0008-0000-0600-000029010000}"/>
            </a:ext>
          </a:extLst>
        </xdr:cNvPr>
        <xdr:cNvSpPr txBox="1"/>
      </xdr:nvSpPr>
      <xdr:spPr>
        <a:xfrm>
          <a:off x="10528300" y="61093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85753</xdr:rowOff>
    </xdr:from>
    <xdr:to>
      <xdr:col>55</xdr:col>
      <xdr:colOff>50800</xdr:colOff>
      <xdr:row>37</xdr:row>
      <xdr:rowOff>15903</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10426700" y="625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103924</xdr:rowOff>
    </xdr:from>
    <xdr:to>
      <xdr:col>50</xdr:col>
      <xdr:colOff>114300</xdr:colOff>
      <xdr:row>36</xdr:row>
      <xdr:rowOff>111483</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8750300" y="6276124"/>
          <a:ext cx="889000" cy="7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84351</xdr:rowOff>
    </xdr:from>
    <xdr:to>
      <xdr:col>50</xdr:col>
      <xdr:colOff>165100</xdr:colOff>
      <xdr:row>37</xdr:row>
      <xdr:rowOff>14501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9588500" y="625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5628</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9372111" y="6349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103924</xdr:rowOff>
    </xdr:from>
    <xdr:to>
      <xdr:col>45</xdr:col>
      <xdr:colOff>177800</xdr:colOff>
      <xdr:row>37</xdr:row>
      <xdr:rowOff>24226</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flipV="1">
          <a:off x="7861300" y="6276124"/>
          <a:ext cx="889000" cy="91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73630</xdr:rowOff>
    </xdr:from>
    <xdr:to>
      <xdr:col>46</xdr:col>
      <xdr:colOff>38100</xdr:colOff>
      <xdr:row>37</xdr:row>
      <xdr:rowOff>3780</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8699500" y="624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166357</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483111" y="6338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133216</xdr:rowOff>
    </xdr:from>
    <xdr:to>
      <xdr:col>41</xdr:col>
      <xdr:colOff>50800</xdr:colOff>
      <xdr:row>37</xdr:row>
      <xdr:rowOff>24226</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a:off x="6972300" y="5619616"/>
          <a:ext cx="889000" cy="7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113391</xdr:rowOff>
    </xdr:from>
    <xdr:to>
      <xdr:col>41</xdr:col>
      <xdr:colOff>101600</xdr:colOff>
      <xdr:row>37</xdr:row>
      <xdr:rowOff>43541</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7810500" y="6285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60068</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594111" y="6060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16053</xdr:rowOff>
    </xdr:from>
    <xdr:to>
      <xdr:col>36</xdr:col>
      <xdr:colOff>165100</xdr:colOff>
      <xdr:row>32</xdr:row>
      <xdr:rowOff>117653</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6921500" y="5502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134180</xdr:rowOff>
    </xdr:from>
    <xdr:ext cx="59901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672795" y="5277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135702</xdr:rowOff>
    </xdr:from>
    <xdr:to>
      <xdr:col>55</xdr:col>
      <xdr:colOff>50800</xdr:colOff>
      <xdr:row>37</xdr:row>
      <xdr:rowOff>65852</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10426700" y="6307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114129</xdr:rowOff>
    </xdr:from>
    <xdr:ext cx="534377" cy="259045"/>
    <xdr:sp macro="" textlink="">
      <xdr:nvSpPr>
        <xdr:cNvPr id="316" name="補助費等該当値テキスト">
          <a:extLst>
            <a:ext uri="{FF2B5EF4-FFF2-40B4-BE49-F238E27FC236}">
              <a16:creationId xmlns:a16="http://schemas.microsoft.com/office/drawing/2014/main" id="{00000000-0008-0000-0600-00003C010000}"/>
            </a:ext>
          </a:extLst>
        </xdr:cNvPr>
        <xdr:cNvSpPr txBox="1"/>
      </xdr:nvSpPr>
      <xdr:spPr>
        <a:xfrm>
          <a:off x="10528300" y="6286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60683</xdr:rowOff>
    </xdr:from>
    <xdr:to>
      <xdr:col>50</xdr:col>
      <xdr:colOff>165100</xdr:colOff>
      <xdr:row>36</xdr:row>
      <xdr:rowOff>162283</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9588500" y="6232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7360</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9372111" y="6008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53124</xdr:rowOff>
    </xdr:from>
    <xdr:to>
      <xdr:col>46</xdr:col>
      <xdr:colOff>38100</xdr:colOff>
      <xdr:row>36</xdr:row>
      <xdr:rowOff>154724</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8699500" y="6225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171251</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8483111" y="6000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144876</xdr:rowOff>
    </xdr:from>
    <xdr:to>
      <xdr:col>41</xdr:col>
      <xdr:colOff>101600</xdr:colOff>
      <xdr:row>37</xdr:row>
      <xdr:rowOff>75026</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7810500" y="6317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66153</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7594111" y="6409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82416</xdr:rowOff>
    </xdr:from>
    <xdr:to>
      <xdr:col>36</xdr:col>
      <xdr:colOff>165100</xdr:colOff>
      <xdr:row>33</xdr:row>
      <xdr:rowOff>12566</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6921500" y="5568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3693</xdr:rowOff>
    </xdr:from>
    <xdr:ext cx="599010"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672795" y="5661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普通建設事業費グラフ枠">
          <a:extLst>
            <a:ext uri="{FF2B5EF4-FFF2-40B4-BE49-F238E27FC236}">
              <a16:creationId xmlns:a16="http://schemas.microsoft.com/office/drawing/2014/main" id="{00000000-0008-0000-0600-00005D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130132</xdr:rowOff>
    </xdr:from>
    <xdr:to>
      <xdr:col>54</xdr:col>
      <xdr:colOff>189865</xdr:colOff>
      <xdr:row>59</xdr:row>
      <xdr:rowOff>11281</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10475595" y="8531182"/>
          <a:ext cx="1270" cy="1595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15108</xdr:rowOff>
    </xdr:from>
    <xdr:ext cx="469744" cy="259045"/>
    <xdr:sp macro="" textlink="">
      <xdr:nvSpPr>
        <xdr:cNvPr id="351" name="普通建設事業費最小値テキスト">
          <a:extLst>
            <a:ext uri="{FF2B5EF4-FFF2-40B4-BE49-F238E27FC236}">
              <a16:creationId xmlns:a16="http://schemas.microsoft.com/office/drawing/2014/main" id="{00000000-0008-0000-0600-00005F010000}"/>
            </a:ext>
          </a:extLst>
        </xdr:cNvPr>
        <xdr:cNvSpPr txBox="1"/>
      </xdr:nvSpPr>
      <xdr:spPr>
        <a:xfrm>
          <a:off x="10528300" y="10130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11281</xdr:rowOff>
    </xdr:from>
    <xdr:to>
      <xdr:col>55</xdr:col>
      <xdr:colOff>88900</xdr:colOff>
      <xdr:row>59</xdr:row>
      <xdr:rowOff>11281</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10388600" y="10126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76809</xdr:rowOff>
    </xdr:from>
    <xdr:ext cx="599010" cy="259045"/>
    <xdr:sp macro="" textlink="">
      <xdr:nvSpPr>
        <xdr:cNvPr id="353" name="普通建設事業費最大値テキスト">
          <a:extLst>
            <a:ext uri="{FF2B5EF4-FFF2-40B4-BE49-F238E27FC236}">
              <a16:creationId xmlns:a16="http://schemas.microsoft.com/office/drawing/2014/main" id="{00000000-0008-0000-0600-000061010000}"/>
            </a:ext>
          </a:extLst>
        </xdr:cNvPr>
        <xdr:cNvSpPr txBox="1"/>
      </xdr:nvSpPr>
      <xdr:spPr>
        <a:xfrm>
          <a:off x="10528300" y="8306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130132</xdr:rowOff>
    </xdr:from>
    <xdr:to>
      <xdr:col>55</xdr:col>
      <xdr:colOff>88900</xdr:colOff>
      <xdr:row>49</xdr:row>
      <xdr:rowOff>130132</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8531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140244</xdr:rowOff>
    </xdr:from>
    <xdr:to>
      <xdr:col>55</xdr:col>
      <xdr:colOff>0</xdr:colOff>
      <xdr:row>55</xdr:row>
      <xdr:rowOff>41184</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9639300" y="9398544"/>
          <a:ext cx="8382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162163</xdr:rowOff>
    </xdr:from>
    <xdr:ext cx="534377" cy="259045"/>
    <xdr:sp macro="" textlink="">
      <xdr:nvSpPr>
        <xdr:cNvPr id="356" name="普通建設事業費平均値テキスト">
          <a:extLst>
            <a:ext uri="{FF2B5EF4-FFF2-40B4-BE49-F238E27FC236}">
              <a16:creationId xmlns:a16="http://schemas.microsoft.com/office/drawing/2014/main" id="{00000000-0008-0000-0600-000064010000}"/>
            </a:ext>
          </a:extLst>
        </xdr:cNvPr>
        <xdr:cNvSpPr txBox="1"/>
      </xdr:nvSpPr>
      <xdr:spPr>
        <a:xfrm>
          <a:off x="10528300" y="95919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12286</xdr:rowOff>
    </xdr:from>
    <xdr:to>
      <xdr:col>55</xdr:col>
      <xdr:colOff>50800</xdr:colOff>
      <xdr:row>56</xdr:row>
      <xdr:rowOff>113886</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10426700" y="9613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119692</xdr:rowOff>
    </xdr:from>
    <xdr:to>
      <xdr:col>50</xdr:col>
      <xdr:colOff>114300</xdr:colOff>
      <xdr:row>54</xdr:row>
      <xdr:rowOff>140244</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a:off x="8750300" y="9377992"/>
          <a:ext cx="889000" cy="20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61881</xdr:rowOff>
    </xdr:from>
    <xdr:to>
      <xdr:col>50</xdr:col>
      <xdr:colOff>165100</xdr:colOff>
      <xdr:row>56</xdr:row>
      <xdr:rowOff>163481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9588500" y="9663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154608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372111" y="9755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119692</xdr:rowOff>
    </xdr:from>
    <xdr:to>
      <xdr:col>45</xdr:col>
      <xdr:colOff>177800</xdr:colOff>
      <xdr:row>55</xdr:row>
      <xdr:rowOff>2627</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flipV="1">
          <a:off x="7861300" y="9377992"/>
          <a:ext cx="889000" cy="54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78287</xdr:rowOff>
    </xdr:from>
    <xdr:to>
      <xdr:col>46</xdr:col>
      <xdr:colOff>38100</xdr:colOff>
      <xdr:row>57</xdr:row>
      <xdr:rowOff>8437</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8699500" y="9679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171014</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483111" y="9772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2627</xdr:rowOff>
    </xdr:from>
    <xdr:to>
      <xdr:col>41</xdr:col>
      <xdr:colOff>50800</xdr:colOff>
      <xdr:row>57</xdr:row>
      <xdr:rowOff>17943</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flipV="1">
          <a:off x="6972300" y="9432377"/>
          <a:ext cx="889000" cy="358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62285</xdr:rowOff>
    </xdr:from>
    <xdr:to>
      <xdr:col>41</xdr:col>
      <xdr:colOff>101600</xdr:colOff>
      <xdr:row>56</xdr:row>
      <xdr:rowOff>163885</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7810500" y="9663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155012</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594111" y="9756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67314</xdr:rowOff>
    </xdr:from>
    <xdr:to>
      <xdr:col>36</xdr:col>
      <xdr:colOff>165100</xdr:colOff>
      <xdr:row>56</xdr:row>
      <xdr:rowOff>168914</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6921500" y="966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13991</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05111" y="9443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161834</xdr:rowOff>
    </xdr:from>
    <xdr:to>
      <xdr:col>55</xdr:col>
      <xdr:colOff>50800</xdr:colOff>
      <xdr:row>55</xdr:row>
      <xdr:rowOff>91984</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10426700" y="9420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13261</xdr:rowOff>
    </xdr:from>
    <xdr:ext cx="534377" cy="259045"/>
    <xdr:sp macro="" textlink="">
      <xdr:nvSpPr>
        <xdr:cNvPr id="375" name="普通建設事業費該当値テキスト">
          <a:extLst>
            <a:ext uri="{FF2B5EF4-FFF2-40B4-BE49-F238E27FC236}">
              <a16:creationId xmlns:a16="http://schemas.microsoft.com/office/drawing/2014/main" id="{00000000-0008-0000-0600-000077010000}"/>
            </a:ext>
          </a:extLst>
        </xdr:cNvPr>
        <xdr:cNvSpPr txBox="1"/>
      </xdr:nvSpPr>
      <xdr:spPr>
        <a:xfrm>
          <a:off x="10528300" y="9271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89444</xdr:rowOff>
    </xdr:from>
    <xdr:to>
      <xdr:col>50</xdr:col>
      <xdr:colOff>165100</xdr:colOff>
      <xdr:row>55</xdr:row>
      <xdr:rowOff>19594</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9588500" y="9347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36121</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9372111" y="9122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68892</xdr:rowOff>
    </xdr:from>
    <xdr:to>
      <xdr:col>46</xdr:col>
      <xdr:colOff>38100</xdr:colOff>
      <xdr:row>54</xdr:row>
      <xdr:rowOff>170492</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8699500" y="9327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15569</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8483111" y="9102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123277</xdr:rowOff>
    </xdr:from>
    <xdr:to>
      <xdr:col>41</xdr:col>
      <xdr:colOff>101600</xdr:colOff>
      <xdr:row>55</xdr:row>
      <xdr:rowOff>53427</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7810500" y="9381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69954</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7594111" y="9156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138593</xdr:rowOff>
    </xdr:from>
    <xdr:to>
      <xdr:col>36</xdr:col>
      <xdr:colOff>165100</xdr:colOff>
      <xdr:row>57</xdr:row>
      <xdr:rowOff>68743</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6921500" y="9739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59870</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705111" y="9832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6" name="普通建設事業費 （ うち新規整備　）グラフ枠">
          <a:extLst>
            <a:ext uri="{FF2B5EF4-FFF2-40B4-BE49-F238E27FC236}">
              <a16:creationId xmlns:a16="http://schemas.microsoft.com/office/drawing/2014/main" id="{00000000-0008-0000-0600-000096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2787</xdr:rowOff>
    </xdr:from>
    <xdr:to>
      <xdr:col>54</xdr:col>
      <xdr:colOff>189865</xdr:colOff>
      <xdr:row>79</xdr:row>
      <xdr:rowOff>44450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10475595" y="12004287"/>
          <a:ext cx="1270" cy="1584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8" name="普通建設事業費 （ うち新規整備　）最小値テキスト">
          <a:extLst>
            <a:ext uri="{FF2B5EF4-FFF2-40B4-BE49-F238E27FC236}">
              <a16:creationId xmlns:a16="http://schemas.microsoft.com/office/drawing/2014/main" id="{00000000-0008-0000-0600-000098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120914</xdr:rowOff>
    </xdr:from>
    <xdr:ext cx="534377" cy="259045"/>
    <xdr:sp macro="" textlink="">
      <xdr:nvSpPr>
        <xdr:cNvPr id="410" name="普通建設事業費 （ うち新規整備　）最大値テキスト">
          <a:extLst>
            <a:ext uri="{FF2B5EF4-FFF2-40B4-BE49-F238E27FC236}">
              <a16:creationId xmlns:a16="http://schemas.microsoft.com/office/drawing/2014/main" id="{00000000-0008-0000-0600-00009A010000}"/>
            </a:ext>
          </a:extLst>
        </xdr:cNvPr>
        <xdr:cNvSpPr txBox="1"/>
      </xdr:nvSpPr>
      <xdr:spPr>
        <a:xfrm>
          <a:off x="10528300" y="11779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2787</xdr:rowOff>
    </xdr:from>
    <xdr:to>
      <xdr:col>55</xdr:col>
      <xdr:colOff>88900</xdr:colOff>
      <xdr:row>70</xdr:row>
      <xdr:rowOff>2787</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10388600" y="12004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29344</xdr:rowOff>
    </xdr:from>
    <xdr:to>
      <xdr:col>55</xdr:col>
      <xdr:colOff>0</xdr:colOff>
      <xdr:row>78</xdr:row>
      <xdr:rowOff>11531</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9639300" y="13059544"/>
          <a:ext cx="838200" cy="325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51325</xdr:rowOff>
    </xdr:from>
    <xdr:ext cx="534377" cy="259045"/>
    <xdr:sp macro="" textlink="">
      <xdr:nvSpPr>
        <xdr:cNvPr id="413" name="普通建設事業費 （ うち新規整備　）平均値テキスト">
          <a:extLst>
            <a:ext uri="{FF2B5EF4-FFF2-40B4-BE49-F238E27FC236}">
              <a16:creationId xmlns:a16="http://schemas.microsoft.com/office/drawing/2014/main" id="{00000000-0008-0000-0600-00009D010000}"/>
            </a:ext>
          </a:extLst>
        </xdr:cNvPr>
        <xdr:cNvSpPr txBox="1"/>
      </xdr:nvSpPr>
      <xdr:spPr>
        <a:xfrm>
          <a:off x="10528300" y="132529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72898</xdr:rowOff>
    </xdr:from>
    <xdr:to>
      <xdr:col>55</xdr:col>
      <xdr:colOff>50800</xdr:colOff>
      <xdr:row>78</xdr:row>
      <xdr:rowOff>3048</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10426700" y="1327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11531</xdr:rowOff>
    </xdr:from>
    <xdr:to>
      <xdr:col>50</xdr:col>
      <xdr:colOff>114300</xdr:colOff>
      <xdr:row>78</xdr:row>
      <xdr:rowOff>147910</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8750300" y="13384631"/>
          <a:ext cx="889000" cy="136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119875</xdr:rowOff>
    </xdr:from>
    <xdr:to>
      <xdr:col>50</xdr:col>
      <xdr:colOff>165100</xdr:colOff>
      <xdr:row>78</xdr:row>
      <xdr:rowOff>50025</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9588500" y="13321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66552</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9372111" y="13096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24543</xdr:rowOff>
    </xdr:from>
    <xdr:to>
      <xdr:col>45</xdr:col>
      <xdr:colOff>177800</xdr:colOff>
      <xdr:row>78</xdr:row>
      <xdr:rowOff>147910</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a:off x="7861300" y="13397643"/>
          <a:ext cx="889000" cy="123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143535</xdr:rowOff>
    </xdr:from>
    <xdr:to>
      <xdr:col>46</xdr:col>
      <xdr:colOff>38100</xdr:colOff>
      <xdr:row>78</xdr:row>
      <xdr:rowOff>73685</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8699500" y="133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90212</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483111" y="13120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24543</xdr:rowOff>
    </xdr:from>
    <xdr:to>
      <xdr:col>41</xdr:col>
      <xdr:colOff>50800</xdr:colOff>
      <xdr:row>78</xdr:row>
      <xdr:rowOff>124822</xdr:rowOff>
    </xdr:to>
    <xdr:cxnSp macro="">
      <xdr:nvCxnSpPr>
        <xdr:cNvPr id="421" name="直線コネクタ 420">
          <a:extLst>
            <a:ext uri="{FF2B5EF4-FFF2-40B4-BE49-F238E27FC236}">
              <a16:creationId xmlns:a16="http://schemas.microsoft.com/office/drawing/2014/main" id="{00000000-0008-0000-0600-0000A5010000}"/>
            </a:ext>
          </a:extLst>
        </xdr:cNvPr>
        <xdr:cNvCxnSpPr/>
      </xdr:nvCxnSpPr>
      <xdr:spPr>
        <a:xfrm flipV="1">
          <a:off x="6972300" y="13397643"/>
          <a:ext cx="889000" cy="100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121438</xdr:rowOff>
    </xdr:from>
    <xdr:to>
      <xdr:col>41</xdr:col>
      <xdr:colOff>101600</xdr:colOff>
      <xdr:row>78</xdr:row>
      <xdr:rowOff>51588</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7810500" y="1332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68115</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594111" y="13098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129972</xdr:rowOff>
    </xdr:from>
    <xdr:to>
      <xdr:col>36</xdr:col>
      <xdr:colOff>165100</xdr:colOff>
      <xdr:row>78</xdr:row>
      <xdr:rowOff>60122</xdr:rowOff>
    </xdr:to>
    <xdr:sp macro="" textlink="">
      <xdr:nvSpPr>
        <xdr:cNvPr id="424" name="フローチャート: 判断 423">
          <a:extLst>
            <a:ext uri="{FF2B5EF4-FFF2-40B4-BE49-F238E27FC236}">
              <a16:creationId xmlns:a16="http://schemas.microsoft.com/office/drawing/2014/main" id="{00000000-0008-0000-0600-0000A8010000}"/>
            </a:ext>
          </a:extLst>
        </xdr:cNvPr>
        <xdr:cNvSpPr/>
      </xdr:nvSpPr>
      <xdr:spPr>
        <a:xfrm>
          <a:off x="6921500" y="13331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76649</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05111" y="13106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149994</xdr:rowOff>
    </xdr:from>
    <xdr:to>
      <xdr:col>55</xdr:col>
      <xdr:colOff>50800</xdr:colOff>
      <xdr:row>76</xdr:row>
      <xdr:rowOff>80144</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10426700" y="13008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1420</xdr:rowOff>
    </xdr:from>
    <xdr:ext cx="534377" cy="259045"/>
    <xdr:sp macro="" textlink="">
      <xdr:nvSpPr>
        <xdr:cNvPr id="432" name="普通建設事業費 （ うち新規整備　）該当値テキスト">
          <a:extLst>
            <a:ext uri="{FF2B5EF4-FFF2-40B4-BE49-F238E27FC236}">
              <a16:creationId xmlns:a16="http://schemas.microsoft.com/office/drawing/2014/main" id="{00000000-0008-0000-0600-0000B0010000}"/>
            </a:ext>
          </a:extLst>
        </xdr:cNvPr>
        <xdr:cNvSpPr txBox="1"/>
      </xdr:nvSpPr>
      <xdr:spPr>
        <a:xfrm>
          <a:off x="10528300" y="12860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132181</xdr:rowOff>
    </xdr:from>
    <xdr:to>
      <xdr:col>50</xdr:col>
      <xdr:colOff>165100</xdr:colOff>
      <xdr:row>78</xdr:row>
      <xdr:rowOff>62331</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9588500" y="13333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53458</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9372111" y="13426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97110</xdr:rowOff>
    </xdr:from>
    <xdr:to>
      <xdr:col>46</xdr:col>
      <xdr:colOff>38100</xdr:colOff>
      <xdr:row>79</xdr:row>
      <xdr:rowOff>27260</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8699500" y="13470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18387</xdr:rowOff>
    </xdr:from>
    <xdr:ext cx="469744"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8515428" y="13562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145193</xdr:rowOff>
    </xdr:from>
    <xdr:to>
      <xdr:col>41</xdr:col>
      <xdr:colOff>101600</xdr:colOff>
      <xdr:row>78</xdr:row>
      <xdr:rowOff>75343</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7810500" y="13346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66470</xdr:rowOff>
    </xdr:from>
    <xdr:ext cx="534377"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7594111" y="13439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74022</xdr:rowOff>
    </xdr:from>
    <xdr:to>
      <xdr:col>36</xdr:col>
      <xdr:colOff>165100</xdr:colOff>
      <xdr:row>79</xdr:row>
      <xdr:rowOff>4172</xdr:rowOff>
    </xdr:to>
    <xdr:sp macro="" textlink="">
      <xdr:nvSpPr>
        <xdr:cNvPr id="439" name="楕円 438">
          <a:extLst>
            <a:ext uri="{FF2B5EF4-FFF2-40B4-BE49-F238E27FC236}">
              <a16:creationId xmlns:a16="http://schemas.microsoft.com/office/drawing/2014/main" id="{00000000-0008-0000-0600-0000B7010000}"/>
            </a:ext>
          </a:extLst>
        </xdr:cNvPr>
        <xdr:cNvSpPr/>
      </xdr:nvSpPr>
      <xdr:spPr>
        <a:xfrm>
          <a:off x="6921500" y="13447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166749</xdr:rowOff>
    </xdr:from>
    <xdr:ext cx="469744"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737428" y="13539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普通建設事業費 （ うち更新整備　）グラフ枠">
          <a:extLst>
            <a:ext uri="{FF2B5EF4-FFF2-40B4-BE49-F238E27FC236}">
              <a16:creationId xmlns:a16="http://schemas.microsoft.com/office/drawing/2014/main" id="{00000000-0008-0000-06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116967</xdr:rowOff>
    </xdr:from>
    <xdr:to>
      <xdr:col>54</xdr:col>
      <xdr:colOff>189865</xdr:colOff>
      <xdr:row>98</xdr:row>
      <xdr:rowOff>167399</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10475595" y="15547467"/>
          <a:ext cx="1270" cy="1422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171226</xdr:rowOff>
    </xdr:from>
    <xdr:ext cx="469744" cy="259045"/>
    <xdr:sp macro="" textlink="">
      <xdr:nvSpPr>
        <xdr:cNvPr id="465" name="普通建設事業費 （ うち更新整備　）最小値テキスト">
          <a:extLst>
            <a:ext uri="{FF2B5EF4-FFF2-40B4-BE49-F238E27FC236}">
              <a16:creationId xmlns:a16="http://schemas.microsoft.com/office/drawing/2014/main" id="{00000000-0008-0000-0600-0000D1010000}"/>
            </a:ext>
          </a:extLst>
        </xdr:cNvPr>
        <xdr:cNvSpPr txBox="1"/>
      </xdr:nvSpPr>
      <xdr:spPr>
        <a:xfrm>
          <a:off x="10528300" y="16973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167399</xdr:rowOff>
    </xdr:from>
    <xdr:to>
      <xdr:col>55</xdr:col>
      <xdr:colOff>88900</xdr:colOff>
      <xdr:row>98</xdr:row>
      <xdr:rowOff>167399</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10388600" y="16969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63644</xdr:rowOff>
    </xdr:from>
    <xdr:ext cx="599010" cy="259045"/>
    <xdr:sp macro="" textlink="">
      <xdr:nvSpPr>
        <xdr:cNvPr id="467" name="普通建設事業費 （ うち更新整備　）最大値テキスト">
          <a:extLst>
            <a:ext uri="{FF2B5EF4-FFF2-40B4-BE49-F238E27FC236}">
              <a16:creationId xmlns:a16="http://schemas.microsoft.com/office/drawing/2014/main" id="{00000000-0008-0000-0600-0000D3010000}"/>
            </a:ext>
          </a:extLst>
        </xdr:cNvPr>
        <xdr:cNvSpPr txBox="1"/>
      </xdr:nvSpPr>
      <xdr:spPr>
        <a:xfrm>
          <a:off x="10528300" y="15322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116967</xdr:rowOff>
    </xdr:from>
    <xdr:to>
      <xdr:col>55</xdr:col>
      <xdr:colOff>88900</xdr:colOff>
      <xdr:row>90</xdr:row>
      <xdr:rowOff>116967</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5547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169887</xdr:rowOff>
    </xdr:from>
    <xdr:to>
      <xdr:col>55</xdr:col>
      <xdr:colOff>0</xdr:colOff>
      <xdr:row>97</xdr:row>
      <xdr:rowOff>77546</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9639300" y="16629087"/>
          <a:ext cx="838200" cy="79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162222</xdr:rowOff>
    </xdr:from>
    <xdr:ext cx="534377" cy="259045"/>
    <xdr:sp macro="" textlink="">
      <xdr:nvSpPr>
        <xdr:cNvPr id="470" name="普通建設事業費 （ うち更新整備　）平均値テキスト">
          <a:extLst>
            <a:ext uri="{FF2B5EF4-FFF2-40B4-BE49-F238E27FC236}">
              <a16:creationId xmlns:a16="http://schemas.microsoft.com/office/drawing/2014/main" id="{00000000-0008-0000-0600-0000D6010000}"/>
            </a:ext>
          </a:extLst>
        </xdr:cNvPr>
        <xdr:cNvSpPr txBox="1"/>
      </xdr:nvSpPr>
      <xdr:spPr>
        <a:xfrm>
          <a:off x="10528300" y="164499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139345</xdr:rowOff>
    </xdr:from>
    <xdr:to>
      <xdr:col>55</xdr:col>
      <xdr:colOff>50800</xdr:colOff>
      <xdr:row>97</xdr:row>
      <xdr:rowOff>69495</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10426700" y="1659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169887</xdr:rowOff>
    </xdr:from>
    <xdr:to>
      <xdr:col>50</xdr:col>
      <xdr:colOff>114300</xdr:colOff>
      <xdr:row>97</xdr:row>
      <xdr:rowOff>91187</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8750300" y="16629087"/>
          <a:ext cx="889000" cy="92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168987</xdr:rowOff>
    </xdr:from>
    <xdr:to>
      <xdr:col>50</xdr:col>
      <xdr:colOff>165100</xdr:colOff>
      <xdr:row>97</xdr:row>
      <xdr:rowOff>99137</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9588500" y="1662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90264</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372111" y="1672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86170</xdr:rowOff>
    </xdr:from>
    <xdr:to>
      <xdr:col>45</xdr:col>
      <xdr:colOff>177800</xdr:colOff>
      <xdr:row>97</xdr:row>
      <xdr:rowOff>91187</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a:off x="7861300" y="16545370"/>
          <a:ext cx="889000" cy="176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2756</xdr:rowOff>
    </xdr:from>
    <xdr:to>
      <xdr:col>46</xdr:col>
      <xdr:colOff>38100</xdr:colOff>
      <xdr:row>97</xdr:row>
      <xdr:rowOff>104356</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8699500" y="16633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120883</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483111" y="16408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86170</xdr:rowOff>
    </xdr:from>
    <xdr:to>
      <xdr:col>41</xdr:col>
      <xdr:colOff>50800</xdr:colOff>
      <xdr:row>97</xdr:row>
      <xdr:rowOff>153251</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flipV="1">
          <a:off x="6972300" y="16545370"/>
          <a:ext cx="889000" cy="238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5893</xdr:rowOff>
    </xdr:from>
    <xdr:to>
      <xdr:col>41</xdr:col>
      <xdr:colOff>101600</xdr:colOff>
      <xdr:row>97</xdr:row>
      <xdr:rowOff>107493</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7810500" y="16636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98620</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729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433</xdr:rowOff>
    </xdr:from>
    <xdr:to>
      <xdr:col>36</xdr:col>
      <xdr:colOff>165100</xdr:colOff>
      <xdr:row>97</xdr:row>
      <xdr:rowOff>102033</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6921500" y="16631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118560</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406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26746</xdr:rowOff>
    </xdr:from>
    <xdr:to>
      <xdr:col>55</xdr:col>
      <xdr:colOff>50800</xdr:colOff>
      <xdr:row>97</xdr:row>
      <xdr:rowOff>128346</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10426700" y="16657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5173</xdr:rowOff>
    </xdr:from>
    <xdr:ext cx="534377" cy="259045"/>
    <xdr:sp macro="" textlink="">
      <xdr:nvSpPr>
        <xdr:cNvPr id="489" name="普通建設事業費 （ うち更新整備　）該当値テキスト">
          <a:extLst>
            <a:ext uri="{FF2B5EF4-FFF2-40B4-BE49-F238E27FC236}">
              <a16:creationId xmlns:a16="http://schemas.microsoft.com/office/drawing/2014/main" id="{00000000-0008-0000-0600-0000E9010000}"/>
            </a:ext>
          </a:extLst>
        </xdr:cNvPr>
        <xdr:cNvSpPr txBox="1"/>
      </xdr:nvSpPr>
      <xdr:spPr>
        <a:xfrm>
          <a:off x="10528300" y="16635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119087</xdr:rowOff>
    </xdr:from>
    <xdr:to>
      <xdr:col>50</xdr:col>
      <xdr:colOff>165100</xdr:colOff>
      <xdr:row>97</xdr:row>
      <xdr:rowOff>49237</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9588500" y="16578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65764</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9372111" y="16353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40387</xdr:rowOff>
    </xdr:from>
    <xdr:to>
      <xdr:col>46</xdr:col>
      <xdr:colOff>38100</xdr:colOff>
      <xdr:row>97</xdr:row>
      <xdr:rowOff>141987</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8699500" y="16671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133114</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8483111" y="16763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35370</xdr:rowOff>
    </xdr:from>
    <xdr:to>
      <xdr:col>41</xdr:col>
      <xdr:colOff>101600</xdr:colOff>
      <xdr:row>96</xdr:row>
      <xdr:rowOff>136970</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7810500" y="16494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153497</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7594111" y="16269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102451</xdr:rowOff>
    </xdr:from>
    <xdr:to>
      <xdr:col>36</xdr:col>
      <xdr:colOff>165100</xdr:colOff>
      <xdr:row>98</xdr:row>
      <xdr:rowOff>32601</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6921500" y="16733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23728</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6705111" y="16825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2" name="災害復旧事業費グラフ枠">
          <a:extLst>
            <a:ext uri="{FF2B5EF4-FFF2-40B4-BE49-F238E27FC236}">
              <a16:creationId xmlns:a16="http://schemas.microsoft.com/office/drawing/2014/main" id="{00000000-0008-0000-0600-00000A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30799</xdr:rowOff>
    </xdr:from>
    <xdr:to>
      <xdr:col>85</xdr:col>
      <xdr:colOff>126364</xdr:colOff>
      <xdr:row>39</xdr:row>
      <xdr:rowOff>98878</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6317595" y="5345749"/>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136077</xdr:rowOff>
    </xdr:from>
    <xdr:ext cx="249299" cy="259045"/>
    <xdr:sp macro="" textlink="">
      <xdr:nvSpPr>
        <xdr:cNvPr id="524" name="災害復旧事業費最小値テキスト">
          <a:extLst>
            <a:ext uri="{FF2B5EF4-FFF2-40B4-BE49-F238E27FC236}">
              <a16:creationId xmlns:a16="http://schemas.microsoft.com/office/drawing/2014/main" id="{00000000-0008-0000-0600-00000C020000}"/>
            </a:ext>
          </a:extLst>
        </xdr:cNvPr>
        <xdr:cNvSpPr txBox="1"/>
      </xdr:nvSpPr>
      <xdr:spPr>
        <a:xfrm>
          <a:off x="16370300" y="6822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148926</xdr:rowOff>
    </xdr:from>
    <xdr:ext cx="599010" cy="259045"/>
    <xdr:sp macro="" textlink="">
      <xdr:nvSpPr>
        <xdr:cNvPr id="526" name="災害復旧事業費最大値テキスト">
          <a:extLst>
            <a:ext uri="{FF2B5EF4-FFF2-40B4-BE49-F238E27FC236}">
              <a16:creationId xmlns:a16="http://schemas.microsoft.com/office/drawing/2014/main" id="{00000000-0008-0000-0600-00000E020000}"/>
            </a:ext>
          </a:extLst>
        </xdr:cNvPr>
        <xdr:cNvSpPr txBox="1"/>
      </xdr:nvSpPr>
      <xdr:spPr>
        <a:xfrm>
          <a:off x="16370300" y="512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30799</xdr:rowOff>
    </xdr:from>
    <xdr:to>
      <xdr:col>86</xdr:col>
      <xdr:colOff>25400</xdr:colOff>
      <xdr:row>31</xdr:row>
      <xdr:rowOff>30799</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6230600" y="5345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98878</xdr:rowOff>
    </xdr:from>
    <xdr:to>
      <xdr:col>85</xdr:col>
      <xdr:colOff>127000</xdr:colOff>
      <xdr:row>39</xdr:row>
      <xdr:rowOff>98878</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5481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53528</xdr:rowOff>
    </xdr:from>
    <xdr:ext cx="469744" cy="259045"/>
    <xdr:sp macro="" textlink="">
      <xdr:nvSpPr>
        <xdr:cNvPr id="529" name="災害復旧事業費平均値テキスト">
          <a:extLst>
            <a:ext uri="{FF2B5EF4-FFF2-40B4-BE49-F238E27FC236}">
              <a16:creationId xmlns:a16="http://schemas.microsoft.com/office/drawing/2014/main" id="{00000000-0008-0000-0600-000011020000}"/>
            </a:ext>
          </a:extLst>
        </xdr:cNvPr>
        <xdr:cNvSpPr txBox="1"/>
      </xdr:nvSpPr>
      <xdr:spPr>
        <a:xfrm>
          <a:off x="16370300" y="6568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30651</xdr:rowOff>
    </xdr:from>
    <xdr:to>
      <xdr:col>85</xdr:col>
      <xdr:colOff>177800</xdr:colOff>
      <xdr:row>39</xdr:row>
      <xdr:rowOff>132251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6268700" y="671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98878</xdr:rowOff>
    </xdr:from>
    <xdr:to>
      <xdr:col>81</xdr:col>
      <xdr:colOff>50800</xdr:colOff>
      <xdr:row>39</xdr:row>
      <xdr:rowOff>98878</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a:off x="1459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37650</xdr:rowOff>
    </xdr:from>
    <xdr:to>
      <xdr:col>81</xdr:col>
      <xdr:colOff>101600</xdr:colOff>
      <xdr:row>39</xdr:row>
      <xdr:rowOff>139250</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5430500" y="67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37</xdr:row>
      <xdr:rowOff>155777</xdr:rowOff>
    </xdr:from>
    <xdr:ext cx="378565"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2017" y="6499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98878</xdr:rowOff>
    </xdr:from>
    <xdr:to>
      <xdr:col>76</xdr:col>
      <xdr:colOff>114300</xdr:colOff>
      <xdr:row>39</xdr:row>
      <xdr:rowOff>98878</xdr:rowOff>
    </xdr:to>
    <xdr:cxnSp macro="">
      <xdr:nvCxnSpPr>
        <xdr:cNvPr id="534" name="直線コネクタ 533">
          <a:extLst>
            <a:ext uri="{FF2B5EF4-FFF2-40B4-BE49-F238E27FC236}">
              <a16:creationId xmlns:a16="http://schemas.microsoft.com/office/drawing/2014/main" id="{00000000-0008-0000-0600-000016020000}"/>
            </a:ext>
          </a:extLst>
        </xdr:cNvPr>
        <xdr:cNvCxnSpPr/>
      </xdr:nvCxnSpPr>
      <xdr:spPr>
        <a:xfrm>
          <a:off x="13703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36844</xdr:rowOff>
    </xdr:from>
    <xdr:to>
      <xdr:col>76</xdr:col>
      <xdr:colOff>165100</xdr:colOff>
      <xdr:row>39</xdr:row>
      <xdr:rowOff>138444</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4541500" y="6723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154971</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357428" y="6498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98878</xdr:rowOff>
    </xdr:from>
    <xdr:to>
      <xdr:col>71</xdr:col>
      <xdr:colOff>177800</xdr:colOff>
      <xdr:row>39</xdr:row>
      <xdr:rowOff>98878</xdr:rowOff>
    </xdr:to>
    <xdr:cxnSp macro="">
      <xdr:nvCxnSpPr>
        <xdr:cNvPr id="537" name="直線コネクタ 536">
          <a:extLst>
            <a:ext uri="{FF2B5EF4-FFF2-40B4-BE49-F238E27FC236}">
              <a16:creationId xmlns:a16="http://schemas.microsoft.com/office/drawing/2014/main" id="{00000000-0008-0000-0600-000019020000}"/>
            </a:ext>
          </a:extLst>
        </xdr:cNvPr>
        <xdr:cNvCxnSpPr/>
      </xdr:nvCxnSpPr>
      <xdr:spPr>
        <a:xfrm>
          <a:off x="1281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36376</xdr:rowOff>
    </xdr:from>
    <xdr:to>
      <xdr:col>72</xdr:col>
      <xdr:colOff>38100</xdr:colOff>
      <xdr:row>39</xdr:row>
      <xdr:rowOff>137976</xdr:rowOff>
    </xdr:to>
    <xdr:sp macro="" textlink="">
      <xdr:nvSpPr>
        <xdr:cNvPr id="538" name="フローチャート: 判断 537">
          <a:extLst>
            <a:ext uri="{FF2B5EF4-FFF2-40B4-BE49-F238E27FC236}">
              <a16:creationId xmlns:a16="http://schemas.microsoft.com/office/drawing/2014/main" id="{00000000-0008-0000-0600-00001A020000}"/>
            </a:ext>
          </a:extLst>
        </xdr:cNvPr>
        <xdr:cNvSpPr/>
      </xdr:nvSpPr>
      <xdr:spPr>
        <a:xfrm>
          <a:off x="13652500" y="672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154503</xdr:rowOff>
    </xdr:from>
    <xdr:ext cx="469744"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468428" y="6498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37258</xdr:rowOff>
    </xdr:from>
    <xdr:to>
      <xdr:col>67</xdr:col>
      <xdr:colOff>101600</xdr:colOff>
      <xdr:row>39</xdr:row>
      <xdr:rowOff>138858</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2763500" y="6723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37</xdr:row>
      <xdr:rowOff>155385</xdr:rowOff>
    </xdr:from>
    <xdr:ext cx="378565"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5017" y="64990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9077</xdr:rowOff>
    </xdr:from>
    <xdr:ext cx="249299" cy="259045"/>
    <xdr:sp macro="" textlink="">
      <xdr:nvSpPr>
        <xdr:cNvPr id="548" name="災害復旧事業費該当値テキスト">
          <a:extLst>
            <a:ext uri="{FF2B5EF4-FFF2-40B4-BE49-F238E27FC236}">
              <a16:creationId xmlns:a16="http://schemas.microsoft.com/office/drawing/2014/main" id="{00000000-0008-0000-0600-000024020000}"/>
            </a:ext>
          </a:extLst>
        </xdr:cNvPr>
        <xdr:cNvSpPr txBox="1"/>
      </xdr:nvSpPr>
      <xdr:spPr>
        <a:xfrm>
          <a:off x="16370300" y="6695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276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68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00000000-0008-0000-06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90488</xdr:rowOff>
    </xdr:from>
    <xdr:to>
      <xdr:col>85</xdr:col>
      <xdr:colOff>126364</xdr:colOff>
      <xdr:row>78</xdr:row>
      <xdr:rowOff>83375</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6317595" y="12091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87202</xdr:rowOff>
    </xdr:from>
    <xdr:ext cx="534377" cy="259045"/>
    <xdr:sp macro="" textlink="">
      <xdr:nvSpPr>
        <xdr:cNvPr id="630" name="公債費最小値テキスト">
          <a:extLst>
            <a:ext uri="{FF2B5EF4-FFF2-40B4-BE49-F238E27FC236}">
              <a16:creationId xmlns:a16="http://schemas.microsoft.com/office/drawing/2014/main" id="{00000000-0008-0000-0600-000076020000}"/>
            </a:ext>
          </a:extLst>
        </xdr:cNvPr>
        <xdr:cNvSpPr txBox="1"/>
      </xdr:nvSpPr>
      <xdr:spPr>
        <a:xfrm>
          <a:off x="16370300" y="13460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83375</xdr:rowOff>
    </xdr:from>
    <xdr:to>
      <xdr:col>86</xdr:col>
      <xdr:colOff>25400</xdr:colOff>
      <xdr:row>78</xdr:row>
      <xdr:rowOff>83375</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3456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37165</xdr:rowOff>
    </xdr:from>
    <xdr:ext cx="599010" cy="259045"/>
    <xdr:sp macro="" textlink="">
      <xdr:nvSpPr>
        <xdr:cNvPr id="632" name="公債費最大値テキスト">
          <a:extLst>
            <a:ext uri="{FF2B5EF4-FFF2-40B4-BE49-F238E27FC236}">
              <a16:creationId xmlns:a16="http://schemas.microsoft.com/office/drawing/2014/main" id="{00000000-0008-0000-0600-000078020000}"/>
            </a:ext>
          </a:extLst>
        </xdr:cNvPr>
        <xdr:cNvSpPr txBox="1"/>
      </xdr:nvSpPr>
      <xdr:spPr>
        <a:xfrm>
          <a:off x="16370300" y="11867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90488</xdr:rowOff>
    </xdr:from>
    <xdr:to>
      <xdr:col>86</xdr:col>
      <xdr:colOff>25400</xdr:colOff>
      <xdr:row>70</xdr:row>
      <xdr:rowOff>90488</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209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109182</xdr:rowOff>
    </xdr:from>
    <xdr:to>
      <xdr:col>85</xdr:col>
      <xdr:colOff>127000</xdr:colOff>
      <xdr:row>77</xdr:row>
      <xdr:rowOff>124155</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5481300" y="13310832"/>
          <a:ext cx="838200" cy="14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83138</xdr:rowOff>
    </xdr:from>
    <xdr:ext cx="534377" cy="259045"/>
    <xdr:sp macro="" textlink="">
      <xdr:nvSpPr>
        <xdr:cNvPr id="635" name="公債費平均値テキスト">
          <a:extLst>
            <a:ext uri="{FF2B5EF4-FFF2-40B4-BE49-F238E27FC236}">
              <a16:creationId xmlns:a16="http://schemas.microsoft.com/office/drawing/2014/main" id="{00000000-0008-0000-0600-00007B020000}"/>
            </a:ext>
          </a:extLst>
        </xdr:cNvPr>
        <xdr:cNvSpPr txBox="1"/>
      </xdr:nvSpPr>
      <xdr:spPr>
        <a:xfrm>
          <a:off x="16370300" y="129418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60261</xdr:rowOff>
    </xdr:from>
    <xdr:to>
      <xdr:col>85</xdr:col>
      <xdr:colOff>177800</xdr:colOff>
      <xdr:row>76</xdr:row>
      <xdr:rowOff>161861</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6268700" y="13090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97295</xdr:rowOff>
    </xdr:from>
    <xdr:to>
      <xdr:col>81</xdr:col>
      <xdr:colOff>50800</xdr:colOff>
      <xdr:row>77</xdr:row>
      <xdr:rowOff>109182</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a:off x="14592300" y="13298945"/>
          <a:ext cx="889000" cy="11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56007</xdr:rowOff>
    </xdr:from>
    <xdr:to>
      <xdr:col>81</xdr:col>
      <xdr:colOff>101600</xdr:colOff>
      <xdr:row>76</xdr:row>
      <xdr:rowOff>157607</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5430500" y="13086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2684</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214111" y="12861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93587</xdr:rowOff>
    </xdr:from>
    <xdr:to>
      <xdr:col>76</xdr:col>
      <xdr:colOff>114300</xdr:colOff>
      <xdr:row>77</xdr:row>
      <xdr:rowOff>97295</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a:off x="13703300" y="13295237"/>
          <a:ext cx="889000" cy="3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48654</xdr:rowOff>
    </xdr:from>
    <xdr:to>
      <xdr:col>76</xdr:col>
      <xdr:colOff>165100</xdr:colOff>
      <xdr:row>76</xdr:row>
      <xdr:rowOff>150254</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4541500" y="13078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166781</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325111" y="12854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93587</xdr:rowOff>
    </xdr:from>
    <xdr:to>
      <xdr:col>71</xdr:col>
      <xdr:colOff>177800</xdr:colOff>
      <xdr:row>77</xdr:row>
      <xdr:rowOff>99721</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flipV="1">
          <a:off x="12814300" y="13295237"/>
          <a:ext cx="889000" cy="6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53087</xdr:rowOff>
    </xdr:from>
    <xdr:to>
      <xdr:col>72</xdr:col>
      <xdr:colOff>38100</xdr:colOff>
      <xdr:row>76</xdr:row>
      <xdr:rowOff>154687</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3652500" y="13083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171213</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36111" y="12858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49518</xdr:rowOff>
    </xdr:from>
    <xdr:to>
      <xdr:col>67</xdr:col>
      <xdr:colOff>101600</xdr:colOff>
      <xdr:row>76</xdr:row>
      <xdr:rowOff>151118</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2763500" y="13079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167644</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47111" y="12854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73355</xdr:rowOff>
    </xdr:from>
    <xdr:to>
      <xdr:col>85</xdr:col>
      <xdr:colOff>177800</xdr:colOff>
      <xdr:row>78</xdr:row>
      <xdr:rowOff>3505</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6268700" y="13275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51782</xdr:rowOff>
    </xdr:from>
    <xdr:ext cx="534377" cy="259045"/>
    <xdr:sp macro="" textlink="">
      <xdr:nvSpPr>
        <xdr:cNvPr id="654" name="公債費該当値テキスト">
          <a:extLst>
            <a:ext uri="{FF2B5EF4-FFF2-40B4-BE49-F238E27FC236}">
              <a16:creationId xmlns:a16="http://schemas.microsoft.com/office/drawing/2014/main" id="{00000000-0008-0000-0600-00008E020000}"/>
            </a:ext>
          </a:extLst>
        </xdr:cNvPr>
        <xdr:cNvSpPr txBox="1"/>
      </xdr:nvSpPr>
      <xdr:spPr>
        <a:xfrm>
          <a:off x="16370300" y="13253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58382</xdr:rowOff>
    </xdr:from>
    <xdr:to>
      <xdr:col>81</xdr:col>
      <xdr:colOff>101600</xdr:colOff>
      <xdr:row>77</xdr:row>
      <xdr:rowOff>159982</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5430500" y="13260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151109</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5214111" y="13352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46495</xdr:rowOff>
    </xdr:from>
    <xdr:to>
      <xdr:col>76</xdr:col>
      <xdr:colOff>165100</xdr:colOff>
      <xdr:row>77</xdr:row>
      <xdr:rowOff>148095</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4541500" y="13248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139222</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325111" y="13340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42787</xdr:rowOff>
    </xdr:from>
    <xdr:to>
      <xdr:col>72</xdr:col>
      <xdr:colOff>38100</xdr:colOff>
      <xdr:row>77</xdr:row>
      <xdr:rowOff>144387</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3652500" y="13244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135514</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3436111" y="13337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48921</xdr:rowOff>
    </xdr:from>
    <xdr:to>
      <xdr:col>67</xdr:col>
      <xdr:colOff>101600</xdr:colOff>
      <xdr:row>77</xdr:row>
      <xdr:rowOff>150521</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2763500" y="13250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141648</xdr:rowOff>
    </xdr:from>
    <xdr:ext cx="534377"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547111" y="13343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49851</xdr:rowOff>
    </xdr:from>
    <xdr:to>
      <xdr:col>85</xdr:col>
      <xdr:colOff>126364</xdr:colOff>
      <xdr:row>98</xdr:row>
      <xdr:rowOff>136564</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480351"/>
          <a:ext cx="1269" cy="1458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140391</xdr:rowOff>
    </xdr:from>
    <xdr:ext cx="378565"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69424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136564</xdr:rowOff>
    </xdr:from>
    <xdr:to>
      <xdr:col>86</xdr:col>
      <xdr:colOff>25400</xdr:colOff>
      <xdr:row>98</xdr:row>
      <xdr:rowOff>136564</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6938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167978</xdr:rowOff>
    </xdr:from>
    <xdr:ext cx="599010"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255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49851</xdr:rowOff>
    </xdr:from>
    <xdr:to>
      <xdr:col>86</xdr:col>
      <xdr:colOff>25400</xdr:colOff>
      <xdr:row>90</xdr:row>
      <xdr:rowOff>49851</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48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135548</xdr:rowOff>
    </xdr:from>
    <xdr:to>
      <xdr:col>85</xdr:col>
      <xdr:colOff>127000</xdr:colOff>
      <xdr:row>98</xdr:row>
      <xdr:rowOff>76789</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5481300" y="16766198"/>
          <a:ext cx="838200" cy="112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82498</xdr:rowOff>
    </xdr:from>
    <xdr:ext cx="534377"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5416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59621</xdr:rowOff>
    </xdr:from>
    <xdr:to>
      <xdr:col>85</xdr:col>
      <xdr:colOff>177800</xdr:colOff>
      <xdr:row>97</xdr:row>
      <xdr:rowOff>161221</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690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135548</xdr:rowOff>
    </xdr:from>
    <xdr:to>
      <xdr:col>81</xdr:col>
      <xdr:colOff>50800</xdr:colOff>
      <xdr:row>98</xdr:row>
      <xdr:rowOff>107998</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4592300" y="16766198"/>
          <a:ext cx="889000" cy="143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84547</xdr:rowOff>
    </xdr:from>
    <xdr:to>
      <xdr:col>81</xdr:col>
      <xdr:colOff>101600</xdr:colOff>
      <xdr:row>98</xdr:row>
      <xdr:rowOff>14697</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715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31224</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6490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155245</xdr:rowOff>
    </xdr:from>
    <xdr:to>
      <xdr:col>76</xdr:col>
      <xdr:colOff>114300</xdr:colOff>
      <xdr:row>98</xdr:row>
      <xdr:rowOff>107998</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3703300" y="16785895"/>
          <a:ext cx="889000" cy="124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69954</xdr:rowOff>
    </xdr:from>
    <xdr:to>
      <xdr:col>76</xdr:col>
      <xdr:colOff>165100</xdr:colOff>
      <xdr:row>98</xdr:row>
      <xdr:rowOff>104</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700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16631</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325111" y="16475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155245</xdr:rowOff>
    </xdr:from>
    <xdr:to>
      <xdr:col>71</xdr:col>
      <xdr:colOff>177800</xdr:colOff>
      <xdr:row>98</xdr:row>
      <xdr:rowOff>20106</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2814300" y="16785895"/>
          <a:ext cx="889000" cy="36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52488</xdr:rowOff>
    </xdr:from>
    <xdr:to>
      <xdr:col>72</xdr:col>
      <xdr:colOff>38100</xdr:colOff>
      <xdr:row>97</xdr:row>
      <xdr:rowOff>154088</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683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170615</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36111" y="16458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120630</xdr:rowOff>
    </xdr:from>
    <xdr:to>
      <xdr:col>67</xdr:col>
      <xdr:colOff>101600</xdr:colOff>
      <xdr:row>98</xdr:row>
      <xdr:rowOff>50780</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75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67307</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526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25989</xdr:rowOff>
    </xdr:from>
    <xdr:to>
      <xdr:col>85</xdr:col>
      <xdr:colOff>177800</xdr:colOff>
      <xdr:row>98</xdr:row>
      <xdr:rowOff>127589</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828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112366</xdr:rowOff>
    </xdr:from>
    <xdr:ext cx="469744"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743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84748</xdr:rowOff>
    </xdr:from>
    <xdr:to>
      <xdr:col>81</xdr:col>
      <xdr:colOff>101600</xdr:colOff>
      <xdr:row>98</xdr:row>
      <xdr:rowOff>14898</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715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6025</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214111" y="16808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57198</xdr:rowOff>
    </xdr:from>
    <xdr:to>
      <xdr:col>76</xdr:col>
      <xdr:colOff>165100</xdr:colOff>
      <xdr:row>98</xdr:row>
      <xdr:rowOff>158798</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859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149925</xdr:rowOff>
    </xdr:from>
    <xdr:ext cx="469744"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357428" y="16952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104445</xdr:rowOff>
    </xdr:from>
    <xdr:to>
      <xdr:col>72</xdr:col>
      <xdr:colOff>38100</xdr:colOff>
      <xdr:row>98</xdr:row>
      <xdr:rowOff>34595</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735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25722</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36111" y="16827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140756</xdr:rowOff>
    </xdr:from>
    <xdr:to>
      <xdr:col>67</xdr:col>
      <xdr:colOff>101600</xdr:colOff>
      <xdr:row>98</xdr:row>
      <xdr:rowOff>70906</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771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62033</xdr:rowOff>
    </xdr:from>
    <xdr:ext cx="534377"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47111" y="16864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投資及び出資金グラフ枠">
          <a:extLst>
            <a:ext uri="{FF2B5EF4-FFF2-40B4-BE49-F238E27FC236}">
              <a16:creationId xmlns:a16="http://schemas.microsoft.com/office/drawing/2014/main" id="{00000000-0008-0000-06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89281</xdr:rowOff>
    </xdr:from>
    <xdr:to>
      <xdr:col>116</xdr:col>
      <xdr:colOff>62864</xdr:colOff>
      <xdr:row>39</xdr:row>
      <xdr:rowOff>44450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2159595" y="5404231"/>
          <a:ext cx="1269" cy="1326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2" name="投資及び出資金最小値テキスト">
          <a:extLst>
            <a:ext uri="{FF2B5EF4-FFF2-40B4-BE49-F238E27FC236}">
              <a16:creationId xmlns:a16="http://schemas.microsoft.com/office/drawing/2014/main" id="{00000000-0008-0000-0600-0000E6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35958</xdr:rowOff>
    </xdr:from>
    <xdr:ext cx="534377" cy="259045"/>
    <xdr:sp macro="" textlink="">
      <xdr:nvSpPr>
        <xdr:cNvPr id="744" name="投資及び出資金最大値テキスト">
          <a:extLst>
            <a:ext uri="{FF2B5EF4-FFF2-40B4-BE49-F238E27FC236}">
              <a16:creationId xmlns:a16="http://schemas.microsoft.com/office/drawing/2014/main" id="{00000000-0008-0000-0600-0000E8020000}"/>
            </a:ext>
          </a:extLst>
        </xdr:cNvPr>
        <xdr:cNvSpPr txBox="1"/>
      </xdr:nvSpPr>
      <xdr:spPr>
        <a:xfrm>
          <a:off x="22212300" y="5179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89281</xdr:rowOff>
    </xdr:from>
    <xdr:to>
      <xdr:col>116</xdr:col>
      <xdr:colOff>152400</xdr:colOff>
      <xdr:row>31</xdr:row>
      <xdr:rowOff>89281</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5404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49928</xdr:rowOff>
    </xdr:from>
    <xdr:ext cx="469744" cy="259045"/>
    <xdr:sp macro="" textlink="">
      <xdr:nvSpPr>
        <xdr:cNvPr id="747" name="投資及び出資金平均値テキスト">
          <a:extLst>
            <a:ext uri="{FF2B5EF4-FFF2-40B4-BE49-F238E27FC236}">
              <a16:creationId xmlns:a16="http://schemas.microsoft.com/office/drawing/2014/main" id="{00000000-0008-0000-0600-0000EB020000}"/>
            </a:ext>
          </a:extLst>
        </xdr:cNvPr>
        <xdr:cNvSpPr txBox="1"/>
      </xdr:nvSpPr>
      <xdr:spPr>
        <a:xfrm>
          <a:off x="22212300" y="63935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27051</xdr:rowOff>
    </xdr:from>
    <xdr:to>
      <xdr:col>116</xdr:col>
      <xdr:colOff>114300</xdr:colOff>
      <xdr:row>38</xdr:row>
      <xdr:rowOff>128651</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2110700" y="654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6223</xdr:rowOff>
    </xdr:from>
    <xdr:to>
      <xdr:col>112</xdr:col>
      <xdr:colOff>38100</xdr:colOff>
      <xdr:row>38</xdr:row>
      <xdr:rowOff>107823</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1272500" y="6521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124350</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088428" y="6296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43688</xdr:rowOff>
    </xdr:from>
    <xdr:to>
      <xdr:col>107</xdr:col>
      <xdr:colOff>50800</xdr:colOff>
      <xdr:row>39</xdr:row>
      <xdr:rowOff>44450</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a:off x="19545300" y="6730238"/>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4699</xdr:rowOff>
    </xdr:from>
    <xdr:to>
      <xdr:col>107</xdr:col>
      <xdr:colOff>101600</xdr:colOff>
      <xdr:row>38</xdr:row>
      <xdr:rowOff>106299</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20383500" y="651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122826</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199428" y="6295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43688</xdr:rowOff>
    </xdr:from>
    <xdr:to>
      <xdr:col>102</xdr:col>
      <xdr:colOff>114300</xdr:colOff>
      <xdr:row>39</xdr:row>
      <xdr:rowOff>44450</xdr:rowOff>
    </xdr:to>
    <xdr:cxnSp macro="">
      <xdr:nvCxnSpPr>
        <xdr:cNvPr id="755" name="直線コネクタ 754">
          <a:extLst>
            <a:ext uri="{FF2B5EF4-FFF2-40B4-BE49-F238E27FC236}">
              <a16:creationId xmlns:a16="http://schemas.microsoft.com/office/drawing/2014/main" id="{00000000-0008-0000-0600-0000F3020000}"/>
            </a:ext>
          </a:extLst>
        </xdr:cNvPr>
        <xdr:cNvCxnSpPr/>
      </xdr:nvCxnSpPr>
      <xdr:spPr>
        <a:xfrm flipV="1">
          <a:off x="18656300" y="6730238"/>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162560</xdr:rowOff>
    </xdr:from>
    <xdr:to>
      <xdr:col>102</xdr:col>
      <xdr:colOff>165100</xdr:colOff>
      <xdr:row>38</xdr:row>
      <xdr:rowOff>92710</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9494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109237</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310428" y="6281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5207</xdr:rowOff>
    </xdr:from>
    <xdr:to>
      <xdr:col>98</xdr:col>
      <xdr:colOff>38100</xdr:colOff>
      <xdr:row>38</xdr:row>
      <xdr:rowOff>106807</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8605500" y="652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123334</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21428" y="6295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66" name="投資及び出資金該当値テキスト">
          <a:extLst>
            <a:ext uri="{FF2B5EF4-FFF2-40B4-BE49-F238E27FC236}">
              <a16:creationId xmlns:a16="http://schemas.microsoft.com/office/drawing/2014/main" id="{00000000-0008-0000-0600-0000FE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164338</xdr:rowOff>
    </xdr:from>
    <xdr:to>
      <xdr:col>102</xdr:col>
      <xdr:colOff>165100</xdr:colOff>
      <xdr:row>39</xdr:row>
      <xdr:rowOff>94488</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9494500" y="6679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85615</xdr:rowOff>
    </xdr:from>
    <xdr:ext cx="249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9420650" y="67721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貸付金グラフ枠">
          <a:extLst>
            <a:ext uri="{FF2B5EF4-FFF2-40B4-BE49-F238E27FC236}">
              <a16:creationId xmlns:a16="http://schemas.microsoft.com/office/drawing/2014/main" id="{00000000-0008-0000-0600-00001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112816</xdr:rowOff>
    </xdr:from>
    <xdr:to>
      <xdr:col>116</xdr:col>
      <xdr:colOff>62864</xdr:colOff>
      <xdr:row>58</xdr:row>
      <xdr:rowOff>139700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2159595" y="8856766"/>
          <a:ext cx="1269" cy="1227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143966</xdr:rowOff>
    </xdr:from>
    <xdr:ext cx="249299" cy="259045"/>
    <xdr:sp macro="" textlink="">
      <xdr:nvSpPr>
        <xdr:cNvPr id="797" name="貸付金最小値テキスト">
          <a:extLst>
            <a:ext uri="{FF2B5EF4-FFF2-40B4-BE49-F238E27FC236}">
              <a16:creationId xmlns:a16="http://schemas.microsoft.com/office/drawing/2014/main" id="{00000000-0008-0000-0600-00001D030000}"/>
            </a:ext>
          </a:extLst>
        </xdr:cNvPr>
        <xdr:cNvSpPr txBox="1"/>
      </xdr:nvSpPr>
      <xdr:spPr>
        <a:xfrm>
          <a:off x="22212300" y="100880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59493</xdr:rowOff>
    </xdr:from>
    <xdr:ext cx="534377" cy="259045"/>
    <xdr:sp macro="" textlink="">
      <xdr:nvSpPr>
        <xdr:cNvPr id="799" name="貸付金最大値テキスト">
          <a:extLst>
            <a:ext uri="{FF2B5EF4-FFF2-40B4-BE49-F238E27FC236}">
              <a16:creationId xmlns:a16="http://schemas.microsoft.com/office/drawing/2014/main" id="{00000000-0008-0000-0600-00001F030000}"/>
            </a:ext>
          </a:extLst>
        </xdr:cNvPr>
        <xdr:cNvSpPr txBox="1"/>
      </xdr:nvSpPr>
      <xdr:spPr>
        <a:xfrm>
          <a:off x="22212300" y="8631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112816</xdr:rowOff>
    </xdr:from>
    <xdr:to>
      <xdr:col>116</xdr:col>
      <xdr:colOff>152400</xdr:colOff>
      <xdr:row>51</xdr:row>
      <xdr:rowOff>112816</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22072600" y="8856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86756</xdr:rowOff>
    </xdr:from>
    <xdr:to>
      <xdr:col>116</xdr:col>
      <xdr:colOff>63500</xdr:colOff>
      <xdr:row>58</xdr:row>
      <xdr:rowOff>86756</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1323300" y="1003085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16967</xdr:rowOff>
    </xdr:from>
    <xdr:ext cx="469744" cy="259045"/>
    <xdr:sp macro="" textlink="">
      <xdr:nvSpPr>
        <xdr:cNvPr id="802" name="貸付金平均値テキスト">
          <a:extLst>
            <a:ext uri="{FF2B5EF4-FFF2-40B4-BE49-F238E27FC236}">
              <a16:creationId xmlns:a16="http://schemas.microsoft.com/office/drawing/2014/main" id="{00000000-0008-0000-0600-000022030000}"/>
            </a:ext>
          </a:extLst>
        </xdr:cNvPr>
        <xdr:cNvSpPr txBox="1"/>
      </xdr:nvSpPr>
      <xdr:spPr>
        <a:xfrm>
          <a:off x="22212300" y="9961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38540</xdr:rowOff>
    </xdr:from>
    <xdr:to>
      <xdr:col>116</xdr:col>
      <xdr:colOff>114300</xdr:colOff>
      <xdr:row>58</xdr:row>
      <xdr:rowOff>140140</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2110700" y="998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86756</xdr:rowOff>
    </xdr:from>
    <xdr:to>
      <xdr:col>111</xdr:col>
      <xdr:colOff>177800</xdr:colOff>
      <xdr:row>58</xdr:row>
      <xdr:rowOff>86825</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20434300" y="10030856"/>
          <a:ext cx="889000" cy="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39819</xdr:rowOff>
    </xdr:from>
    <xdr:to>
      <xdr:col>112</xdr:col>
      <xdr:colOff>38100</xdr:colOff>
      <xdr:row>58</xdr:row>
      <xdr:rowOff>141419</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1272500" y="9983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132546</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088428" y="10076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68240</xdr:rowOff>
    </xdr:from>
    <xdr:to>
      <xdr:col>107</xdr:col>
      <xdr:colOff>50800</xdr:colOff>
      <xdr:row>58</xdr:row>
      <xdr:rowOff>86825</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19545300" y="10012340"/>
          <a:ext cx="889000" cy="1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41488</xdr:rowOff>
    </xdr:from>
    <xdr:to>
      <xdr:col>107</xdr:col>
      <xdr:colOff>101600</xdr:colOff>
      <xdr:row>58</xdr:row>
      <xdr:rowOff>143088</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0383500" y="998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134215</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0199428" y="10078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67942</xdr:rowOff>
    </xdr:from>
    <xdr:to>
      <xdr:col>102</xdr:col>
      <xdr:colOff>114300</xdr:colOff>
      <xdr:row>58</xdr:row>
      <xdr:rowOff>68240</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a:off x="18656300" y="10012042"/>
          <a:ext cx="889000" cy="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37099</xdr:rowOff>
    </xdr:from>
    <xdr:to>
      <xdr:col>102</xdr:col>
      <xdr:colOff>165100</xdr:colOff>
      <xdr:row>58</xdr:row>
      <xdr:rowOff>138699</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9494500" y="9981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129826</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10428" y="10073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25509</xdr:rowOff>
    </xdr:from>
    <xdr:to>
      <xdr:col>98</xdr:col>
      <xdr:colOff>38100</xdr:colOff>
      <xdr:row>58</xdr:row>
      <xdr:rowOff>127109</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18605500" y="9969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118236</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21428" y="10062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35956</xdr:rowOff>
    </xdr:from>
    <xdr:to>
      <xdr:col>116</xdr:col>
      <xdr:colOff>114300</xdr:colOff>
      <xdr:row>58</xdr:row>
      <xdr:rowOff>137556</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2110700" y="9980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166783</xdr:rowOff>
    </xdr:from>
    <xdr:ext cx="469744" cy="259045"/>
    <xdr:sp macro="" textlink="">
      <xdr:nvSpPr>
        <xdr:cNvPr id="821" name="貸付金該当値テキスト">
          <a:extLst>
            <a:ext uri="{FF2B5EF4-FFF2-40B4-BE49-F238E27FC236}">
              <a16:creationId xmlns:a16="http://schemas.microsoft.com/office/drawing/2014/main" id="{00000000-0008-0000-0600-000035030000}"/>
            </a:ext>
          </a:extLst>
        </xdr:cNvPr>
        <xdr:cNvSpPr txBox="1"/>
      </xdr:nvSpPr>
      <xdr:spPr>
        <a:xfrm>
          <a:off x="22212300" y="9767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35956</xdr:rowOff>
    </xdr:from>
    <xdr:to>
      <xdr:col>112</xdr:col>
      <xdr:colOff>38100</xdr:colOff>
      <xdr:row>58</xdr:row>
      <xdr:rowOff>137556</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1272500" y="9980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154083</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1088428" y="9755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36025</xdr:rowOff>
    </xdr:from>
    <xdr:to>
      <xdr:col>107</xdr:col>
      <xdr:colOff>101600</xdr:colOff>
      <xdr:row>58</xdr:row>
      <xdr:rowOff>137625</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0383500" y="998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154152</xdr:rowOff>
    </xdr:from>
    <xdr:ext cx="469744"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20199428" y="9755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17440</xdr:rowOff>
    </xdr:from>
    <xdr:to>
      <xdr:col>102</xdr:col>
      <xdr:colOff>165100</xdr:colOff>
      <xdr:row>58</xdr:row>
      <xdr:rowOff>119040</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9494500" y="9961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135567</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9310428" y="9736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17142</xdr:rowOff>
    </xdr:from>
    <xdr:to>
      <xdr:col>98</xdr:col>
      <xdr:colOff>38100</xdr:colOff>
      <xdr:row>58</xdr:row>
      <xdr:rowOff>118742</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18605500" y="9961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135269</xdr:rowOff>
    </xdr:from>
    <xdr:ext cx="469744"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8421428" y="9736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00000000-0008-0000-0600-00005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120307</xdr:rowOff>
    </xdr:from>
    <xdr:to>
      <xdr:col>116</xdr:col>
      <xdr:colOff>62864</xdr:colOff>
      <xdr:row>79</xdr:row>
      <xdr:rowOff>84035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2159595" y="12121807"/>
          <a:ext cx="1269" cy="1506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87862</xdr:rowOff>
    </xdr:from>
    <xdr:ext cx="534377" cy="259045"/>
    <xdr:sp macro="" textlink="">
      <xdr:nvSpPr>
        <xdr:cNvPr id="855" name="繰出金最小値テキスト">
          <a:extLst>
            <a:ext uri="{FF2B5EF4-FFF2-40B4-BE49-F238E27FC236}">
              <a16:creationId xmlns:a16="http://schemas.microsoft.com/office/drawing/2014/main" id="{00000000-0008-0000-0600-000057030000}"/>
            </a:ext>
          </a:extLst>
        </xdr:cNvPr>
        <xdr:cNvSpPr txBox="1"/>
      </xdr:nvSpPr>
      <xdr:spPr>
        <a:xfrm>
          <a:off x="22212300" y="13632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84035</xdr:rowOff>
    </xdr:from>
    <xdr:to>
      <xdr:col>116</xdr:col>
      <xdr:colOff>152400</xdr:colOff>
      <xdr:row>79</xdr:row>
      <xdr:rowOff>84035</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3628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66984</xdr:rowOff>
    </xdr:from>
    <xdr:ext cx="534377" cy="259045"/>
    <xdr:sp macro="" textlink="">
      <xdr:nvSpPr>
        <xdr:cNvPr id="857" name="繰出金最大値テキスト">
          <a:extLst>
            <a:ext uri="{FF2B5EF4-FFF2-40B4-BE49-F238E27FC236}">
              <a16:creationId xmlns:a16="http://schemas.microsoft.com/office/drawing/2014/main" id="{00000000-0008-0000-0600-000059030000}"/>
            </a:ext>
          </a:extLst>
        </xdr:cNvPr>
        <xdr:cNvSpPr txBox="1"/>
      </xdr:nvSpPr>
      <xdr:spPr>
        <a:xfrm>
          <a:off x="22212300" y="11897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120307</xdr:rowOff>
    </xdr:from>
    <xdr:to>
      <xdr:col>116</xdr:col>
      <xdr:colOff>152400</xdr:colOff>
      <xdr:row>70</xdr:row>
      <xdr:rowOff>120307</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212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133338</xdr:rowOff>
    </xdr:from>
    <xdr:to>
      <xdr:col>116</xdr:col>
      <xdr:colOff>63500</xdr:colOff>
      <xdr:row>75</xdr:row>
      <xdr:rowOff>7531</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21323300" y="12820638"/>
          <a:ext cx="838200" cy="45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91673</xdr:rowOff>
    </xdr:from>
    <xdr:ext cx="534377" cy="259045"/>
    <xdr:sp macro="" textlink="">
      <xdr:nvSpPr>
        <xdr:cNvPr id="860" name="繰出金平均値テキスト">
          <a:extLst>
            <a:ext uri="{FF2B5EF4-FFF2-40B4-BE49-F238E27FC236}">
              <a16:creationId xmlns:a16="http://schemas.microsoft.com/office/drawing/2014/main" id="{00000000-0008-0000-0600-00005C030000}"/>
            </a:ext>
          </a:extLst>
        </xdr:cNvPr>
        <xdr:cNvSpPr txBox="1"/>
      </xdr:nvSpPr>
      <xdr:spPr>
        <a:xfrm>
          <a:off x="22212300" y="127789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113246</xdr:rowOff>
    </xdr:from>
    <xdr:to>
      <xdr:col>116</xdr:col>
      <xdr:colOff>114300</xdr:colOff>
      <xdr:row>75</xdr:row>
      <xdr:rowOff>43396</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2110700" y="12800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7531</xdr:rowOff>
    </xdr:from>
    <xdr:to>
      <xdr:col>111</xdr:col>
      <xdr:colOff>177800</xdr:colOff>
      <xdr:row>75</xdr:row>
      <xdr:rowOff>91694</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0434300" y="12866281"/>
          <a:ext cx="889000" cy="84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138468</xdr:rowOff>
    </xdr:from>
    <xdr:to>
      <xdr:col>112</xdr:col>
      <xdr:colOff>38100</xdr:colOff>
      <xdr:row>75</xdr:row>
      <xdr:rowOff>68618</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1272500" y="12825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59745</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056111" y="12918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72</xdr:row>
      <xdr:rowOff>42621</xdr:rowOff>
    </xdr:from>
    <xdr:to>
      <xdr:col>107</xdr:col>
      <xdr:colOff>50800</xdr:colOff>
      <xdr:row>75</xdr:row>
      <xdr:rowOff>91694</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a:off x="19545300" y="12387021"/>
          <a:ext cx="889000" cy="563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46533</xdr:rowOff>
    </xdr:from>
    <xdr:to>
      <xdr:col>107</xdr:col>
      <xdr:colOff>101600</xdr:colOff>
      <xdr:row>75</xdr:row>
      <xdr:rowOff>148134</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0383500" y="129052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139259</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998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42621</xdr:rowOff>
    </xdr:from>
    <xdr:to>
      <xdr:col>102</xdr:col>
      <xdr:colOff>114300</xdr:colOff>
      <xdr:row>76</xdr:row>
      <xdr:rowOff>140</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8656300" y="12387021"/>
          <a:ext cx="889000" cy="643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80099</xdr:rowOff>
    </xdr:from>
    <xdr:to>
      <xdr:col>102</xdr:col>
      <xdr:colOff>165100</xdr:colOff>
      <xdr:row>76</xdr:row>
      <xdr:rowOff>10249</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9494500" y="12938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1376</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3031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114656</xdr:rowOff>
    </xdr:from>
    <xdr:to>
      <xdr:col>98</xdr:col>
      <xdr:colOff>38100</xdr:colOff>
      <xdr:row>76</xdr:row>
      <xdr:rowOff>44807</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8605500" y="1297340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61333</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2748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82538</xdr:rowOff>
    </xdr:from>
    <xdr:to>
      <xdr:col>116</xdr:col>
      <xdr:colOff>114300</xdr:colOff>
      <xdr:row>75</xdr:row>
      <xdr:rowOff>12688</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2110700" y="12769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105415</xdr:rowOff>
    </xdr:from>
    <xdr:ext cx="534377" cy="259045"/>
    <xdr:sp macro="" textlink="">
      <xdr:nvSpPr>
        <xdr:cNvPr id="879" name="繰出金該当値テキスト">
          <a:extLst>
            <a:ext uri="{FF2B5EF4-FFF2-40B4-BE49-F238E27FC236}">
              <a16:creationId xmlns:a16="http://schemas.microsoft.com/office/drawing/2014/main" id="{00000000-0008-0000-0600-00006F030000}"/>
            </a:ext>
          </a:extLst>
        </xdr:cNvPr>
        <xdr:cNvSpPr txBox="1"/>
      </xdr:nvSpPr>
      <xdr:spPr>
        <a:xfrm>
          <a:off x="22212300" y="12621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128181</xdr:rowOff>
    </xdr:from>
    <xdr:to>
      <xdr:col>112</xdr:col>
      <xdr:colOff>38100</xdr:colOff>
      <xdr:row>75</xdr:row>
      <xdr:rowOff>58331</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1272500" y="12815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74858</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1056111" y="12590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40894</xdr:rowOff>
    </xdr:from>
    <xdr:to>
      <xdr:col>107</xdr:col>
      <xdr:colOff>101600</xdr:colOff>
      <xdr:row>75</xdr:row>
      <xdr:rowOff>142494</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0383500" y="12899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159021</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0167111" y="12674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71</xdr:row>
      <xdr:rowOff>163271</xdr:rowOff>
    </xdr:from>
    <xdr:to>
      <xdr:col>102</xdr:col>
      <xdr:colOff>165100</xdr:colOff>
      <xdr:row>72</xdr:row>
      <xdr:rowOff>93421</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9494500" y="12336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109948</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9278111" y="12111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120790</xdr:rowOff>
    </xdr:from>
    <xdr:to>
      <xdr:col>98</xdr:col>
      <xdr:colOff>38100</xdr:colOff>
      <xdr:row>76</xdr:row>
      <xdr:rowOff>50940</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8605500" y="12979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42067</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389111" y="13072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00000000-0008-0000-0600-00008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id="{00000000-0008-0000-0600-00008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id="{00000000-0008-0000-0600-00008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id="{00000000-0008-0000-0600-00008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id="{00000000-0008-0000-0600-0000A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a:t>
          </a:r>
          <a:r>
            <a:rPr kumimoji="1" lang="ja-JP" altLang="en-US" sz="1200">
              <a:solidFill>
                <a:schemeClr val="tx1"/>
              </a:solidFill>
              <a:latin typeface="ＭＳ Ｐゴシック" panose="020B0600070205080204" pitchFamily="50" charset="-128"/>
              <a:ea typeface="ＭＳ Ｐゴシック" panose="020B0600070205080204" pitchFamily="50" charset="-128"/>
            </a:rPr>
            <a:t>歳出決算総額は、住民一人当たり</a:t>
          </a:r>
          <a:r>
            <a:rPr kumimoji="1" lang="en-US" altLang="ja-JP" sz="1200">
              <a:solidFill>
                <a:schemeClr val="tx1"/>
              </a:solidFill>
              <a:latin typeface="ＭＳ Ｐゴシック" panose="020B0600070205080204" pitchFamily="50" charset="-128"/>
              <a:ea typeface="ＭＳ Ｐゴシック" panose="020B0600070205080204" pitchFamily="50" charset="-128"/>
            </a:rPr>
            <a:t>506,892</a:t>
          </a:r>
          <a:r>
            <a:rPr kumimoji="1" lang="ja-JP" altLang="en-US" sz="1200">
              <a:solidFill>
                <a:schemeClr val="tx1"/>
              </a:solidFill>
              <a:latin typeface="ＭＳ Ｐゴシック" panose="020B0600070205080204" pitchFamily="50" charset="-128"/>
              <a:ea typeface="ＭＳ Ｐゴシック" panose="020B0600070205080204" pitchFamily="50" charset="-128"/>
            </a:rPr>
            <a:t>円となっている。前年度より数値は減少しているが、類似団体内平均値と比較して大幅に上回っているものは扶助費、普通建設事業費である。</a:t>
          </a:r>
          <a:endParaRPr kumimoji="1" lang="en-US" altLang="ja-JP" sz="1200">
            <a:solidFill>
              <a:schemeClr val="tx1"/>
            </a:solidFill>
            <a:latin typeface="ＭＳ Ｐゴシック" panose="020B0600070205080204" pitchFamily="50" charset="-128"/>
            <a:ea typeface="ＭＳ Ｐゴシック" panose="020B0600070205080204" pitchFamily="50" charset="-128"/>
          </a:endParaRPr>
        </a:p>
        <a:p>
          <a:r>
            <a:rPr kumimoji="1" lang="ja-JP" altLang="en-US" sz="1200">
              <a:solidFill>
                <a:schemeClr val="tx1"/>
              </a:solidFill>
              <a:latin typeface="ＭＳ Ｐゴシック" panose="020B0600070205080204" pitchFamily="50" charset="-128"/>
              <a:ea typeface="ＭＳ Ｐゴシック" panose="020B0600070205080204" pitchFamily="50" charset="-128"/>
            </a:rPr>
            <a:t>扶助費については、前年同様に物価高騰支援給付金や教育・保育給付費負担金等の児童福祉関連経費、障害福祉関係経費等により類似団体内平均値を上回る数値となっている。普通建設事業費については、千里丘駅西地区再開発事業及び阪急京都線連続立体交差事業の本格化や千里丘小学校の校舎建設に伴い増加となっている。</a:t>
          </a:r>
          <a:br>
            <a:rPr kumimoji="1" lang="ja-JP" altLang="en-US" sz="1200">
              <a:solidFill>
                <a:schemeClr val="tx1"/>
              </a:solidFill>
              <a:latin typeface="ＭＳ Ｐゴシック" panose="020B0600070205080204" pitchFamily="50" charset="-128"/>
              <a:ea typeface="ＭＳ Ｐゴシック" panose="020B0600070205080204" pitchFamily="50" charset="-128"/>
            </a:rPr>
          </a:br>
          <a:r>
            <a:rPr kumimoji="1" lang="ja-JP" altLang="en-US" sz="1200">
              <a:solidFill>
                <a:schemeClr val="tx1"/>
              </a:solidFill>
              <a:latin typeface="ＭＳ Ｐゴシック" panose="020B0600070205080204" pitchFamily="50" charset="-128"/>
              <a:ea typeface="ＭＳ Ｐゴシック" panose="020B0600070205080204" pitchFamily="50" charset="-128"/>
            </a:rPr>
            <a:t>　公債費については、令和２年度まで新規市債発行を元金償還額以内に抑制してきたこと、近年の大型事業の市債は償還開始を据え置きしていることから、令和６年度は実質公債費比率の算定の対象となる元利償還金が低減しており、類似団体内平均値を下回る数値となっている。</a:t>
          </a:r>
        </a:p>
        <a:p>
          <a:r>
            <a:rPr kumimoji="1" lang="ja-JP" altLang="en-US" sz="1200">
              <a:solidFill>
                <a:schemeClr val="tx1"/>
              </a:solidFill>
              <a:latin typeface="ＭＳ Ｐゴシック" panose="020B0600070205080204" pitchFamily="50" charset="-128"/>
              <a:ea typeface="ＭＳ Ｐゴシック" panose="020B0600070205080204" pitchFamily="50" charset="-128"/>
            </a:rPr>
            <a:t>　また、経年推移の特徴的なものとして、令和</a:t>
          </a:r>
          <a:r>
            <a:rPr kumimoji="1" lang="en-US" altLang="ja-JP" sz="1200">
              <a:solidFill>
                <a:schemeClr val="tx1"/>
              </a:solidFill>
              <a:latin typeface="ＭＳ Ｐゴシック" panose="020B0600070205080204" pitchFamily="50" charset="-128"/>
              <a:ea typeface="ＭＳ Ｐゴシック" panose="020B0600070205080204" pitchFamily="50" charset="-128"/>
            </a:rPr>
            <a:t>2</a:t>
          </a:r>
          <a:r>
            <a:rPr kumimoji="1" lang="ja-JP" altLang="en-US" sz="1200">
              <a:solidFill>
                <a:schemeClr val="tx1"/>
              </a:solidFill>
              <a:latin typeface="ＭＳ Ｐゴシック" panose="020B0600070205080204" pitchFamily="50" charset="-128"/>
              <a:ea typeface="ＭＳ Ｐゴシック" panose="020B0600070205080204" pitchFamily="50" charset="-128"/>
            </a:rPr>
            <a:t>年度の補助費等については、特別定額給付金や新型コロナウイルス感染症対策として市の独自施策により大幅に増額しており、令和</a:t>
          </a:r>
          <a:r>
            <a:rPr kumimoji="1" lang="en-US" altLang="ja-JP" sz="1200">
              <a:solidFill>
                <a:schemeClr val="tx1"/>
              </a:solidFill>
              <a:latin typeface="ＭＳ Ｐゴシック" panose="020B0600070205080204" pitchFamily="50" charset="-128"/>
              <a:ea typeface="ＭＳ Ｐゴシック" panose="020B0600070205080204" pitchFamily="50" charset="-128"/>
            </a:rPr>
            <a:t>3</a:t>
          </a:r>
          <a:r>
            <a:rPr kumimoji="1" lang="ja-JP" altLang="en-US" sz="1200">
              <a:solidFill>
                <a:schemeClr val="tx1"/>
              </a:solidFill>
              <a:latin typeface="ＭＳ Ｐゴシック" panose="020B0600070205080204" pitchFamily="50" charset="-128"/>
              <a:ea typeface="ＭＳ Ｐゴシック" panose="020B0600070205080204" pitchFamily="50" charset="-128"/>
            </a:rPr>
            <a:t>年度の繰出金については、減債基金から土地開発基金へ</a:t>
          </a:r>
          <a:r>
            <a:rPr kumimoji="1" lang="en-US" altLang="ja-JP" sz="1200">
              <a:solidFill>
                <a:schemeClr val="tx1"/>
              </a:solidFill>
              <a:latin typeface="ＭＳ Ｐゴシック" panose="020B0600070205080204" pitchFamily="50" charset="-128"/>
              <a:ea typeface="ＭＳ Ｐゴシック" panose="020B0600070205080204" pitchFamily="50" charset="-128"/>
            </a:rPr>
            <a:t>14</a:t>
          </a:r>
          <a:r>
            <a:rPr kumimoji="1" lang="ja-JP" altLang="en-US" sz="1200">
              <a:solidFill>
                <a:schemeClr val="tx1"/>
              </a:solidFill>
              <a:latin typeface="ＭＳ Ｐゴシック" panose="020B0600070205080204" pitchFamily="50" charset="-128"/>
              <a:ea typeface="ＭＳ Ｐゴシック" panose="020B0600070205080204" pitchFamily="50" charset="-128"/>
            </a:rPr>
            <a:t>億</a:t>
          </a:r>
          <a:r>
            <a:rPr kumimoji="1" lang="en-US" altLang="ja-JP" sz="1200">
              <a:solidFill>
                <a:schemeClr val="tx1"/>
              </a:solidFill>
              <a:latin typeface="ＭＳ Ｐゴシック" panose="020B0600070205080204" pitchFamily="50" charset="-128"/>
              <a:ea typeface="ＭＳ Ｐゴシック" panose="020B0600070205080204" pitchFamily="50" charset="-128"/>
            </a:rPr>
            <a:t>2,706</a:t>
          </a:r>
          <a:r>
            <a:rPr kumimoji="1" lang="ja-JP" altLang="en-US" sz="1200">
              <a:solidFill>
                <a:schemeClr val="tx1"/>
              </a:solidFill>
              <a:latin typeface="ＭＳ Ｐゴシック" panose="020B0600070205080204" pitchFamily="50" charset="-128"/>
              <a:ea typeface="ＭＳ Ｐゴシック" panose="020B0600070205080204" pitchFamily="50" charset="-128"/>
            </a:rPr>
            <a:t>万円積み替えたことにより、類似団体内平均値を上回っている。</a:t>
          </a:r>
        </a:p>
        <a:p>
          <a:endParaRPr kumimoji="1" lang="ja-JP" altLang="en-US" sz="12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大阪府摂津市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86,344
84,229
14.87
44,189,265
43,767,043
296,418
20,865,450
21,436,184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103124</xdr:rowOff>
    </xdr:from>
    <xdr:to>
      <xdr:col>24</xdr:col>
      <xdr:colOff>62865</xdr:colOff>
      <xdr:row>38</xdr:row>
      <xdr:rowOff>10313</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246624"/>
          <a:ext cx="1270" cy="1278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14140</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29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10313</xdr:rowOff>
    </xdr:from>
    <xdr:to>
      <xdr:col>24</xdr:col>
      <xdr:colOff>152400</xdr:colOff>
      <xdr:row>38</xdr:row>
      <xdr:rowOff>10313</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25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49801</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021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103124</xdr:rowOff>
    </xdr:from>
    <xdr:to>
      <xdr:col>24</xdr:col>
      <xdr:colOff>152400</xdr:colOff>
      <xdr:row>30</xdr:row>
      <xdr:rowOff>103124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246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89408</xdr:rowOff>
    </xdr:from>
    <xdr:to>
      <xdr:col>24</xdr:col>
      <xdr:colOff>63500</xdr:colOff>
      <xdr:row>35</xdr:row>
      <xdr:rowOff>147472</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3797300" y="6090158"/>
          <a:ext cx="838200" cy="58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13936</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8432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162509</xdr:rowOff>
    </xdr:from>
    <xdr:to>
      <xdr:col>24</xdr:col>
      <xdr:colOff>114300</xdr:colOff>
      <xdr:row>35</xdr:row>
      <xdr:rowOff>92659</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89408</xdr:rowOff>
    </xdr:from>
    <xdr:to>
      <xdr:col>19</xdr:col>
      <xdr:colOff>177800</xdr:colOff>
      <xdr:row>35</xdr:row>
      <xdr:rowOff>111354</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6090158"/>
          <a:ext cx="889000" cy="21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3861</xdr:rowOff>
    </xdr:from>
    <xdr:to>
      <xdr:col>20</xdr:col>
      <xdr:colOff>38100</xdr:colOff>
      <xdr:row>35</xdr:row>
      <xdr:rowOff>105461</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0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121988</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779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62890</xdr:rowOff>
    </xdr:from>
    <xdr:to>
      <xdr:col>15</xdr:col>
      <xdr:colOff>50800</xdr:colOff>
      <xdr:row>35</xdr:row>
      <xdr:rowOff>111354</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a:off x="2019300" y="6063640"/>
          <a:ext cx="889000" cy="48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29007</xdr:rowOff>
    </xdr:from>
    <xdr:to>
      <xdr:col>15</xdr:col>
      <xdr:colOff>101600</xdr:colOff>
      <xdr:row>35</xdr:row>
      <xdr:rowOff>130607</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2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147134</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804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62890</xdr:rowOff>
    </xdr:from>
    <xdr:to>
      <xdr:col>10</xdr:col>
      <xdr:colOff>114300</xdr:colOff>
      <xdr:row>35</xdr:row>
      <xdr:rowOff>152959</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130300" y="6063640"/>
          <a:ext cx="889000" cy="90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16205</xdr:rowOff>
    </xdr:from>
    <xdr:to>
      <xdr:col>10</xdr:col>
      <xdr:colOff>165100</xdr:colOff>
      <xdr:row>35</xdr:row>
      <xdr:rowOff>117805</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1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108932</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6109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36779</xdr:rowOff>
    </xdr:from>
    <xdr:to>
      <xdr:col>6</xdr:col>
      <xdr:colOff>38100</xdr:colOff>
      <xdr:row>35</xdr:row>
      <xdr:rowOff>138379</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037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154906</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812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96672</xdr:rowOff>
    </xdr:from>
    <xdr:to>
      <xdr:col>24</xdr:col>
      <xdr:colOff>114300</xdr:colOff>
      <xdr:row>36</xdr:row>
      <xdr:rowOff>26822</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6097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75099</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6075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38608</xdr:rowOff>
    </xdr:from>
    <xdr:to>
      <xdr:col>20</xdr:col>
      <xdr:colOff>38100</xdr:colOff>
      <xdr:row>35</xdr:row>
      <xdr:rowOff>140208</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6039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131335</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6132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60554</xdr:rowOff>
    </xdr:from>
    <xdr:to>
      <xdr:col>15</xdr:col>
      <xdr:colOff>101600</xdr:colOff>
      <xdr:row>35</xdr:row>
      <xdr:rowOff>162154</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6061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153281</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6154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12090</xdr:rowOff>
    </xdr:from>
    <xdr:to>
      <xdr:col>10</xdr:col>
      <xdr:colOff>165100</xdr:colOff>
      <xdr:row>35</xdr:row>
      <xdr:rowOff>113690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6012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130217</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5788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102159</xdr:rowOff>
    </xdr:from>
    <xdr:to>
      <xdr:col>6</xdr:col>
      <xdr:colOff>38100</xdr:colOff>
      <xdr:row>36</xdr:row>
      <xdr:rowOff>32309</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6102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23436</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6195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63524</xdr:rowOff>
    </xdr:from>
    <xdr:to>
      <xdr:col>24</xdr:col>
      <xdr:colOff>62865</xdr:colOff>
      <xdr:row>58</xdr:row>
      <xdr:rowOff>64843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07474"/>
          <a:ext cx="1270" cy="1201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68670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12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64843</xdr:rowOff>
    </xdr:from>
    <xdr:to>
      <xdr:col>24</xdr:col>
      <xdr:colOff>152400</xdr:colOff>
      <xdr:row>58</xdr:row>
      <xdr:rowOff>64843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08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10201</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2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215,413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63524</xdr:rowOff>
    </xdr:from>
    <xdr:to>
      <xdr:col>24</xdr:col>
      <xdr:colOff>152400</xdr:colOff>
      <xdr:row>51</xdr:row>
      <xdr:rowOff>63524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07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25367</xdr:rowOff>
    </xdr:from>
    <xdr:to>
      <xdr:col>24</xdr:col>
      <xdr:colOff>63500</xdr:colOff>
      <xdr:row>57</xdr:row>
      <xdr:rowOff>104698</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798017"/>
          <a:ext cx="838200" cy="79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128458</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5582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105581</xdr:rowOff>
    </xdr:from>
    <xdr:to>
      <xdr:col>24</xdr:col>
      <xdr:colOff>114300</xdr:colOff>
      <xdr:row>57</xdr:row>
      <xdr:rowOff>35731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06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25367</xdr:rowOff>
    </xdr:from>
    <xdr:to>
      <xdr:col>19</xdr:col>
      <xdr:colOff>177800</xdr:colOff>
      <xdr:row>57</xdr:row>
      <xdr:rowOff>169451</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798017"/>
          <a:ext cx="889000" cy="144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147800</xdr:rowOff>
    </xdr:from>
    <xdr:to>
      <xdr:col>20</xdr:col>
      <xdr:colOff>38100</xdr:colOff>
      <xdr:row>57</xdr:row>
      <xdr:rowOff>77950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4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69077</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841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81564</xdr:rowOff>
    </xdr:from>
    <xdr:to>
      <xdr:col>15</xdr:col>
      <xdr:colOff>50800</xdr:colOff>
      <xdr:row>57</xdr:row>
      <xdr:rowOff>169451</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854214"/>
          <a:ext cx="889000" cy="87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126305</xdr:rowOff>
    </xdr:from>
    <xdr:to>
      <xdr:col>15</xdr:col>
      <xdr:colOff>101600</xdr:colOff>
      <xdr:row>57</xdr:row>
      <xdr:rowOff>56455</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27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72982</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502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152802</xdr:rowOff>
    </xdr:from>
    <xdr:to>
      <xdr:col>10</xdr:col>
      <xdr:colOff>114300</xdr:colOff>
      <xdr:row>57</xdr:row>
      <xdr:rowOff>81564</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239652"/>
          <a:ext cx="889000" cy="614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121942</xdr:rowOff>
    </xdr:from>
    <xdr:to>
      <xdr:col>10</xdr:col>
      <xdr:colOff>165100</xdr:colOff>
      <xdr:row>57</xdr:row>
      <xdr:rowOff>52092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2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68619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498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53134</xdr:rowOff>
    </xdr:from>
    <xdr:to>
      <xdr:col>6</xdr:col>
      <xdr:colOff>38100</xdr:colOff>
      <xdr:row>53</xdr:row>
      <xdr:rowOff>154734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139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171261</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8915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53898</xdr:rowOff>
    </xdr:from>
    <xdr:to>
      <xdr:col>24</xdr:col>
      <xdr:colOff>114300</xdr:colOff>
      <xdr:row>57</xdr:row>
      <xdr:rowOff>155498</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26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32325</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04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146017</xdr:rowOff>
    </xdr:from>
    <xdr:to>
      <xdr:col>20</xdr:col>
      <xdr:colOff>38100</xdr:colOff>
      <xdr:row>57</xdr:row>
      <xdr:rowOff>76167</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747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92694</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522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118651</xdr:rowOff>
    </xdr:from>
    <xdr:to>
      <xdr:col>15</xdr:col>
      <xdr:colOff>101600</xdr:colOff>
      <xdr:row>58</xdr:row>
      <xdr:rowOff>48801</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91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39928</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984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30764</xdr:rowOff>
    </xdr:from>
    <xdr:to>
      <xdr:col>10</xdr:col>
      <xdr:colOff>165100</xdr:colOff>
      <xdr:row>57</xdr:row>
      <xdr:rowOff>132364</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03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123491</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896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102002</xdr:rowOff>
    </xdr:from>
    <xdr:to>
      <xdr:col>6</xdr:col>
      <xdr:colOff>38100</xdr:colOff>
      <xdr:row>54</xdr:row>
      <xdr:rowOff>32152</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188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23279</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2815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110082</xdr:rowOff>
    </xdr:from>
    <xdr:to>
      <xdr:col>24</xdr:col>
      <xdr:colOff>62865</xdr:colOff>
      <xdr:row>78</xdr:row>
      <xdr:rowOff>135621</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11582"/>
          <a:ext cx="1270" cy="1397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139448</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512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150,446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135621</xdr:rowOff>
    </xdr:from>
    <xdr:to>
      <xdr:col>24</xdr:col>
      <xdr:colOff>152400</xdr:colOff>
      <xdr:row>78</xdr:row>
      <xdr:rowOff>135621</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508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56759</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886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303,239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110082</xdr:rowOff>
    </xdr:from>
    <xdr:to>
      <xdr:col>24</xdr:col>
      <xdr:colOff>152400</xdr:colOff>
      <xdr:row>70</xdr:row>
      <xdr:rowOff>110082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11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95983</xdr:rowOff>
    </xdr:from>
    <xdr:to>
      <xdr:col>24</xdr:col>
      <xdr:colOff>63500</xdr:colOff>
      <xdr:row>74</xdr:row>
      <xdr:rowOff>129907</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2611833"/>
          <a:ext cx="838200" cy="205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98937</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9576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202,793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120510</xdr:rowOff>
    </xdr:from>
    <xdr:to>
      <xdr:col>24</xdr:col>
      <xdr:colOff>114300</xdr:colOff>
      <xdr:row>76</xdr:row>
      <xdr:rowOff>50660</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297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129907</xdr:rowOff>
    </xdr:from>
    <xdr:to>
      <xdr:col>19</xdr:col>
      <xdr:colOff>177800</xdr:colOff>
      <xdr:row>75</xdr:row>
      <xdr:rowOff>112103</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2817207"/>
          <a:ext cx="889000" cy="153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69816</xdr:rowOff>
    </xdr:from>
    <xdr:to>
      <xdr:col>20</xdr:col>
      <xdr:colOff>38100</xdr:colOff>
      <xdr:row>76</xdr:row>
      <xdr:rowOff>171416</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100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162543</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192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18478</xdr:rowOff>
    </xdr:from>
    <xdr:to>
      <xdr:col>15</xdr:col>
      <xdr:colOff>50800</xdr:colOff>
      <xdr:row>75</xdr:row>
      <xdr:rowOff>112103</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2877228"/>
          <a:ext cx="889000" cy="93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163131</xdr:rowOff>
    </xdr:from>
    <xdr:to>
      <xdr:col>15</xdr:col>
      <xdr:colOff>101600</xdr:colOff>
      <xdr:row>77</xdr:row>
      <xdr:rowOff>93281</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193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84408</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286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18478</xdr:rowOff>
    </xdr:from>
    <xdr:to>
      <xdr:col>10</xdr:col>
      <xdr:colOff>114300</xdr:colOff>
      <xdr:row>76</xdr:row>
      <xdr:rowOff>168439</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2877228"/>
          <a:ext cx="889000" cy="321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86010</xdr:rowOff>
    </xdr:from>
    <xdr:to>
      <xdr:col>10</xdr:col>
      <xdr:colOff>165100</xdr:colOff>
      <xdr:row>77</xdr:row>
      <xdr:rowOff>16160</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1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7287</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208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164255</xdr:rowOff>
    </xdr:from>
    <xdr:to>
      <xdr:col>6</xdr:col>
      <xdr:colOff>38100</xdr:colOff>
      <xdr:row>78</xdr:row>
      <xdr:rowOff>94405</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365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85532</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458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45183</xdr:rowOff>
    </xdr:from>
    <xdr:to>
      <xdr:col>24</xdr:col>
      <xdr:colOff>114300</xdr:colOff>
      <xdr:row>73</xdr:row>
      <xdr:rowOff>146783</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2561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68060</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2412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79107</xdr:rowOff>
    </xdr:from>
    <xdr:to>
      <xdr:col>20</xdr:col>
      <xdr:colOff>38100</xdr:colOff>
      <xdr:row>75</xdr:row>
      <xdr:rowOff>9257</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2766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25784</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25416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61303</xdr:rowOff>
    </xdr:from>
    <xdr:to>
      <xdr:col>15</xdr:col>
      <xdr:colOff>101600</xdr:colOff>
      <xdr:row>75</xdr:row>
      <xdr:rowOff>162903</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2920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7980</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2695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139128</xdr:rowOff>
    </xdr:from>
    <xdr:to>
      <xdr:col>10</xdr:col>
      <xdr:colOff>165100</xdr:colOff>
      <xdr:row>75</xdr:row>
      <xdr:rowOff>69278</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2826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85805</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26016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117639</xdr:rowOff>
    </xdr:from>
    <xdr:to>
      <xdr:col>6</xdr:col>
      <xdr:colOff>38100</xdr:colOff>
      <xdr:row>77</xdr:row>
      <xdr:rowOff>47789</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14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64316</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29230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144630</xdr:rowOff>
    </xdr:from>
    <xdr:to>
      <xdr:col>24</xdr:col>
      <xdr:colOff>62865</xdr:colOff>
      <xdr:row>98</xdr:row>
      <xdr:rowOff>127874</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403680"/>
          <a:ext cx="1270" cy="1526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131701</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33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127874</xdr:rowOff>
    </xdr:from>
    <xdr:to>
      <xdr:col>24</xdr:col>
      <xdr:colOff>152400</xdr:colOff>
      <xdr:row>98</xdr:row>
      <xdr:rowOff>127874</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29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91307</xdr:rowOff>
    </xdr:from>
    <xdr:ext cx="599010"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178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423,706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144630</xdr:rowOff>
    </xdr:from>
    <xdr:to>
      <xdr:col>24</xdr:col>
      <xdr:colOff>152400</xdr:colOff>
      <xdr:row>89</xdr:row>
      <xdr:rowOff>144630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40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52291</xdr:rowOff>
    </xdr:from>
    <xdr:to>
      <xdr:col>24</xdr:col>
      <xdr:colOff>63500</xdr:colOff>
      <xdr:row>98</xdr:row>
      <xdr:rowOff>71258</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3797300" y="16854391"/>
          <a:ext cx="838200" cy="18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14964</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6456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163537</xdr:rowOff>
    </xdr:from>
    <xdr:to>
      <xdr:col>24</xdr:col>
      <xdr:colOff>114300</xdr:colOff>
      <xdr:row>98</xdr:row>
      <xdr:rowOff>93687</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79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168644</xdr:rowOff>
    </xdr:from>
    <xdr:to>
      <xdr:col>19</xdr:col>
      <xdr:colOff>177800</xdr:colOff>
      <xdr:row>98</xdr:row>
      <xdr:rowOff>52291</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799294"/>
          <a:ext cx="889000" cy="55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908</xdr:rowOff>
    </xdr:from>
    <xdr:to>
      <xdr:col>20</xdr:col>
      <xdr:colOff>38100</xdr:colOff>
      <xdr:row>98</xdr:row>
      <xdr:rowOff>102508</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03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119035</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578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168644</xdr:rowOff>
    </xdr:from>
    <xdr:to>
      <xdr:col>15</xdr:col>
      <xdr:colOff>50800</xdr:colOff>
      <xdr:row>98</xdr:row>
      <xdr:rowOff>31122</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799294"/>
          <a:ext cx="889000" cy="33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165610</xdr:rowOff>
    </xdr:from>
    <xdr:to>
      <xdr:col>15</xdr:col>
      <xdr:colOff>101600</xdr:colOff>
      <xdr:row>98</xdr:row>
      <xdr:rowOff>95760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79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86887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888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31122</xdr:rowOff>
    </xdr:from>
    <xdr:to>
      <xdr:col>10</xdr:col>
      <xdr:colOff>114300</xdr:colOff>
      <xdr:row>98</xdr:row>
      <xdr:rowOff>78081</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833222"/>
          <a:ext cx="889000" cy="46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170910</xdr:rowOff>
    </xdr:from>
    <xdr:to>
      <xdr:col>10</xdr:col>
      <xdr:colOff>165100</xdr:colOff>
      <xdr:row>98</xdr:row>
      <xdr:rowOff>101060</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0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92187</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894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29324</xdr:rowOff>
    </xdr:from>
    <xdr:to>
      <xdr:col>6</xdr:col>
      <xdr:colOff>38100</xdr:colOff>
      <xdr:row>98</xdr:row>
      <xdr:rowOff>130924</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831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122051</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924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20458</xdr:rowOff>
    </xdr:from>
    <xdr:to>
      <xdr:col>24</xdr:col>
      <xdr:colOff>114300</xdr:colOff>
      <xdr:row>98</xdr:row>
      <xdr:rowOff>122058</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822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141966</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772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1491</xdr:rowOff>
    </xdr:from>
    <xdr:to>
      <xdr:col>20</xdr:col>
      <xdr:colOff>38100</xdr:colOff>
      <xdr:row>98</xdr:row>
      <xdr:rowOff>103091</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803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94218</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896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117844</xdr:rowOff>
    </xdr:from>
    <xdr:to>
      <xdr:col>15</xdr:col>
      <xdr:colOff>101600</xdr:colOff>
      <xdr:row>98</xdr:row>
      <xdr:rowOff>47994</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748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64521</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523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151772</xdr:rowOff>
    </xdr:from>
    <xdr:to>
      <xdr:col>10</xdr:col>
      <xdr:colOff>165100</xdr:colOff>
      <xdr:row>98</xdr:row>
      <xdr:rowOff>81922</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782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98449</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557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27281</xdr:rowOff>
    </xdr:from>
    <xdr:to>
      <xdr:col>6</xdr:col>
      <xdr:colOff>38100</xdr:colOff>
      <xdr:row>98</xdr:row>
      <xdr:rowOff>128881</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829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145408</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604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153797</xdr:rowOff>
    </xdr:from>
    <xdr:to>
      <xdr:col>54</xdr:col>
      <xdr:colOff>189865</xdr:colOff>
      <xdr:row>39</xdr:row>
      <xdr:rowOff>44450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297297"/>
          <a:ext cx="1270" cy="1433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100474</xdr:rowOff>
    </xdr:from>
    <xdr:ext cx="534377"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5072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153797</xdr:rowOff>
    </xdr:from>
    <xdr:to>
      <xdr:col>55</xdr:col>
      <xdr:colOff>88900</xdr:colOff>
      <xdr:row>30</xdr:row>
      <xdr:rowOff>153797</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297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149098</xdr:rowOff>
    </xdr:from>
    <xdr:to>
      <xdr:col>55</xdr:col>
      <xdr:colOff>0</xdr:colOff>
      <xdr:row>38</xdr:row>
      <xdr:rowOff>150368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9639300" y="6664198"/>
          <a:ext cx="8382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103649</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44729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80772</xdr:rowOff>
    </xdr:from>
    <xdr:to>
      <xdr:col>55</xdr:col>
      <xdr:colOff>50800</xdr:colOff>
      <xdr:row>39</xdr:row>
      <xdr:rowOff>10922</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59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148336</xdr:rowOff>
    </xdr:from>
    <xdr:to>
      <xdr:col>50</xdr:col>
      <xdr:colOff>114300</xdr:colOff>
      <xdr:row>38</xdr:row>
      <xdr:rowOff>150368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8750300" y="6663436"/>
          <a:ext cx="889000" cy="2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91313</xdr:rowOff>
    </xdr:from>
    <xdr:to>
      <xdr:col>50</xdr:col>
      <xdr:colOff>165100</xdr:colOff>
      <xdr:row>39</xdr:row>
      <xdr:rowOff>21463</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6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37990</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3816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148336</xdr:rowOff>
    </xdr:from>
    <xdr:to>
      <xdr:col>45</xdr:col>
      <xdr:colOff>177800</xdr:colOff>
      <xdr:row>38</xdr:row>
      <xdr:rowOff>151257</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7861300" y="6663436"/>
          <a:ext cx="889000" cy="2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92456</xdr:rowOff>
    </xdr:from>
    <xdr:to>
      <xdr:col>46</xdr:col>
      <xdr:colOff>38100</xdr:colOff>
      <xdr:row>39</xdr:row>
      <xdr:rowOff>22606</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607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39133</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3827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150368</xdr:rowOff>
    </xdr:from>
    <xdr:to>
      <xdr:col>41</xdr:col>
      <xdr:colOff>50800</xdr:colOff>
      <xdr:row>38</xdr:row>
      <xdr:rowOff>151257</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6972300" y="6665468"/>
          <a:ext cx="889000" cy="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90170</xdr:rowOff>
    </xdr:from>
    <xdr:to>
      <xdr:col>41</xdr:col>
      <xdr:colOff>101600</xdr:colOff>
      <xdr:row>39</xdr:row>
      <xdr:rowOff>20320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60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36847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3804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86106</xdr:rowOff>
    </xdr:from>
    <xdr:to>
      <xdr:col>36</xdr:col>
      <xdr:colOff>165100</xdr:colOff>
      <xdr:row>39</xdr:row>
      <xdr:rowOff>16256</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60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32783</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3764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98298</xdr:rowOff>
    </xdr:from>
    <xdr:to>
      <xdr:col>55</xdr:col>
      <xdr:colOff>50800</xdr:colOff>
      <xdr:row>39</xdr:row>
      <xdr:rowOff>28448</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613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59199</xdr:rowOff>
    </xdr:from>
    <xdr:ext cx="378565"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5742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99568</xdr:rowOff>
    </xdr:from>
    <xdr:to>
      <xdr:col>50</xdr:col>
      <xdr:colOff>165100</xdr:colOff>
      <xdr:row>39</xdr:row>
      <xdr:rowOff>29718</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614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20845</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50017" y="67073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97536</xdr:rowOff>
    </xdr:from>
    <xdr:to>
      <xdr:col>46</xdr:col>
      <xdr:colOff>38100</xdr:colOff>
      <xdr:row>39</xdr:row>
      <xdr:rowOff>27686</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612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18813</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61017" y="67053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100457</xdr:rowOff>
    </xdr:from>
    <xdr:to>
      <xdr:col>41</xdr:col>
      <xdr:colOff>101600</xdr:colOff>
      <xdr:row>39</xdr:row>
      <xdr:rowOff>30607</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615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21734</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72017" y="67082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99568</xdr:rowOff>
    </xdr:from>
    <xdr:to>
      <xdr:col>36</xdr:col>
      <xdr:colOff>165100</xdr:colOff>
      <xdr:row>39</xdr:row>
      <xdr:rowOff>29718</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614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20845</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83017" y="67073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136309</xdr:rowOff>
    </xdr:from>
    <xdr:to>
      <xdr:col>54</xdr:col>
      <xdr:colOff>189865</xdr:colOff>
      <xdr:row>59</xdr:row>
      <xdr:rowOff>40183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708809"/>
          <a:ext cx="1270" cy="144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44010</xdr:rowOff>
    </xdr:from>
    <xdr:ext cx="378565"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595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40183</xdr:rowOff>
    </xdr:from>
    <xdr:to>
      <xdr:col>55</xdr:col>
      <xdr:colOff>88900</xdr:colOff>
      <xdr:row>59</xdr:row>
      <xdr:rowOff>40183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55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82986</xdr:rowOff>
    </xdr:from>
    <xdr:ext cx="534377"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484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136309</xdr:rowOff>
    </xdr:from>
    <xdr:to>
      <xdr:col>55</xdr:col>
      <xdr:colOff>88900</xdr:colOff>
      <xdr:row>50</xdr:row>
      <xdr:rowOff>136309</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708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152578</xdr:rowOff>
    </xdr:from>
    <xdr:to>
      <xdr:col>55</xdr:col>
      <xdr:colOff>0</xdr:colOff>
      <xdr:row>58</xdr:row>
      <xdr:rowOff>153492</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9639300" y="10096678"/>
          <a:ext cx="8382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129188</xdr:rowOff>
    </xdr:from>
    <xdr:ext cx="469744"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730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106311</xdr:rowOff>
    </xdr:from>
    <xdr:to>
      <xdr:col>55</xdr:col>
      <xdr:colOff>50800</xdr:colOff>
      <xdr:row>58</xdr:row>
      <xdr:rowOff>36461</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148577</xdr:rowOff>
    </xdr:from>
    <xdr:to>
      <xdr:col>50</xdr:col>
      <xdr:colOff>114300</xdr:colOff>
      <xdr:row>58</xdr:row>
      <xdr:rowOff>153492</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8750300" y="10092677"/>
          <a:ext cx="889000" cy="4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96253</xdr:rowOff>
    </xdr:from>
    <xdr:to>
      <xdr:col>50</xdr:col>
      <xdr:colOff>165100</xdr:colOff>
      <xdr:row>58</xdr:row>
      <xdr:rowOff>26403</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868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56</xdr:row>
      <xdr:rowOff>42930</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404428" y="9644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148577</xdr:rowOff>
    </xdr:from>
    <xdr:to>
      <xdr:col>45</xdr:col>
      <xdr:colOff>177800</xdr:colOff>
      <xdr:row>58</xdr:row>
      <xdr:rowOff>161074</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7861300" y="10092677"/>
          <a:ext cx="889000" cy="12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98387</xdr:rowOff>
    </xdr:from>
    <xdr:to>
      <xdr:col>46</xdr:col>
      <xdr:colOff>38100</xdr:colOff>
      <xdr:row>58</xdr:row>
      <xdr:rowOff>28537</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87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45064</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515428" y="9646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156578</xdr:rowOff>
    </xdr:from>
    <xdr:to>
      <xdr:col>41</xdr:col>
      <xdr:colOff>50800</xdr:colOff>
      <xdr:row>58</xdr:row>
      <xdr:rowOff>161074</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6972300" y="10100678"/>
          <a:ext cx="889000" cy="4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90653</xdr:rowOff>
    </xdr:from>
    <xdr:to>
      <xdr:col>41</xdr:col>
      <xdr:colOff>101600</xdr:colOff>
      <xdr:row>58</xdr:row>
      <xdr:rowOff>20803</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863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37330</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26428" y="9638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111493</xdr:rowOff>
    </xdr:from>
    <xdr:to>
      <xdr:col>36</xdr:col>
      <xdr:colOff>165100</xdr:colOff>
      <xdr:row>58</xdr:row>
      <xdr:rowOff>41643</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884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58170</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37428" y="9659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101778</xdr:rowOff>
    </xdr:from>
    <xdr:to>
      <xdr:col>55</xdr:col>
      <xdr:colOff>50800</xdr:colOff>
      <xdr:row>59</xdr:row>
      <xdr:rowOff>31928</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10045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16705</xdr:rowOff>
    </xdr:from>
    <xdr:ext cx="469744"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960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102692</xdr:rowOff>
    </xdr:from>
    <xdr:to>
      <xdr:col>50</xdr:col>
      <xdr:colOff>165100</xdr:colOff>
      <xdr:row>59</xdr:row>
      <xdr:rowOff>32842</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10046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23969</xdr:rowOff>
    </xdr:from>
    <xdr:ext cx="469744"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04428" y="10139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97777</xdr:rowOff>
    </xdr:from>
    <xdr:to>
      <xdr:col>46</xdr:col>
      <xdr:colOff>38100</xdr:colOff>
      <xdr:row>59</xdr:row>
      <xdr:rowOff>27927</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10041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19054</xdr:rowOff>
    </xdr:from>
    <xdr:ext cx="469744"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15428" y="10134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110274</xdr:rowOff>
    </xdr:from>
    <xdr:to>
      <xdr:col>41</xdr:col>
      <xdr:colOff>101600</xdr:colOff>
      <xdr:row>59</xdr:row>
      <xdr:rowOff>40424</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10054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31551</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626428" y="10147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105778</xdr:rowOff>
    </xdr:from>
    <xdr:to>
      <xdr:col>36</xdr:col>
      <xdr:colOff>165100</xdr:colOff>
      <xdr:row>59</xdr:row>
      <xdr:rowOff>35928</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10049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27055</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37428" y="10142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8636</xdr:rowOff>
    </xdr:from>
    <xdr:to>
      <xdr:col>54</xdr:col>
      <xdr:colOff>189865</xdr:colOff>
      <xdr:row>79</xdr:row>
      <xdr:rowOff>15342</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010136"/>
          <a:ext cx="1270" cy="1549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19169</xdr:rowOff>
    </xdr:from>
    <xdr:ext cx="378565"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5637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15342</xdr:rowOff>
    </xdr:from>
    <xdr:to>
      <xdr:col>55</xdr:col>
      <xdr:colOff>88900</xdr:colOff>
      <xdr:row>79</xdr:row>
      <xdr:rowOff>15342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559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126763</xdr:rowOff>
    </xdr:from>
    <xdr:ext cx="534377"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78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41,440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8636</xdr:rowOff>
    </xdr:from>
    <xdr:to>
      <xdr:col>55</xdr:col>
      <xdr:colOff>88900</xdr:colOff>
      <xdr:row>70</xdr:row>
      <xdr:rowOff>8636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01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105524</xdr:rowOff>
    </xdr:from>
    <xdr:to>
      <xdr:col>55</xdr:col>
      <xdr:colOff>0</xdr:colOff>
      <xdr:row>77</xdr:row>
      <xdr:rowOff>100037</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3135724"/>
          <a:ext cx="838200" cy="165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58627</xdr:rowOff>
    </xdr:from>
    <xdr:ext cx="469744"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088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35750</xdr:rowOff>
    </xdr:from>
    <xdr:to>
      <xdr:col>55</xdr:col>
      <xdr:colOff>50800</xdr:colOff>
      <xdr:row>77</xdr:row>
      <xdr:rowOff>137350</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3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110020</xdr:rowOff>
    </xdr:from>
    <xdr:to>
      <xdr:col>50</xdr:col>
      <xdr:colOff>114300</xdr:colOff>
      <xdr:row>76</xdr:row>
      <xdr:rowOff>105524</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2968770"/>
          <a:ext cx="889000" cy="166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28397</xdr:rowOff>
    </xdr:from>
    <xdr:to>
      <xdr:col>50</xdr:col>
      <xdr:colOff>165100</xdr:colOff>
      <xdr:row>77</xdr:row>
      <xdr:rowOff>129997</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30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121124</xdr:rowOff>
    </xdr:from>
    <xdr:ext cx="469744"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404428" y="13322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110020</xdr:rowOff>
    </xdr:from>
    <xdr:to>
      <xdr:col>45</xdr:col>
      <xdr:colOff>177800</xdr:colOff>
      <xdr:row>77</xdr:row>
      <xdr:rowOff>116573</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2968770"/>
          <a:ext cx="889000" cy="349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128181</xdr:rowOff>
    </xdr:from>
    <xdr:to>
      <xdr:col>46</xdr:col>
      <xdr:colOff>38100</xdr:colOff>
      <xdr:row>77</xdr:row>
      <xdr:rowOff>58331</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158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49458</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515428" y="13251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11037</xdr:rowOff>
    </xdr:from>
    <xdr:to>
      <xdr:col>41</xdr:col>
      <xdr:colOff>50800</xdr:colOff>
      <xdr:row>77</xdr:row>
      <xdr:rowOff>116573</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212687"/>
          <a:ext cx="889000" cy="105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129400</xdr:rowOff>
    </xdr:from>
    <xdr:to>
      <xdr:col>41</xdr:col>
      <xdr:colOff>101600</xdr:colOff>
      <xdr:row>77</xdr:row>
      <xdr:rowOff>59550</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15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76078</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626428" y="12934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47980</xdr:rowOff>
    </xdr:from>
    <xdr:to>
      <xdr:col>36</xdr:col>
      <xdr:colOff>165100</xdr:colOff>
      <xdr:row>76</xdr:row>
      <xdr:rowOff>149580</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078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166108</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2853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49237</xdr:rowOff>
    </xdr:from>
    <xdr:to>
      <xdr:col>55</xdr:col>
      <xdr:colOff>50800</xdr:colOff>
      <xdr:row>77</xdr:row>
      <xdr:rowOff>150837</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250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27664</xdr:rowOff>
    </xdr:from>
    <xdr:ext cx="469744"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229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54724</xdr:rowOff>
    </xdr:from>
    <xdr:to>
      <xdr:col>50</xdr:col>
      <xdr:colOff>165100</xdr:colOff>
      <xdr:row>76</xdr:row>
      <xdr:rowOff>156324</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084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1402</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2860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59220</xdr:rowOff>
    </xdr:from>
    <xdr:to>
      <xdr:col>46</xdr:col>
      <xdr:colOff>38100</xdr:colOff>
      <xdr:row>75</xdr:row>
      <xdr:rowOff>160821</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291797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5897</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2693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65773</xdr:rowOff>
    </xdr:from>
    <xdr:to>
      <xdr:col>41</xdr:col>
      <xdr:colOff>101600</xdr:colOff>
      <xdr:row>77</xdr:row>
      <xdr:rowOff>167373</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267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158500</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626428" y="13360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131687</xdr:rowOff>
    </xdr:from>
    <xdr:to>
      <xdr:col>36</xdr:col>
      <xdr:colOff>165100</xdr:colOff>
      <xdr:row>77</xdr:row>
      <xdr:rowOff>61837</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161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52964</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37428" y="13254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138176</xdr:rowOff>
    </xdr:from>
    <xdr:to>
      <xdr:col>54</xdr:col>
      <xdr:colOff>189865</xdr:colOff>
      <xdr:row>99</xdr:row>
      <xdr:rowOff>104857</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568676"/>
          <a:ext cx="1270" cy="1509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108684</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7082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104857</xdr:rowOff>
    </xdr:from>
    <xdr:to>
      <xdr:col>55</xdr:col>
      <xdr:colOff>88900</xdr:colOff>
      <xdr:row>99</xdr:row>
      <xdr:rowOff>104857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7078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84853</xdr:rowOff>
    </xdr:from>
    <xdr:ext cx="534377"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343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96,080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138176</xdr:rowOff>
    </xdr:from>
    <xdr:to>
      <xdr:col>55</xdr:col>
      <xdr:colOff>88900</xdr:colOff>
      <xdr:row>90</xdr:row>
      <xdr:rowOff>138176</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568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92</xdr:row>
      <xdr:rowOff>47898</xdr:rowOff>
    </xdr:from>
    <xdr:to>
      <xdr:col>55</xdr:col>
      <xdr:colOff>0</xdr:colOff>
      <xdr:row>93</xdr:row>
      <xdr:rowOff>82169</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9639300" y="15821298"/>
          <a:ext cx="838200" cy="20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66564</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5257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88137</xdr:rowOff>
    </xdr:from>
    <xdr:to>
      <xdr:col>55</xdr:col>
      <xdr:colOff>50800</xdr:colOff>
      <xdr:row>97</xdr:row>
      <xdr:rowOff>18287</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54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91</xdr:row>
      <xdr:rowOff>63539</xdr:rowOff>
    </xdr:from>
    <xdr:to>
      <xdr:col>50</xdr:col>
      <xdr:colOff>114300</xdr:colOff>
      <xdr:row>92</xdr:row>
      <xdr:rowOff>47898</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8750300" y="15665489"/>
          <a:ext cx="889000" cy="155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113112</xdr:rowOff>
    </xdr:from>
    <xdr:to>
      <xdr:col>50</xdr:col>
      <xdr:colOff>165100</xdr:colOff>
      <xdr:row>97</xdr:row>
      <xdr:rowOff>43262</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72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34389</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665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91</xdr:row>
      <xdr:rowOff>63539</xdr:rowOff>
    </xdr:from>
    <xdr:to>
      <xdr:col>45</xdr:col>
      <xdr:colOff>177800</xdr:colOff>
      <xdr:row>91</xdr:row>
      <xdr:rowOff>77025</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861300" y="15665489"/>
          <a:ext cx="889000" cy="13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110389</xdr:rowOff>
    </xdr:from>
    <xdr:to>
      <xdr:col>46</xdr:col>
      <xdr:colOff>38100</xdr:colOff>
      <xdr:row>97</xdr:row>
      <xdr:rowOff>40539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69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31666</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662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91</xdr:row>
      <xdr:rowOff>77025</xdr:rowOff>
    </xdr:from>
    <xdr:to>
      <xdr:col>41</xdr:col>
      <xdr:colOff>50800</xdr:colOff>
      <xdr:row>95</xdr:row>
      <xdr:rowOff>30524</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6972300" y="15678975"/>
          <a:ext cx="889000" cy="639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119971</xdr:rowOff>
    </xdr:from>
    <xdr:to>
      <xdr:col>41</xdr:col>
      <xdr:colOff>101600</xdr:colOff>
      <xdr:row>97</xdr:row>
      <xdr:rowOff>50121</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7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41248</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671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149327</xdr:rowOff>
    </xdr:from>
    <xdr:to>
      <xdr:col>36</xdr:col>
      <xdr:colOff>165100</xdr:colOff>
      <xdr:row>97</xdr:row>
      <xdr:rowOff>79477</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608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70604</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701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31369</xdr:rowOff>
    </xdr:from>
    <xdr:to>
      <xdr:col>55</xdr:col>
      <xdr:colOff>50800</xdr:colOff>
      <xdr:row>93</xdr:row>
      <xdr:rowOff>132969</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5976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54246</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5827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91</xdr:row>
      <xdr:rowOff>168548</xdr:rowOff>
    </xdr:from>
    <xdr:to>
      <xdr:col>50</xdr:col>
      <xdr:colOff>165100</xdr:colOff>
      <xdr:row>92</xdr:row>
      <xdr:rowOff>98698</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5770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90</xdr:row>
      <xdr:rowOff>115225</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5545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91</xdr:row>
      <xdr:rowOff>12739</xdr:rowOff>
    </xdr:from>
    <xdr:to>
      <xdr:col>46</xdr:col>
      <xdr:colOff>38100</xdr:colOff>
      <xdr:row>91</xdr:row>
      <xdr:rowOff>114339</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5614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89</xdr:row>
      <xdr:rowOff>130866</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5389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91</xdr:row>
      <xdr:rowOff>26225</xdr:rowOff>
    </xdr:from>
    <xdr:to>
      <xdr:col>41</xdr:col>
      <xdr:colOff>101600</xdr:colOff>
      <xdr:row>91</xdr:row>
      <xdr:rowOff>127825</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5628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89</xdr:row>
      <xdr:rowOff>144352</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5403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151174</xdr:rowOff>
    </xdr:from>
    <xdr:to>
      <xdr:col>36</xdr:col>
      <xdr:colOff>165100</xdr:colOff>
      <xdr:row>95</xdr:row>
      <xdr:rowOff>81324</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267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97851</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042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79826</xdr:rowOff>
    </xdr:from>
    <xdr:to>
      <xdr:col>85</xdr:col>
      <xdr:colOff>126364</xdr:colOff>
      <xdr:row>38</xdr:row>
      <xdr:rowOff>23876</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394776"/>
          <a:ext cx="1269" cy="1144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27703</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542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23876</xdr:rowOff>
    </xdr:from>
    <xdr:to>
      <xdr:col>86</xdr:col>
      <xdr:colOff>25400</xdr:colOff>
      <xdr:row>38</xdr:row>
      <xdr:rowOff>23876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538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26503</xdr:rowOff>
    </xdr:from>
    <xdr:ext cx="534377"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170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70,143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79826</xdr:rowOff>
    </xdr:from>
    <xdr:to>
      <xdr:col>86</xdr:col>
      <xdr:colOff>25400</xdr:colOff>
      <xdr:row>31</xdr:row>
      <xdr:rowOff>79826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394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40373</xdr:rowOff>
    </xdr:from>
    <xdr:to>
      <xdr:col>85</xdr:col>
      <xdr:colOff>127000</xdr:colOff>
      <xdr:row>37</xdr:row>
      <xdr:rowOff>148234</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6384023"/>
          <a:ext cx="838200" cy="107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141489</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3136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163062</xdr:rowOff>
    </xdr:from>
    <xdr:to>
      <xdr:col>85</xdr:col>
      <xdr:colOff>177800</xdr:colOff>
      <xdr:row>37</xdr:row>
      <xdr:rowOff>93212</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335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120707</xdr:rowOff>
    </xdr:from>
    <xdr:to>
      <xdr:col>81</xdr:col>
      <xdr:colOff>50800</xdr:colOff>
      <xdr:row>37</xdr:row>
      <xdr:rowOff>148234</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4592300" y="6464357"/>
          <a:ext cx="889000" cy="27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32512</xdr:rowOff>
    </xdr:from>
    <xdr:to>
      <xdr:col>81</xdr:col>
      <xdr:colOff>101600</xdr:colOff>
      <xdr:row>37</xdr:row>
      <xdr:rowOff>134112</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37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150639</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151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120707</xdr:rowOff>
    </xdr:from>
    <xdr:to>
      <xdr:col>76</xdr:col>
      <xdr:colOff>114300</xdr:colOff>
      <xdr:row>37</xdr:row>
      <xdr:rowOff>138652</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3703300" y="6464357"/>
          <a:ext cx="889000" cy="17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49714</xdr:rowOff>
    </xdr:from>
    <xdr:to>
      <xdr:col>76</xdr:col>
      <xdr:colOff>165100</xdr:colOff>
      <xdr:row>37</xdr:row>
      <xdr:rowOff>151314</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393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167841</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168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138652</xdr:rowOff>
    </xdr:from>
    <xdr:to>
      <xdr:col>71</xdr:col>
      <xdr:colOff>177800</xdr:colOff>
      <xdr:row>37</xdr:row>
      <xdr:rowOff>156007</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2814300" y="6482302"/>
          <a:ext cx="889000" cy="17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53296</xdr:rowOff>
    </xdr:from>
    <xdr:to>
      <xdr:col>72</xdr:col>
      <xdr:colOff>38100</xdr:colOff>
      <xdr:row>37</xdr:row>
      <xdr:rowOff>154896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396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171423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172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44266</xdr:rowOff>
    </xdr:from>
    <xdr:to>
      <xdr:col>67</xdr:col>
      <xdr:colOff>101600</xdr:colOff>
      <xdr:row>37</xdr:row>
      <xdr:rowOff>145866</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3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162393</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163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161023</xdr:rowOff>
    </xdr:from>
    <xdr:to>
      <xdr:col>85</xdr:col>
      <xdr:colOff>177800</xdr:colOff>
      <xdr:row>37</xdr:row>
      <xdr:rowOff>91173</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333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12450</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184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97434</xdr:rowOff>
    </xdr:from>
    <xdr:to>
      <xdr:col>81</xdr:col>
      <xdr:colOff>101600</xdr:colOff>
      <xdr:row>38</xdr:row>
      <xdr:rowOff>27584</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441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18711</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533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69907</xdr:rowOff>
    </xdr:from>
    <xdr:to>
      <xdr:col>76</xdr:col>
      <xdr:colOff>165100</xdr:colOff>
      <xdr:row>38</xdr:row>
      <xdr:rowOff>57</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413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162634</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506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87852</xdr:rowOff>
    </xdr:from>
    <xdr:to>
      <xdr:col>72</xdr:col>
      <xdr:colOff>38100</xdr:colOff>
      <xdr:row>38</xdr:row>
      <xdr:rowOff>18002</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431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9129</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524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105207</xdr:rowOff>
    </xdr:from>
    <xdr:to>
      <xdr:col>67</xdr:col>
      <xdr:colOff>101600</xdr:colOff>
      <xdr:row>38</xdr:row>
      <xdr:rowOff>35357</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44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26484</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541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49047</xdr:rowOff>
    </xdr:from>
    <xdr:to>
      <xdr:col>85</xdr:col>
      <xdr:colOff>126364</xdr:colOff>
      <xdr:row>59</xdr:row>
      <xdr:rowOff>44514</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6317595" y="8792997"/>
          <a:ext cx="1269" cy="13670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48341</xdr:rowOff>
    </xdr:from>
    <xdr:ext cx="534377" cy="259045"/>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6370300" y="10163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44514</xdr:rowOff>
    </xdr:from>
    <xdr:to>
      <xdr:col>86</xdr:col>
      <xdr:colOff>25400</xdr:colOff>
      <xdr:row>59</xdr:row>
      <xdr:rowOff>44514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1016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167174</xdr:rowOff>
    </xdr:from>
    <xdr:ext cx="599010" cy="259045"/>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6370300" y="8568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137,638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49047</xdr:rowOff>
    </xdr:from>
    <xdr:to>
      <xdr:col>86</xdr:col>
      <xdr:colOff>25400</xdr:colOff>
      <xdr:row>51</xdr:row>
      <xdr:rowOff>49047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8792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25489</xdr:rowOff>
    </xdr:from>
    <xdr:to>
      <xdr:col>85</xdr:col>
      <xdr:colOff>127000</xdr:colOff>
      <xdr:row>58</xdr:row>
      <xdr:rowOff>33338</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5481300" y="9969589"/>
          <a:ext cx="838200" cy="7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32224</xdr:rowOff>
    </xdr:from>
    <xdr:ext cx="534377" cy="259045"/>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6370300" y="9633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9347</xdr:rowOff>
    </xdr:from>
    <xdr:to>
      <xdr:col>85</xdr:col>
      <xdr:colOff>177800</xdr:colOff>
      <xdr:row>57</xdr:row>
      <xdr:rowOff>110947</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6268700" y="9781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33338</xdr:rowOff>
    </xdr:from>
    <xdr:to>
      <xdr:col>81</xdr:col>
      <xdr:colOff>50800</xdr:colOff>
      <xdr:row>58</xdr:row>
      <xdr:rowOff>105893</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4592300" y="9977438"/>
          <a:ext cx="889000" cy="72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58521</xdr:rowOff>
    </xdr:from>
    <xdr:to>
      <xdr:col>81</xdr:col>
      <xdr:colOff>101600</xdr:colOff>
      <xdr:row>57</xdr:row>
      <xdr:rowOff>160121</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5430500" y="9831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5198</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5214111" y="9606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79578</xdr:rowOff>
    </xdr:from>
    <xdr:to>
      <xdr:col>76</xdr:col>
      <xdr:colOff>114300</xdr:colOff>
      <xdr:row>58</xdr:row>
      <xdr:rowOff>105893</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3703300" y="9852228"/>
          <a:ext cx="889000" cy="197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103556</xdr:rowOff>
    </xdr:from>
    <xdr:to>
      <xdr:col>76</xdr:col>
      <xdr:colOff>165100</xdr:colOff>
      <xdr:row>58</xdr:row>
      <xdr:rowOff>33706</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4541500" y="9876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50233</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325111" y="9651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79578</xdr:rowOff>
    </xdr:from>
    <xdr:to>
      <xdr:col>71</xdr:col>
      <xdr:colOff>177800</xdr:colOff>
      <xdr:row>58</xdr:row>
      <xdr:rowOff>18072</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2814300" y="9852228"/>
          <a:ext cx="889000" cy="109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118897</xdr:rowOff>
    </xdr:from>
    <xdr:to>
      <xdr:col>72</xdr:col>
      <xdr:colOff>38100</xdr:colOff>
      <xdr:row>58</xdr:row>
      <xdr:rowOff>49047</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3652500" y="9891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40174</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436111" y="9984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47739</xdr:rowOff>
    </xdr:from>
    <xdr:to>
      <xdr:col>67</xdr:col>
      <xdr:colOff>101600</xdr:colOff>
      <xdr:row>57</xdr:row>
      <xdr:rowOff>149339</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2763500" y="9820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165866</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547111" y="9595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146139</xdr:rowOff>
    </xdr:from>
    <xdr:to>
      <xdr:col>85</xdr:col>
      <xdr:colOff>177800</xdr:colOff>
      <xdr:row>58</xdr:row>
      <xdr:rowOff>76289</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6268700" y="9918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124566</xdr:rowOff>
    </xdr:from>
    <xdr:ext cx="534377" cy="259045"/>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6370300" y="9897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153988</xdr:rowOff>
    </xdr:from>
    <xdr:to>
      <xdr:col>81</xdr:col>
      <xdr:colOff>101600</xdr:colOff>
      <xdr:row>58</xdr:row>
      <xdr:rowOff>84138</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5430500" y="9926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75265</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14111" y="10019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55093</xdr:rowOff>
    </xdr:from>
    <xdr:to>
      <xdr:col>76</xdr:col>
      <xdr:colOff>165100</xdr:colOff>
      <xdr:row>58</xdr:row>
      <xdr:rowOff>156693</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4541500" y="9999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147820</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325111" y="10091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28778</xdr:rowOff>
    </xdr:from>
    <xdr:to>
      <xdr:col>72</xdr:col>
      <xdr:colOff>38100</xdr:colOff>
      <xdr:row>57</xdr:row>
      <xdr:rowOff>130378</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3652500" y="9801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146905</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436111" y="9576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138722</xdr:rowOff>
    </xdr:from>
    <xdr:to>
      <xdr:col>67</xdr:col>
      <xdr:colOff>101600</xdr:colOff>
      <xdr:row>58</xdr:row>
      <xdr:rowOff>68872</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2763500" y="9911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59999</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547111" y="10004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a:extLst>
            <a:ext uri="{FF2B5EF4-FFF2-40B4-BE49-F238E27FC236}">
              <a16:creationId xmlns:a16="http://schemas.microsoft.com/office/drawing/2014/main" id="{00000000-0008-0000-07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30800</xdr:rowOff>
    </xdr:from>
    <xdr:to>
      <xdr:col>85</xdr:col>
      <xdr:colOff>126364</xdr:colOff>
      <xdr:row>79</xdr:row>
      <xdr:rowOff>98879</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6317595" y="12203750"/>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136078</xdr:rowOff>
    </xdr:from>
    <xdr:ext cx="249299" cy="259045"/>
    <xdr:sp macro="" textlink="">
      <xdr:nvSpPr>
        <xdr:cNvPr id="630" name="災害復旧費最小値テキスト">
          <a:extLst>
            <a:ext uri="{FF2B5EF4-FFF2-40B4-BE49-F238E27FC236}">
              <a16:creationId xmlns:a16="http://schemas.microsoft.com/office/drawing/2014/main" id="{00000000-0008-0000-0700-000076020000}"/>
            </a:ext>
          </a:extLst>
        </xdr:cNvPr>
        <xdr:cNvSpPr txBox="1"/>
      </xdr:nvSpPr>
      <xdr:spPr>
        <a:xfrm>
          <a:off x="16370300" y="13680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148927</xdr:rowOff>
    </xdr:from>
    <xdr:ext cx="599010" cy="259045"/>
    <xdr:sp macro="" textlink="">
      <xdr:nvSpPr>
        <xdr:cNvPr id="632" name="災害復旧費最大値テキスト">
          <a:extLst>
            <a:ext uri="{FF2B5EF4-FFF2-40B4-BE49-F238E27FC236}">
              <a16:creationId xmlns:a16="http://schemas.microsoft.com/office/drawing/2014/main" id="{00000000-0008-0000-0700-000078020000}"/>
            </a:ext>
          </a:extLst>
        </xdr:cNvPr>
        <xdr:cNvSpPr txBox="1"/>
      </xdr:nvSpPr>
      <xdr:spPr>
        <a:xfrm>
          <a:off x="16370300" y="11978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132,254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30800</xdr:rowOff>
    </xdr:from>
    <xdr:to>
      <xdr:col>86</xdr:col>
      <xdr:colOff>25400</xdr:colOff>
      <xdr:row>71</xdr:row>
      <xdr:rowOff>30800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220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98879</xdr:rowOff>
    </xdr:from>
    <xdr:to>
      <xdr:col>85</xdr:col>
      <xdr:colOff>127000</xdr:colOff>
      <xdr:row>79</xdr:row>
      <xdr:rowOff>98879</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5481300" y="1364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53528</xdr:rowOff>
    </xdr:from>
    <xdr:ext cx="469744" cy="259045"/>
    <xdr:sp macro="" textlink="">
      <xdr:nvSpPr>
        <xdr:cNvPr id="635" name="災害復旧費平均値テキスト">
          <a:extLst>
            <a:ext uri="{FF2B5EF4-FFF2-40B4-BE49-F238E27FC236}">
              <a16:creationId xmlns:a16="http://schemas.microsoft.com/office/drawing/2014/main" id="{00000000-0008-0000-0700-00007B020000}"/>
            </a:ext>
          </a:extLst>
        </xdr:cNvPr>
        <xdr:cNvSpPr txBox="1"/>
      </xdr:nvSpPr>
      <xdr:spPr>
        <a:xfrm>
          <a:off x="16370300" y="13426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30651</xdr:rowOff>
    </xdr:from>
    <xdr:to>
      <xdr:col>85</xdr:col>
      <xdr:colOff>177800</xdr:colOff>
      <xdr:row>79</xdr:row>
      <xdr:rowOff>132251</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6268700" y="13575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98879</xdr:rowOff>
    </xdr:from>
    <xdr:to>
      <xdr:col>81</xdr:col>
      <xdr:colOff>50800</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4592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37650</xdr:rowOff>
    </xdr:from>
    <xdr:to>
      <xdr:col>81</xdr:col>
      <xdr:colOff>101600</xdr:colOff>
      <xdr:row>79</xdr:row>
      <xdr:rowOff>139250</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5430500" y="135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77</xdr:row>
      <xdr:rowOff>155777</xdr:rowOff>
    </xdr:from>
    <xdr:ext cx="378565"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92017" y="13357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98879</xdr:rowOff>
    </xdr:from>
    <xdr:to>
      <xdr:col>76</xdr:col>
      <xdr:colOff>114300</xdr:colOff>
      <xdr:row>79</xdr:row>
      <xdr:rowOff>98879</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3703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36823</xdr:rowOff>
    </xdr:from>
    <xdr:to>
      <xdr:col>76</xdr:col>
      <xdr:colOff>165100</xdr:colOff>
      <xdr:row>79</xdr:row>
      <xdr:rowOff>138423</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4541500" y="1358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154950</xdr:rowOff>
    </xdr:from>
    <xdr:ext cx="469744"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357428" y="13356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98879</xdr:rowOff>
    </xdr:from>
    <xdr:to>
      <xdr:col>71</xdr:col>
      <xdr:colOff>177800</xdr:colOff>
      <xdr:row>79</xdr:row>
      <xdr:rowOff>98879</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2814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36354</xdr:rowOff>
    </xdr:from>
    <xdr:to>
      <xdr:col>72</xdr:col>
      <xdr:colOff>38100</xdr:colOff>
      <xdr:row>79</xdr:row>
      <xdr:rowOff>137954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3652500" y="13580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154481</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468428" y="13356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37236</xdr:rowOff>
    </xdr:from>
    <xdr:to>
      <xdr:col>67</xdr:col>
      <xdr:colOff>101600</xdr:colOff>
      <xdr:row>79</xdr:row>
      <xdr:rowOff>138836</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2763500" y="13581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77</xdr:row>
      <xdr:rowOff>155363</xdr:rowOff>
    </xdr:from>
    <xdr:ext cx="378565"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625017" y="133570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9078</xdr:rowOff>
    </xdr:from>
    <xdr:ext cx="249299" cy="259045"/>
    <xdr:sp macro="" textlink="">
      <xdr:nvSpPr>
        <xdr:cNvPr id="654" name="災害復旧費該当値テキスト">
          <a:extLst>
            <a:ext uri="{FF2B5EF4-FFF2-40B4-BE49-F238E27FC236}">
              <a16:creationId xmlns:a16="http://schemas.microsoft.com/office/drawing/2014/main" id="{00000000-0008-0000-0700-00008E020000}"/>
            </a:ext>
          </a:extLst>
        </xdr:cNvPr>
        <xdr:cNvSpPr txBox="1"/>
      </xdr:nvSpPr>
      <xdr:spPr>
        <a:xfrm>
          <a:off x="16370300" y="13553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2763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689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公債費グラフ枠">
          <a:extLst>
            <a:ext uri="{FF2B5EF4-FFF2-40B4-BE49-F238E27FC236}">
              <a16:creationId xmlns:a16="http://schemas.microsoft.com/office/drawing/2014/main" id="{00000000-0008-0000-0700-0000A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90488</xdr:rowOff>
    </xdr:from>
    <xdr:to>
      <xdr:col>85</xdr:col>
      <xdr:colOff>126364</xdr:colOff>
      <xdr:row>98</xdr:row>
      <xdr:rowOff>83375</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6317595" y="15520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87202</xdr:rowOff>
    </xdr:from>
    <xdr:ext cx="534377" cy="259045"/>
    <xdr:sp macro="" textlink="">
      <xdr:nvSpPr>
        <xdr:cNvPr id="687" name="公債費最小値テキスト">
          <a:extLst>
            <a:ext uri="{FF2B5EF4-FFF2-40B4-BE49-F238E27FC236}">
              <a16:creationId xmlns:a16="http://schemas.microsoft.com/office/drawing/2014/main" id="{00000000-0008-0000-0700-0000AF020000}"/>
            </a:ext>
          </a:extLst>
        </xdr:cNvPr>
        <xdr:cNvSpPr txBox="1"/>
      </xdr:nvSpPr>
      <xdr:spPr>
        <a:xfrm>
          <a:off x="16370300" y="1688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83375</xdr:rowOff>
    </xdr:from>
    <xdr:to>
      <xdr:col>86</xdr:col>
      <xdr:colOff>25400</xdr:colOff>
      <xdr:row>98</xdr:row>
      <xdr:rowOff>83375</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688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37165</xdr:rowOff>
    </xdr:from>
    <xdr:ext cx="599010" cy="259045"/>
    <xdr:sp macro="" textlink="">
      <xdr:nvSpPr>
        <xdr:cNvPr id="689" name="公債費最大値テキスト">
          <a:extLst>
            <a:ext uri="{FF2B5EF4-FFF2-40B4-BE49-F238E27FC236}">
              <a16:creationId xmlns:a16="http://schemas.microsoft.com/office/drawing/2014/main" id="{00000000-0008-0000-0700-0000B1020000}"/>
            </a:ext>
          </a:extLst>
        </xdr:cNvPr>
        <xdr:cNvSpPr txBox="1"/>
      </xdr:nvSpPr>
      <xdr:spPr>
        <a:xfrm>
          <a:off x="16370300" y="15296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117,875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90488</xdr:rowOff>
    </xdr:from>
    <xdr:to>
      <xdr:col>86</xdr:col>
      <xdr:colOff>25400</xdr:colOff>
      <xdr:row>90</xdr:row>
      <xdr:rowOff>90488</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552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109182</xdr:rowOff>
    </xdr:from>
    <xdr:to>
      <xdr:col>85</xdr:col>
      <xdr:colOff>127000</xdr:colOff>
      <xdr:row>97</xdr:row>
      <xdr:rowOff>124155</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5481300" y="16739832"/>
          <a:ext cx="838200" cy="14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83114</xdr:rowOff>
    </xdr:from>
    <xdr:ext cx="534377" cy="259045"/>
    <xdr:sp macro="" textlink="">
      <xdr:nvSpPr>
        <xdr:cNvPr id="692" name="公債費平均値テキスト">
          <a:extLst>
            <a:ext uri="{FF2B5EF4-FFF2-40B4-BE49-F238E27FC236}">
              <a16:creationId xmlns:a16="http://schemas.microsoft.com/office/drawing/2014/main" id="{00000000-0008-0000-0700-0000B4020000}"/>
            </a:ext>
          </a:extLst>
        </xdr:cNvPr>
        <xdr:cNvSpPr txBox="1"/>
      </xdr:nvSpPr>
      <xdr:spPr>
        <a:xfrm>
          <a:off x="16370300" y="163708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60237</xdr:rowOff>
    </xdr:from>
    <xdr:to>
      <xdr:col>85</xdr:col>
      <xdr:colOff>177800</xdr:colOff>
      <xdr:row>96</xdr:row>
      <xdr:rowOff>161837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6268700" y="16519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97295</xdr:rowOff>
    </xdr:from>
    <xdr:to>
      <xdr:col>81</xdr:col>
      <xdr:colOff>50800</xdr:colOff>
      <xdr:row>97</xdr:row>
      <xdr:rowOff>109182</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4592300" y="16727945"/>
          <a:ext cx="889000" cy="11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55981</xdr:rowOff>
    </xdr:from>
    <xdr:to>
      <xdr:col>81</xdr:col>
      <xdr:colOff>101600</xdr:colOff>
      <xdr:row>96</xdr:row>
      <xdr:rowOff>157581</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5430500" y="16515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2658</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5214111" y="16290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93587</xdr:rowOff>
    </xdr:from>
    <xdr:to>
      <xdr:col>76</xdr:col>
      <xdr:colOff>114300</xdr:colOff>
      <xdr:row>97</xdr:row>
      <xdr:rowOff>97295</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3703300" y="16724237"/>
          <a:ext cx="889000" cy="3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48640</xdr:rowOff>
    </xdr:from>
    <xdr:to>
      <xdr:col>76</xdr:col>
      <xdr:colOff>165100</xdr:colOff>
      <xdr:row>96</xdr:row>
      <xdr:rowOff>150240</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4541500" y="1650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166767</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325111" y="16283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93587</xdr:rowOff>
    </xdr:from>
    <xdr:to>
      <xdr:col>71</xdr:col>
      <xdr:colOff>177800</xdr:colOff>
      <xdr:row>97</xdr:row>
      <xdr:rowOff>99721</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2814300" y="16724237"/>
          <a:ext cx="889000" cy="6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52921</xdr:rowOff>
    </xdr:from>
    <xdr:to>
      <xdr:col>72</xdr:col>
      <xdr:colOff>38100</xdr:colOff>
      <xdr:row>96</xdr:row>
      <xdr:rowOff>154521</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3652500" y="16512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171048</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3436111" y="16287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49518</xdr:rowOff>
    </xdr:from>
    <xdr:to>
      <xdr:col>67</xdr:col>
      <xdr:colOff>101600</xdr:colOff>
      <xdr:row>96</xdr:row>
      <xdr:rowOff>151118</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2763500" y="1650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167645</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547111" y="16283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73355</xdr:rowOff>
    </xdr:from>
    <xdr:to>
      <xdr:col>85</xdr:col>
      <xdr:colOff>177800</xdr:colOff>
      <xdr:row>98</xdr:row>
      <xdr:rowOff>3505</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6268700" y="16704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51782</xdr:rowOff>
    </xdr:from>
    <xdr:ext cx="534377" cy="259045"/>
    <xdr:sp macro="" textlink="">
      <xdr:nvSpPr>
        <xdr:cNvPr id="711" name="公債費該当値テキスト">
          <a:extLst>
            <a:ext uri="{FF2B5EF4-FFF2-40B4-BE49-F238E27FC236}">
              <a16:creationId xmlns:a16="http://schemas.microsoft.com/office/drawing/2014/main" id="{00000000-0008-0000-0700-0000C7020000}"/>
            </a:ext>
          </a:extLst>
        </xdr:cNvPr>
        <xdr:cNvSpPr txBox="1"/>
      </xdr:nvSpPr>
      <xdr:spPr>
        <a:xfrm>
          <a:off x="16370300" y="1668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58382</xdr:rowOff>
    </xdr:from>
    <xdr:to>
      <xdr:col>81</xdr:col>
      <xdr:colOff>101600</xdr:colOff>
      <xdr:row>97</xdr:row>
      <xdr:rowOff>159982</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5430500" y="16689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151109</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14111" y="16781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46495</xdr:rowOff>
    </xdr:from>
    <xdr:to>
      <xdr:col>76</xdr:col>
      <xdr:colOff>165100</xdr:colOff>
      <xdr:row>97</xdr:row>
      <xdr:rowOff>148095</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4541500" y="1667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139222</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325111" y="16769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42787</xdr:rowOff>
    </xdr:from>
    <xdr:to>
      <xdr:col>72</xdr:col>
      <xdr:colOff>38100</xdr:colOff>
      <xdr:row>97</xdr:row>
      <xdr:rowOff>144387</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3652500" y="16673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135514</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3436111" y="16766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48921</xdr:rowOff>
    </xdr:from>
    <xdr:to>
      <xdr:col>67</xdr:col>
      <xdr:colOff>101600</xdr:colOff>
      <xdr:row>97</xdr:row>
      <xdr:rowOff>150521</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2763500" y="16679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141648</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2547111" y="16772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104313</xdr:rowOff>
    </xdr:from>
    <xdr:to>
      <xdr:col>116</xdr:col>
      <xdr:colOff>62864</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5590713"/>
          <a:ext cx="1269" cy="1064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9801</xdr:rowOff>
    </xdr:from>
    <xdr:ext cx="249299" cy="259045"/>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696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50990</xdr:rowOff>
    </xdr:from>
    <xdr:ext cx="534377" cy="259045"/>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536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23,274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104313</xdr:rowOff>
    </xdr:from>
    <xdr:to>
      <xdr:col>116</xdr:col>
      <xdr:colOff>152400</xdr:colOff>
      <xdr:row>32</xdr:row>
      <xdr:rowOff>104313</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5590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98701</xdr:rowOff>
    </xdr:from>
    <xdr:ext cx="378565" cy="259045"/>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44235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75824</xdr:rowOff>
    </xdr:from>
    <xdr:to>
      <xdr:col>116</xdr:col>
      <xdr:colOff>114300</xdr:colOff>
      <xdr:row>39</xdr:row>
      <xdr:rowOff>5974</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590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86020</xdr:rowOff>
    </xdr:from>
    <xdr:to>
      <xdr:col>112</xdr:col>
      <xdr:colOff>38100</xdr:colOff>
      <xdr:row>39</xdr:row>
      <xdr:rowOff>16170</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60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32697</xdr:rowOff>
    </xdr:from>
    <xdr:ext cx="313932"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333" y="63763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87117</xdr:rowOff>
    </xdr:from>
    <xdr:to>
      <xdr:col>107</xdr:col>
      <xdr:colOff>101600</xdr:colOff>
      <xdr:row>39</xdr:row>
      <xdr:rowOff>17267</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602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33794</xdr:rowOff>
    </xdr:from>
    <xdr:ext cx="313932"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77333" y="637744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81219</xdr:rowOff>
    </xdr:from>
    <xdr:to>
      <xdr:col>102</xdr:col>
      <xdr:colOff>165100</xdr:colOff>
      <xdr:row>39</xdr:row>
      <xdr:rowOff>11369</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596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27896</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6017" y="63715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83414</xdr:rowOff>
    </xdr:from>
    <xdr:to>
      <xdr:col>98</xdr:col>
      <xdr:colOff>38100</xdr:colOff>
      <xdr:row>39</xdr:row>
      <xdr:rowOff>13564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659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30091</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7017" y="63737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54251</xdr:rowOff>
    </xdr:from>
    <xdr:ext cx="249299" cy="2590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569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類似団体内平均値と比較して一人当たりコストが高い状況となっている主なものとして、民生費、土木費が挙げられる。</a:t>
          </a:r>
          <a:endParaRPr kumimoji="1" lang="en-US" altLang="ja-JP" sz="1300">
            <a:solidFill>
              <a:schemeClr val="tx1"/>
            </a:solidFill>
            <a:latin typeface="ＭＳ Ｐゴシック" panose="020B0600070205080204" pitchFamily="50" charset="-128"/>
            <a:ea typeface="ＭＳ Ｐゴシック" panose="020B0600070205080204" pitchFamily="50" charset="-128"/>
          </a:endParaRPr>
        </a:p>
        <a:p>
          <a:r>
            <a:rPr kumimoji="1" lang="ja-JP" altLang="en-US" sz="1300">
              <a:solidFill>
                <a:schemeClr val="tx1"/>
              </a:solidFill>
              <a:latin typeface="ＭＳ Ｐゴシック" panose="020B0600070205080204" pitchFamily="50" charset="-128"/>
              <a:ea typeface="ＭＳ Ｐゴシック" panose="020B0600070205080204" pitchFamily="50" charset="-128"/>
            </a:rPr>
            <a:t>　民生費の住民一人当たりのコストは、</a:t>
          </a:r>
          <a:r>
            <a:rPr kumimoji="1" lang="en-US" altLang="ja-JP" sz="1300">
              <a:solidFill>
                <a:schemeClr val="tx1"/>
              </a:solidFill>
              <a:latin typeface="ＭＳ Ｐゴシック" panose="020B0600070205080204" pitchFamily="50" charset="-128"/>
              <a:ea typeface="ＭＳ Ｐゴシック" panose="020B0600070205080204" pitchFamily="50" charset="-128"/>
            </a:rPr>
            <a:t>248,531</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円となっており、教育・保育給付費負担金等児童福祉関連経費や、障害福祉サービス費等給付費等障害福祉関係経費の扶助費の影響により類似団体内平均値を上回る数値となっている。</a:t>
          </a:r>
          <a:endParaRPr kumimoji="1" lang="en-US" altLang="ja-JP" sz="1300">
            <a:solidFill>
              <a:schemeClr val="tx1"/>
            </a:solidFill>
            <a:latin typeface="ＭＳ Ｐゴシック" panose="020B0600070205080204" pitchFamily="50" charset="-128"/>
            <a:ea typeface="ＭＳ Ｐゴシック" panose="020B0600070205080204" pitchFamily="50" charset="-128"/>
          </a:endParaRPr>
        </a:p>
        <a:p>
          <a:r>
            <a:rPr kumimoji="1" lang="ja-JP" altLang="en-US" sz="1300">
              <a:solidFill>
                <a:schemeClr val="tx1"/>
              </a:solidFill>
              <a:latin typeface="ＭＳ Ｐゴシック" panose="020B0600070205080204" pitchFamily="50" charset="-128"/>
              <a:ea typeface="ＭＳ Ｐゴシック" panose="020B0600070205080204" pitchFamily="50" charset="-128"/>
            </a:rPr>
            <a:t>　土木費の住民一人当たりのコストは、</a:t>
          </a:r>
          <a:r>
            <a:rPr kumimoji="1" lang="en-US" altLang="ja-JP" sz="1300">
              <a:solidFill>
                <a:schemeClr val="tx1"/>
              </a:solidFill>
              <a:latin typeface="ＭＳ Ｐゴシック" panose="020B0600070205080204" pitchFamily="50" charset="-128"/>
              <a:ea typeface="ＭＳ Ｐゴシック" panose="020B0600070205080204" pitchFamily="50" charset="-128"/>
            </a:rPr>
            <a:t>72,020</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円となっており、千里丘駅西地区再開発事業や阪急京都線連続立体交差事業等の影響により類似団体内平均値を上回る数値となっている。</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いずれの項目においても、扶助費、補助費、建設事業費が主な要因となっているため、事業実施の精査や財源確保、給付の適正化等、効率的な財政運営が必要である。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大阪府摂津市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chemeClr val="tx1"/>
              </a:solidFill>
              <a:latin typeface="ＭＳ Ｐゴシック" panose="020B0600070205080204" pitchFamily="50" charset="-128"/>
              <a:ea typeface="ＭＳ Ｐゴシック" panose="020B0600070205080204" pitchFamily="50" charset="-128"/>
            </a:rPr>
            <a:t>　産業都市として発展してきた本市において、標準財政規模のうち市税収入が大きな割合を占めているが、企業収益に依存するため、景気変動に左右されやすい。平成</a:t>
          </a:r>
          <a:r>
            <a:rPr kumimoji="1" lang="en-US" altLang="ja-JP" sz="1200">
              <a:solidFill>
                <a:schemeClr val="tx1"/>
              </a:solidFill>
              <a:latin typeface="ＭＳ Ｐゴシック" panose="020B0600070205080204" pitchFamily="50" charset="-128"/>
              <a:ea typeface="ＭＳ Ｐゴシック" panose="020B0600070205080204" pitchFamily="50" charset="-128"/>
            </a:rPr>
            <a:t>28</a:t>
          </a:r>
          <a:r>
            <a:rPr kumimoji="1" lang="ja-JP" altLang="en-US" sz="1200">
              <a:solidFill>
                <a:schemeClr val="tx1"/>
              </a:solidFill>
              <a:latin typeface="ＭＳ Ｐゴシック" panose="020B0600070205080204" pitchFamily="50" charset="-128"/>
              <a:ea typeface="ＭＳ Ｐゴシック" panose="020B0600070205080204" pitchFamily="50" charset="-128"/>
            </a:rPr>
            <a:t>年度から平成</a:t>
          </a:r>
          <a:r>
            <a:rPr kumimoji="1" lang="en-US" altLang="ja-JP" sz="1200">
              <a:solidFill>
                <a:schemeClr val="tx1"/>
              </a:solidFill>
              <a:latin typeface="ＭＳ Ｐゴシック" panose="020B0600070205080204" pitchFamily="50" charset="-128"/>
              <a:ea typeface="ＭＳ Ｐゴシック" panose="020B0600070205080204" pitchFamily="50" charset="-128"/>
            </a:rPr>
            <a:t>30</a:t>
          </a:r>
          <a:r>
            <a:rPr kumimoji="1" lang="ja-JP" altLang="en-US" sz="1200">
              <a:solidFill>
                <a:schemeClr val="tx1"/>
              </a:solidFill>
              <a:latin typeface="ＭＳ Ｐゴシック" panose="020B0600070205080204" pitchFamily="50" charset="-128"/>
              <a:ea typeface="ＭＳ Ｐゴシック" panose="020B0600070205080204" pitchFamily="50" charset="-128"/>
            </a:rPr>
            <a:t>年度は、財政調整基金の取り崩しや、平成</a:t>
          </a:r>
          <a:r>
            <a:rPr kumimoji="1" lang="en-US" altLang="ja-JP" sz="1200">
              <a:solidFill>
                <a:schemeClr val="tx1"/>
              </a:solidFill>
              <a:latin typeface="ＭＳ Ｐゴシック" panose="020B0600070205080204" pitchFamily="50" charset="-128"/>
              <a:ea typeface="ＭＳ Ｐゴシック" panose="020B0600070205080204" pitchFamily="50" charset="-128"/>
            </a:rPr>
            <a:t>29</a:t>
          </a:r>
          <a:r>
            <a:rPr kumimoji="1" lang="ja-JP" altLang="en-US" sz="1200">
              <a:solidFill>
                <a:schemeClr val="tx1"/>
              </a:solidFill>
              <a:latin typeface="ＭＳ Ｐゴシック" panose="020B0600070205080204" pitchFamily="50" charset="-128"/>
              <a:ea typeface="ＭＳ Ｐゴシック" panose="020B0600070205080204" pitchFamily="50" charset="-128"/>
            </a:rPr>
            <a:t>年度から平成</a:t>
          </a:r>
          <a:r>
            <a:rPr kumimoji="1" lang="en-US" altLang="ja-JP" sz="1200">
              <a:solidFill>
                <a:schemeClr val="tx1"/>
              </a:solidFill>
              <a:latin typeface="ＭＳ Ｐゴシック" panose="020B0600070205080204" pitchFamily="50" charset="-128"/>
              <a:ea typeface="ＭＳ Ｐゴシック" panose="020B0600070205080204" pitchFamily="50" charset="-128"/>
            </a:rPr>
            <a:t>30</a:t>
          </a:r>
          <a:r>
            <a:rPr kumimoji="1" lang="ja-JP" altLang="en-US" sz="1200">
              <a:solidFill>
                <a:schemeClr val="tx1"/>
              </a:solidFill>
              <a:latin typeface="ＭＳ Ｐゴシック" panose="020B0600070205080204" pitchFamily="50" charset="-128"/>
              <a:ea typeface="ＭＳ Ｐゴシック" panose="020B0600070205080204" pitchFamily="50" charset="-128"/>
            </a:rPr>
            <a:t>年度の実質単年度収支の赤字など、財政状況が悪化していたが、令和元年度から令和</a:t>
          </a:r>
          <a:r>
            <a:rPr kumimoji="1" lang="en-US" altLang="ja-JP" sz="1200">
              <a:solidFill>
                <a:schemeClr val="tx1"/>
              </a:solidFill>
              <a:latin typeface="ＭＳ Ｐゴシック" panose="020B0600070205080204" pitchFamily="50" charset="-128"/>
              <a:ea typeface="ＭＳ Ｐゴシック" panose="020B0600070205080204" pitchFamily="50" charset="-128"/>
            </a:rPr>
            <a:t>3</a:t>
          </a:r>
          <a:r>
            <a:rPr kumimoji="1" lang="ja-JP" altLang="en-US" sz="1200">
              <a:solidFill>
                <a:schemeClr val="tx1"/>
              </a:solidFill>
              <a:latin typeface="ＭＳ Ｐゴシック" panose="020B0600070205080204" pitchFamily="50" charset="-128"/>
              <a:ea typeface="ＭＳ Ｐゴシック" panose="020B0600070205080204" pitchFamily="50" charset="-128"/>
            </a:rPr>
            <a:t>年度においては財政調整基金の積立や実質単年度収支も黒字となるなど改善している。</a:t>
          </a:r>
        </a:p>
        <a:p>
          <a:r>
            <a:rPr kumimoji="1" lang="ja-JP" altLang="en-US" sz="1200">
              <a:solidFill>
                <a:schemeClr val="tx1"/>
              </a:solidFill>
              <a:latin typeface="ＭＳ Ｐゴシック" panose="020B0600070205080204" pitchFamily="50" charset="-128"/>
              <a:ea typeface="ＭＳ Ｐゴシック" panose="020B0600070205080204" pitchFamily="50" charset="-128"/>
            </a:rPr>
            <a:t>　令和</a:t>
          </a:r>
          <a:r>
            <a:rPr kumimoji="1" lang="en-US" altLang="ja-JP" sz="1200">
              <a:solidFill>
                <a:schemeClr val="tx1"/>
              </a:solidFill>
              <a:latin typeface="ＭＳ Ｐゴシック" panose="020B0600070205080204" pitchFamily="50" charset="-128"/>
              <a:ea typeface="ＭＳ Ｐゴシック" panose="020B0600070205080204" pitchFamily="50" charset="-128"/>
            </a:rPr>
            <a:t>4</a:t>
          </a:r>
          <a:r>
            <a:rPr kumimoji="1" lang="ja-JP" altLang="en-US" sz="1200">
              <a:solidFill>
                <a:schemeClr val="tx1"/>
              </a:solidFill>
              <a:latin typeface="ＭＳ Ｐゴシック" panose="020B0600070205080204" pitchFamily="50" charset="-128"/>
              <a:ea typeface="ＭＳ Ｐゴシック" panose="020B0600070205080204" pitchFamily="50" charset="-128"/>
            </a:rPr>
            <a:t>年度決算は収入見込み誤りにより、</a:t>
          </a:r>
          <a:r>
            <a:rPr kumimoji="1" lang="en-US" altLang="ja-JP" sz="1200">
              <a:solidFill>
                <a:schemeClr val="tx1"/>
              </a:solidFill>
              <a:latin typeface="ＭＳ Ｐゴシック" panose="020B0600070205080204" pitchFamily="50" charset="-128"/>
              <a:ea typeface="ＭＳ Ｐゴシック" panose="020B0600070205080204" pitchFamily="50" charset="-128"/>
            </a:rPr>
            <a:t>2,966</a:t>
          </a:r>
          <a:r>
            <a:rPr kumimoji="1" lang="ja-JP" altLang="en-US" sz="1200">
              <a:solidFill>
                <a:schemeClr val="tx1"/>
              </a:solidFill>
              <a:latin typeface="ＭＳ Ｐゴシック" panose="020B0600070205080204" pitchFamily="50" charset="-128"/>
              <a:ea typeface="ＭＳ Ｐゴシック" panose="020B0600070205080204" pitchFamily="50" charset="-128"/>
            </a:rPr>
            <a:t>万円の実質収支の赤字となったが、令和</a:t>
          </a:r>
          <a:r>
            <a:rPr kumimoji="1" lang="en-US" altLang="ja-JP" sz="1200">
              <a:solidFill>
                <a:schemeClr val="tx1"/>
              </a:solidFill>
              <a:latin typeface="ＭＳ Ｐゴシック" panose="020B0600070205080204" pitchFamily="50" charset="-128"/>
              <a:ea typeface="ＭＳ Ｐゴシック" panose="020B0600070205080204" pitchFamily="50" charset="-128"/>
            </a:rPr>
            <a:t>6</a:t>
          </a:r>
          <a:r>
            <a:rPr kumimoji="1" lang="ja-JP" altLang="en-US" sz="1200">
              <a:solidFill>
                <a:schemeClr val="tx1"/>
              </a:solidFill>
              <a:latin typeface="ＭＳ Ｐゴシック" panose="020B0600070205080204" pitchFamily="50" charset="-128"/>
              <a:ea typeface="ＭＳ Ｐゴシック" panose="020B0600070205080204" pitchFamily="50" charset="-128"/>
            </a:rPr>
            <a:t>年度においては財政調整基金を取り崩すことなく、積立も行い、実質収支の黒字も確保した。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大阪府摂津市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Ｐゴシック" panose="020B0600070205080204" pitchFamily="50" charset="-128"/>
              <a:ea typeface="ＭＳ Ｐゴシック" panose="020B0600070205080204" pitchFamily="50" charset="-128"/>
            </a:rPr>
            <a:t>　</a:t>
          </a:r>
          <a:r>
            <a:rPr kumimoji="1" lang="ja-JP" altLang="en-US" sz="1400">
              <a:solidFill>
                <a:schemeClr val="tx1"/>
              </a:solidFill>
              <a:latin typeface="ＭＳ Ｐゴシック" panose="020B0600070205080204" pitchFamily="50" charset="-128"/>
              <a:ea typeface="ＭＳ Ｐゴシック" panose="020B0600070205080204" pitchFamily="50" charset="-128"/>
            </a:rPr>
            <a:t>令和</a:t>
          </a:r>
          <a:r>
            <a:rPr kumimoji="1" lang="en-US" altLang="ja-JP" sz="1400">
              <a:solidFill>
                <a:schemeClr val="tx1"/>
              </a:solidFill>
              <a:latin typeface="ＭＳ Ｐゴシック" panose="020B0600070205080204" pitchFamily="50" charset="-128"/>
              <a:ea typeface="ＭＳ Ｐゴシック" panose="020B0600070205080204" pitchFamily="50" charset="-128"/>
            </a:rPr>
            <a:t>6</a:t>
          </a:r>
          <a:r>
            <a:rPr kumimoji="1" lang="ja-JP" altLang="en-US" sz="1400">
              <a:solidFill>
                <a:schemeClr val="tx1"/>
              </a:solidFill>
              <a:latin typeface="ＭＳ Ｐゴシック" panose="020B0600070205080204" pitchFamily="50" charset="-128"/>
              <a:ea typeface="ＭＳ Ｐゴシック" panose="020B0600070205080204" pitchFamily="50" charset="-128"/>
            </a:rPr>
            <a:t>年度の連結実質赤字比率では、国民健康保険特別会計をはじめ、他の会計も黒字となったこと等から、比率は</a:t>
          </a:r>
          <a:r>
            <a:rPr kumimoji="1" lang="en-US" altLang="ja-JP" sz="1400">
              <a:solidFill>
                <a:schemeClr val="tx1"/>
              </a:solidFill>
              <a:latin typeface="ＭＳ Ｐゴシック" panose="020B0600070205080204" pitchFamily="50" charset="-128"/>
              <a:ea typeface="ＭＳ Ｐゴシック" panose="020B0600070205080204" pitchFamily="50" charset="-128"/>
            </a:rPr>
            <a:t>0</a:t>
          </a:r>
          <a:r>
            <a:rPr kumimoji="1" lang="ja-JP" altLang="en-US" sz="1400">
              <a:solidFill>
                <a:schemeClr val="tx1"/>
              </a:solidFill>
              <a:latin typeface="ＭＳ Ｐゴシック" panose="020B0600070205080204" pitchFamily="50" charset="-128"/>
              <a:ea typeface="ＭＳ Ｐゴシック" panose="020B0600070205080204" pitchFamily="50" charset="-128"/>
            </a:rPr>
            <a:t>％を下回った（△</a:t>
          </a:r>
          <a:r>
            <a:rPr kumimoji="1" lang="en-US" altLang="ja-JP" sz="1400">
              <a:solidFill>
                <a:schemeClr val="tx1"/>
              </a:solidFill>
              <a:latin typeface="ＭＳ Ｐゴシック" panose="020B0600070205080204" pitchFamily="50" charset="-128"/>
              <a:ea typeface="ＭＳ Ｐゴシック" panose="020B0600070205080204" pitchFamily="50" charset="-128"/>
            </a:rPr>
            <a:t>19.36</a:t>
          </a:r>
          <a:r>
            <a:rPr kumimoji="1" lang="ja-JP" altLang="en-US" sz="1400">
              <a:solidFill>
                <a:schemeClr val="tx1"/>
              </a:solidFill>
              <a:latin typeface="ＭＳ Ｐゴシック" panose="020B0600070205080204" pitchFamily="50" charset="-128"/>
              <a:ea typeface="ＭＳ Ｐゴシック" panose="020B0600070205080204" pitchFamily="50" charset="-128"/>
            </a:rPr>
            <a:t>％）。</a:t>
          </a:r>
        </a:p>
        <a:p>
          <a:r>
            <a:rPr kumimoji="1" lang="ja-JP" altLang="en-US" sz="1400">
              <a:solidFill>
                <a:schemeClr val="tx1"/>
              </a:solidFill>
              <a:latin typeface="ＭＳ Ｐゴシック" panose="020B0600070205080204" pitchFamily="50" charset="-128"/>
              <a:ea typeface="ＭＳ Ｐゴシック" panose="020B0600070205080204" pitchFamily="50" charset="-128"/>
            </a:rPr>
            <a:t>　連結実質赤字比率の早期健全化基準（</a:t>
          </a:r>
          <a:r>
            <a:rPr kumimoji="1" lang="en-US" altLang="ja-JP" sz="1400">
              <a:solidFill>
                <a:schemeClr val="tx1"/>
              </a:solidFill>
              <a:latin typeface="ＭＳ Ｐゴシック" panose="020B0600070205080204" pitchFamily="50" charset="-128"/>
              <a:ea typeface="ＭＳ Ｐゴシック" panose="020B0600070205080204" pitchFamily="50" charset="-128"/>
            </a:rPr>
            <a:t>17.41</a:t>
          </a:r>
          <a:r>
            <a:rPr kumimoji="1" lang="ja-JP" altLang="en-US" sz="1400">
              <a:solidFill>
                <a:schemeClr val="tx1"/>
              </a:solidFill>
              <a:latin typeface="ＭＳ Ｐゴシック" panose="020B0600070205080204" pitchFamily="50" charset="-128"/>
              <a:ea typeface="ＭＳ Ｐゴシック" panose="020B0600070205080204" pitchFamily="50" charset="-128"/>
            </a:rPr>
            <a:t>％）は下回っているものの、基金や市債に過度に依存することなく、継続的な財政改革を図り、健全な財政運営に努めていく必要がある。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大阪府摂津市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tx1"/>
              </a:solidFill>
              <a:latin typeface="ＭＳ Ｐゴシック" panose="020B0600070205080204" pitchFamily="50" charset="-128"/>
              <a:ea typeface="ＭＳ Ｐゴシック" panose="020B0600070205080204" pitchFamily="50" charset="-128"/>
            </a:rPr>
            <a:t>　令和</a:t>
          </a:r>
          <a:r>
            <a:rPr kumimoji="1" lang="en-US" altLang="ja-JP" sz="1400">
              <a:solidFill>
                <a:schemeClr val="tx1"/>
              </a:solidFill>
              <a:latin typeface="ＭＳ Ｐゴシック" panose="020B0600070205080204" pitchFamily="50" charset="-128"/>
              <a:ea typeface="ＭＳ Ｐゴシック" panose="020B0600070205080204" pitchFamily="50" charset="-128"/>
            </a:rPr>
            <a:t>6</a:t>
          </a:r>
          <a:r>
            <a:rPr kumimoji="1" lang="ja-JP" altLang="en-US" sz="1400">
              <a:solidFill>
                <a:schemeClr val="tx1"/>
              </a:solidFill>
              <a:latin typeface="ＭＳ Ｐゴシック" panose="020B0600070205080204" pitchFamily="50" charset="-128"/>
              <a:ea typeface="ＭＳ Ｐゴシック" panose="020B0600070205080204" pitchFamily="50" charset="-128"/>
            </a:rPr>
            <a:t>年度の実質公債費比率は、単年度△</a:t>
          </a:r>
          <a:r>
            <a:rPr kumimoji="1" lang="en-US" altLang="ja-JP" sz="1400">
              <a:solidFill>
                <a:schemeClr val="tx1"/>
              </a:solidFill>
              <a:latin typeface="ＭＳ Ｐゴシック" panose="020B0600070205080204" pitchFamily="50" charset="-128"/>
              <a:ea typeface="ＭＳ Ｐゴシック" panose="020B0600070205080204" pitchFamily="50" charset="-128"/>
            </a:rPr>
            <a:t>0.8</a:t>
          </a:r>
          <a:r>
            <a:rPr kumimoji="1" lang="ja-JP" altLang="en-US" sz="1400">
              <a:solidFill>
                <a:schemeClr val="tx1"/>
              </a:solidFill>
              <a:latin typeface="ＭＳ Ｐゴシック" panose="020B0600070205080204" pitchFamily="50" charset="-128"/>
              <a:ea typeface="ＭＳ Ｐゴシック" panose="020B0600070205080204" pitchFamily="50" charset="-128"/>
            </a:rPr>
            <a:t>％、三か年平均△</a:t>
          </a:r>
          <a:r>
            <a:rPr kumimoji="1" lang="en-US" altLang="ja-JP" sz="1400">
              <a:solidFill>
                <a:schemeClr val="tx1"/>
              </a:solidFill>
              <a:latin typeface="ＭＳ Ｐゴシック" panose="020B0600070205080204" pitchFamily="50" charset="-128"/>
              <a:ea typeface="ＭＳ Ｐゴシック" panose="020B0600070205080204" pitchFamily="50" charset="-128"/>
            </a:rPr>
            <a:t>0.5</a:t>
          </a:r>
          <a:r>
            <a:rPr kumimoji="1" lang="ja-JP" altLang="en-US" sz="1400">
              <a:solidFill>
                <a:schemeClr val="tx1"/>
              </a:solidFill>
              <a:latin typeface="ＭＳ Ｐゴシック" panose="020B0600070205080204" pitchFamily="50" charset="-128"/>
              <a:ea typeface="ＭＳ Ｐゴシック" panose="020B0600070205080204" pitchFamily="50" charset="-128"/>
            </a:rPr>
            <a:t>％となった。元利償還金については、新規発行額の元金償還期間を据置しているので令和</a:t>
          </a:r>
          <a:r>
            <a:rPr kumimoji="1" lang="en-US" altLang="ja-JP" sz="1400">
              <a:solidFill>
                <a:schemeClr val="tx1"/>
              </a:solidFill>
              <a:latin typeface="ＭＳ Ｐゴシック" panose="020B0600070205080204" pitchFamily="50" charset="-128"/>
              <a:ea typeface="ＭＳ Ｐゴシック" panose="020B0600070205080204" pitchFamily="50" charset="-128"/>
            </a:rPr>
            <a:t>6</a:t>
          </a:r>
          <a:r>
            <a:rPr kumimoji="1" lang="ja-JP" altLang="en-US" sz="1400">
              <a:solidFill>
                <a:schemeClr val="tx1"/>
              </a:solidFill>
              <a:latin typeface="ＭＳ Ｐゴシック" panose="020B0600070205080204" pitchFamily="50" charset="-128"/>
              <a:ea typeface="ＭＳ Ｐゴシック" panose="020B0600070205080204" pitchFamily="50" charset="-128"/>
            </a:rPr>
            <a:t>年度も減少傾向となっている。</a:t>
          </a:r>
          <a:br>
            <a:rPr kumimoji="1" lang="ja-JP" altLang="en-US" sz="1400">
              <a:solidFill>
                <a:schemeClr val="tx1"/>
              </a:solidFill>
              <a:latin typeface="ＭＳ Ｐゴシック" panose="020B0600070205080204" pitchFamily="50" charset="-128"/>
              <a:ea typeface="ＭＳ Ｐゴシック" panose="020B0600070205080204" pitchFamily="50" charset="-128"/>
            </a:rPr>
          </a:br>
          <a:r>
            <a:rPr kumimoji="1" lang="ja-JP" altLang="en-US" sz="1400">
              <a:solidFill>
                <a:schemeClr val="tx1"/>
              </a:solidFill>
              <a:latin typeface="ＭＳ Ｐゴシック" panose="020B0600070205080204" pitchFamily="50" charset="-128"/>
              <a:ea typeface="ＭＳ Ｐゴシック" panose="020B0600070205080204" pitchFamily="50" charset="-128"/>
            </a:rPr>
            <a:t>　短期的には早期健全化基準の</a:t>
          </a:r>
          <a:r>
            <a:rPr kumimoji="1" lang="en-US" altLang="ja-JP" sz="1400">
              <a:solidFill>
                <a:schemeClr val="tx1"/>
              </a:solidFill>
              <a:latin typeface="ＭＳ Ｐゴシック" panose="020B0600070205080204" pitchFamily="50" charset="-128"/>
              <a:ea typeface="ＭＳ Ｐゴシック" panose="020B0600070205080204" pitchFamily="50" charset="-128"/>
            </a:rPr>
            <a:t>25</a:t>
          </a:r>
          <a:r>
            <a:rPr kumimoji="1" lang="ja-JP" altLang="en-US" sz="1400">
              <a:solidFill>
                <a:schemeClr val="tx1"/>
              </a:solidFill>
              <a:latin typeface="ＭＳ Ｐゴシック" panose="020B0600070205080204" pitchFamily="50" charset="-128"/>
              <a:ea typeface="ＭＳ Ｐゴシック" panose="020B0600070205080204" pitchFamily="50" charset="-128"/>
            </a:rPr>
            <a:t>％を超えることは考えられないが、産業都市である本市の特徴から、景気の動向により法人市民税等の収入が大幅に増減する等、自助努力の及ばない要因で標準財政規模が増減することを勘案すると、中長期的な視点に立って、今後も適正な公債管理に努めていく必要があ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Ｐゴシック" panose="020B0600070205080204" pitchFamily="50" charset="-128"/>
              <a:ea typeface="ＭＳ Ｐゴシック" panose="020B0600070205080204" pitchFamily="50" charset="-128"/>
            </a:rPr>
            <a:t>　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大阪府摂津市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400">
              <a:solidFill>
                <a:schemeClr val="tx1"/>
              </a:solidFill>
              <a:latin typeface="ＭＳ ゴシック" pitchFamily="49" charset="-128"/>
              <a:ea typeface="ＭＳ ゴシック" pitchFamily="49" charset="-128"/>
            </a:rPr>
            <a:t>令和</a:t>
          </a:r>
          <a:r>
            <a:rPr kumimoji="1" lang="en-US" altLang="ja-JP" sz="1400">
              <a:solidFill>
                <a:schemeClr val="tx1"/>
              </a:solidFill>
              <a:latin typeface="ＭＳ ゴシック" pitchFamily="49" charset="-128"/>
              <a:ea typeface="ＭＳ ゴシック" pitchFamily="49" charset="-128"/>
            </a:rPr>
            <a:t>6</a:t>
          </a:r>
          <a:r>
            <a:rPr kumimoji="1" lang="ja-JP" altLang="en-US" sz="1400">
              <a:solidFill>
                <a:schemeClr val="tx1"/>
              </a:solidFill>
              <a:latin typeface="ＭＳ ゴシック" pitchFamily="49" charset="-128"/>
              <a:ea typeface="ＭＳ ゴシック" pitchFamily="49" charset="-128"/>
            </a:rPr>
            <a:t>年度の将来負担比率は一般会計等に係る地方債の現在高が増加する一方、充当可能基金等の充当可能財源が減少していることで</a:t>
          </a:r>
          <a:r>
            <a:rPr kumimoji="1" lang="en-US" altLang="ja-JP" sz="1400">
              <a:solidFill>
                <a:schemeClr val="tx1"/>
              </a:solidFill>
              <a:latin typeface="ＭＳ ゴシック" pitchFamily="49" charset="-128"/>
              <a:ea typeface="ＭＳ ゴシック" pitchFamily="49" charset="-128"/>
            </a:rPr>
            <a:t>8.3</a:t>
          </a:r>
          <a:r>
            <a:rPr kumimoji="1" lang="ja-JP" altLang="en-US" sz="1400">
              <a:solidFill>
                <a:schemeClr val="tx1"/>
              </a:solidFill>
              <a:latin typeface="ＭＳ ゴシック" pitchFamily="49" charset="-128"/>
              <a:ea typeface="ＭＳ ゴシック" pitchFamily="49" charset="-128"/>
            </a:rPr>
            <a:t>ポイント悪化し△</a:t>
          </a:r>
          <a:r>
            <a:rPr kumimoji="1" lang="en-US" altLang="ja-JP" sz="1400">
              <a:solidFill>
                <a:schemeClr val="tx1"/>
              </a:solidFill>
              <a:latin typeface="ＭＳ ゴシック" pitchFamily="49" charset="-128"/>
              <a:ea typeface="ＭＳ ゴシック" pitchFamily="49" charset="-128"/>
            </a:rPr>
            <a:t>32.3</a:t>
          </a:r>
          <a:r>
            <a:rPr kumimoji="1" lang="ja-JP" altLang="en-US" sz="1400">
              <a:solidFill>
                <a:schemeClr val="tx1"/>
              </a:solidFill>
              <a:latin typeface="ＭＳ ゴシック" pitchFamily="49" charset="-128"/>
              <a:ea typeface="ＭＳ ゴシック" pitchFamily="49" charset="-128"/>
            </a:rPr>
            <a:t>％となった。地方債の現在高については、大型事業である千里丘駅西地区再開発事業や阪急京都線連続立体交差事業等の本格化により増加している。　</a:t>
          </a:r>
        </a:p>
        <a:p>
          <a:r>
            <a:rPr kumimoji="1" lang="ja-JP" altLang="en-US" sz="1400">
              <a:solidFill>
                <a:schemeClr val="tx1"/>
              </a:solidFill>
              <a:latin typeface="ＭＳ ゴシック" pitchFamily="49" charset="-128"/>
              <a:ea typeface="ＭＳ ゴシック" pitchFamily="49" charset="-128"/>
            </a:rPr>
            <a:t>　早期健全化基準の</a:t>
          </a:r>
          <a:r>
            <a:rPr kumimoji="1" lang="en-US" altLang="ja-JP" sz="1400">
              <a:solidFill>
                <a:schemeClr val="tx1"/>
              </a:solidFill>
              <a:latin typeface="ＭＳ ゴシック" pitchFamily="49" charset="-128"/>
              <a:ea typeface="ＭＳ ゴシック" pitchFamily="49" charset="-128"/>
            </a:rPr>
            <a:t>350</a:t>
          </a:r>
          <a:r>
            <a:rPr kumimoji="1" lang="ja-JP" altLang="en-US" sz="1400">
              <a:solidFill>
                <a:schemeClr val="tx1"/>
              </a:solidFill>
              <a:latin typeface="ＭＳ ゴシック" pitchFamily="49" charset="-128"/>
              <a:ea typeface="ＭＳ ゴシック" pitchFamily="49" charset="-128"/>
            </a:rPr>
            <a:t>％を大きく下回っており、今後も基準値を超える見込みはないものの、企業債を含め新規市債の発行には留意していく必要がある。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大阪府摂津市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6</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年度は、法人市民税や固定資産税等の地方税や各交付金、国庫支出金の増加により、財政調整基金を取り崩すことなく、</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5.8</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億円積み立てた。</a:t>
          </a:r>
          <a:endPar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　その他特定目的基金の</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1.4</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億円の減少があったものの、財政調整基金の増加により、基金残高全体では前年度から</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4.4</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億円の増加となっている。</a:t>
          </a:r>
          <a:endPar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今後も、扶助費が増加する見込みであり、また大規模建設事業費や施設の維持補修費も増加していくことから、計画的な財政運営を図り、基金の減少を抑制するよう努める。</a:t>
          </a: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chemeClr val="tx1"/>
              </a:solidFill>
              <a:effectLst/>
              <a:latin typeface="ＭＳ Ｐゴシック" panose="020B0600070205080204" pitchFamily="50" charset="-128"/>
              <a:ea typeface="ＭＳ Ｐゴシック" panose="020B0600070205080204" pitchFamily="50" charset="-128"/>
              <a:cs typeface="+mn-cs"/>
            </a:rPr>
            <a:t>（基金の使途）</a:t>
          </a:r>
          <a:endParaRPr kumimoji="1" lang="en-US" altLang="ja-JP" sz="1200">
            <a:solidFill>
              <a:schemeClr val="tx1"/>
            </a:solidFill>
            <a:effectLst/>
            <a:latin typeface="ＭＳ Ｐゴシック" panose="020B0600070205080204" pitchFamily="50" charset="-128"/>
            <a:ea typeface="ＭＳ Ｐゴシック" panose="020B0600070205080204" pitchFamily="50" charset="-128"/>
            <a:cs typeface="+mn-cs"/>
          </a:endParaRPr>
        </a:p>
        <a:p>
          <a:r>
            <a:rPr kumimoji="1" lang="ja-JP" altLang="en-US" sz="1200">
              <a:solidFill>
                <a:schemeClr val="tx1"/>
              </a:solidFill>
              <a:effectLst/>
              <a:latin typeface="ＭＳ Ｐゴシック" panose="020B0600070205080204" pitchFamily="50" charset="-128"/>
              <a:ea typeface="ＭＳ Ｐゴシック" panose="020B0600070205080204" pitchFamily="50" charset="-128"/>
              <a:cs typeface="+mn-cs"/>
            </a:rPr>
            <a:t>　公共施設整備基金：公共施設の整備に要する財源を確保するため設置。</a:t>
          </a:r>
        </a:p>
        <a:p>
          <a:r>
            <a:rPr kumimoji="1" lang="ja-JP" altLang="en-US" sz="1200">
              <a:solidFill>
                <a:schemeClr val="tx1"/>
              </a:solidFill>
              <a:effectLst/>
              <a:latin typeface="ＭＳ Ｐゴシック" panose="020B0600070205080204" pitchFamily="50" charset="-128"/>
              <a:ea typeface="ＭＳ Ｐゴシック" panose="020B0600070205080204" pitchFamily="50" charset="-128"/>
              <a:cs typeface="+mn-cs"/>
            </a:rPr>
            <a:t>　環境基金：環境に関する施策の推進に資するため設置。</a:t>
          </a:r>
        </a:p>
        <a:p>
          <a:r>
            <a:rPr kumimoji="1" lang="ja-JP" altLang="en-US" sz="1200">
              <a:solidFill>
                <a:schemeClr val="tx1"/>
              </a:solidFill>
              <a:effectLst/>
              <a:latin typeface="ＭＳ Ｐゴシック" panose="020B0600070205080204" pitchFamily="50" charset="-128"/>
              <a:ea typeface="ＭＳ Ｐゴシック" panose="020B0600070205080204" pitchFamily="50" charset="-128"/>
              <a:cs typeface="+mn-cs"/>
            </a:rPr>
            <a:t>　国際交流基金：国際交流の推進と国際理解を深めることを目的とする諸事業の財源のため設置。</a:t>
          </a:r>
        </a:p>
        <a:p>
          <a:r>
            <a:rPr kumimoji="1" lang="ja-JP" altLang="en-US" sz="1200">
              <a:solidFill>
                <a:schemeClr val="tx1"/>
              </a:solidFill>
              <a:effectLst/>
              <a:latin typeface="ＭＳ Ｐゴシック" panose="020B0600070205080204" pitchFamily="50" charset="-128"/>
              <a:ea typeface="ＭＳ Ｐゴシック" panose="020B0600070205080204" pitchFamily="50" charset="-128"/>
              <a:cs typeface="+mn-cs"/>
            </a:rPr>
            <a:t>　緑化基金：緑豊かな潤いのある街づくりを推進するため設置。</a:t>
          </a:r>
        </a:p>
        <a:p>
          <a:r>
            <a:rPr kumimoji="1" lang="ja-JP" altLang="en-US" sz="1200">
              <a:solidFill>
                <a:schemeClr val="tx1"/>
              </a:solidFill>
              <a:effectLst/>
              <a:latin typeface="ＭＳ Ｐゴシック" panose="020B0600070205080204" pitchFamily="50" charset="-128"/>
              <a:ea typeface="ＭＳ Ｐゴシック" panose="020B0600070205080204" pitchFamily="50" charset="-128"/>
              <a:cs typeface="+mn-cs"/>
            </a:rPr>
            <a:t>　災害対策基金：災害予防及び災害応急対策並びに被災地への支援活動に関する事業を実施するため設置。</a:t>
          </a:r>
        </a:p>
        <a:p>
          <a:endParaRPr kumimoji="1" lang="en-US" altLang="ja-JP" sz="1200">
            <a:solidFill>
              <a:schemeClr val="tx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200">
            <a:solidFill>
              <a:schemeClr val="tx1"/>
            </a:solidFill>
            <a:effectLst/>
            <a:latin typeface="ＭＳ Ｐゴシック" panose="020B0600070205080204" pitchFamily="50" charset="-128"/>
            <a:ea typeface="ＭＳ Ｐゴシック" panose="020B0600070205080204" pitchFamily="50" charset="-128"/>
            <a:cs typeface="+mn-cs"/>
          </a:endParaRPr>
        </a:p>
        <a:p>
          <a:r>
            <a:rPr kumimoji="1" lang="ja-JP" altLang="en-US" sz="1200">
              <a:solidFill>
                <a:schemeClr val="tx1"/>
              </a:solidFill>
              <a:effectLst/>
              <a:latin typeface="ＭＳ Ｐゴシック" panose="020B0600070205080204" pitchFamily="50" charset="-128"/>
              <a:ea typeface="ＭＳ Ｐゴシック" panose="020B0600070205080204" pitchFamily="50" charset="-128"/>
              <a:cs typeface="+mn-cs"/>
            </a:rPr>
            <a:t>（増減理由）</a:t>
          </a:r>
          <a:endParaRPr kumimoji="1" lang="en-US" altLang="ja-JP" sz="1200">
            <a:solidFill>
              <a:schemeClr val="tx1"/>
            </a:solidFill>
            <a:effectLst/>
            <a:latin typeface="ＭＳ Ｐゴシック" panose="020B0600070205080204" pitchFamily="50" charset="-128"/>
            <a:ea typeface="ＭＳ Ｐゴシック" panose="020B0600070205080204" pitchFamily="50" charset="-128"/>
            <a:cs typeface="+mn-cs"/>
          </a:endParaRPr>
        </a:p>
        <a:p>
          <a:r>
            <a:rPr kumimoji="1" lang="ja-JP" altLang="en-US" sz="1200">
              <a:solidFill>
                <a:schemeClr val="tx1"/>
              </a:solidFill>
              <a:effectLst/>
              <a:latin typeface="ＭＳ Ｐゴシック" panose="020B0600070205080204" pitchFamily="50" charset="-128"/>
              <a:ea typeface="ＭＳ Ｐゴシック" panose="020B0600070205080204" pitchFamily="50" charset="-128"/>
              <a:cs typeface="+mn-cs"/>
            </a:rPr>
            <a:t>　公共施設整備基金：銀行預金利息</a:t>
          </a:r>
          <a:r>
            <a:rPr kumimoji="1" lang="en-US" altLang="ja-JP" sz="1200">
              <a:solidFill>
                <a:schemeClr val="tx1"/>
              </a:solidFill>
              <a:effectLst/>
              <a:latin typeface="ＭＳ Ｐゴシック" panose="020B0600070205080204" pitchFamily="50" charset="-128"/>
              <a:ea typeface="ＭＳ Ｐゴシック" panose="020B0600070205080204" pitchFamily="50" charset="-128"/>
              <a:cs typeface="+mn-cs"/>
            </a:rPr>
            <a:t>139,807</a:t>
          </a:r>
          <a:r>
            <a:rPr kumimoji="1" lang="ja-JP" altLang="en-US" sz="1200">
              <a:solidFill>
                <a:schemeClr val="tx1"/>
              </a:solidFill>
              <a:effectLst/>
              <a:latin typeface="ＭＳ Ｐゴシック" panose="020B0600070205080204" pitchFamily="50" charset="-128"/>
              <a:ea typeface="ＭＳ Ｐゴシック" panose="020B0600070205080204" pitchFamily="50" charset="-128"/>
              <a:cs typeface="+mn-cs"/>
            </a:rPr>
            <a:t>円を積み立てたが、大規模建設事業費や公共施設等の維持補修等の実施により</a:t>
          </a:r>
          <a:r>
            <a:rPr kumimoji="1" lang="en-US" altLang="ja-JP" sz="1200">
              <a:solidFill>
                <a:schemeClr val="tx1"/>
              </a:solidFill>
              <a:effectLst/>
              <a:latin typeface="ＭＳ Ｐゴシック" panose="020B0600070205080204" pitchFamily="50" charset="-128"/>
              <a:ea typeface="ＭＳ Ｐゴシック" panose="020B0600070205080204" pitchFamily="50" charset="-128"/>
              <a:cs typeface="+mn-cs"/>
            </a:rPr>
            <a:t>1</a:t>
          </a:r>
          <a:r>
            <a:rPr kumimoji="1" lang="ja-JP" altLang="en-US" sz="1200">
              <a:solidFill>
                <a:schemeClr val="tx1"/>
              </a:solidFill>
              <a:effectLst/>
              <a:latin typeface="ＭＳ Ｐゴシック" panose="020B0600070205080204" pitchFamily="50" charset="-128"/>
              <a:ea typeface="ＭＳ Ｐゴシック" panose="020B0600070205080204" pitchFamily="50" charset="-128"/>
              <a:cs typeface="+mn-cs"/>
            </a:rPr>
            <a:t>億</a:t>
          </a:r>
          <a:r>
            <a:rPr kumimoji="1" lang="en-US" altLang="ja-JP" sz="1200">
              <a:solidFill>
                <a:schemeClr val="tx1"/>
              </a:solidFill>
              <a:effectLst/>
              <a:latin typeface="ＭＳ Ｐゴシック" panose="020B0600070205080204" pitchFamily="50" charset="-128"/>
              <a:ea typeface="ＭＳ Ｐゴシック" panose="020B0600070205080204" pitchFamily="50" charset="-128"/>
              <a:cs typeface="+mn-cs"/>
            </a:rPr>
            <a:t>3000</a:t>
          </a:r>
          <a:r>
            <a:rPr kumimoji="1" lang="ja-JP" altLang="en-US" sz="1200">
              <a:solidFill>
                <a:schemeClr val="tx1"/>
              </a:solidFill>
              <a:effectLst/>
              <a:latin typeface="ＭＳ Ｐゴシック" panose="020B0600070205080204" pitchFamily="50" charset="-128"/>
              <a:ea typeface="ＭＳ Ｐゴシック" panose="020B0600070205080204" pitchFamily="50" charset="-128"/>
              <a:cs typeface="+mn-cs"/>
            </a:rPr>
            <a:t>万円を取り崩したことにより減少した。</a:t>
          </a:r>
        </a:p>
        <a:p>
          <a:r>
            <a:rPr kumimoji="1" lang="ja-JP" altLang="en-US" sz="1200">
              <a:solidFill>
                <a:schemeClr val="tx1"/>
              </a:solidFill>
              <a:effectLst/>
              <a:latin typeface="ＭＳ Ｐゴシック" panose="020B0600070205080204" pitchFamily="50" charset="-128"/>
              <a:ea typeface="ＭＳ Ｐゴシック" panose="020B0600070205080204" pitchFamily="50" charset="-128"/>
              <a:cs typeface="+mn-cs"/>
            </a:rPr>
            <a:t>　環境基金：温暖化対策事業や環境教育学習事業の実施に伴い、</a:t>
          </a:r>
          <a:r>
            <a:rPr kumimoji="1" lang="en-US" altLang="ja-JP" sz="1200">
              <a:solidFill>
                <a:schemeClr val="tx1"/>
              </a:solidFill>
              <a:effectLst/>
              <a:latin typeface="ＭＳ Ｐゴシック" panose="020B0600070205080204" pitchFamily="50" charset="-128"/>
              <a:ea typeface="ＭＳ Ｐゴシック" panose="020B0600070205080204" pitchFamily="50" charset="-128"/>
              <a:cs typeface="+mn-cs"/>
            </a:rPr>
            <a:t>825</a:t>
          </a:r>
          <a:r>
            <a:rPr kumimoji="1" lang="ja-JP" altLang="en-US" sz="1200">
              <a:solidFill>
                <a:schemeClr val="tx1"/>
              </a:solidFill>
              <a:effectLst/>
              <a:latin typeface="ＭＳ Ｐゴシック" panose="020B0600070205080204" pitchFamily="50" charset="-128"/>
              <a:ea typeface="ＭＳ Ｐゴシック" panose="020B0600070205080204" pitchFamily="50" charset="-128"/>
              <a:cs typeface="+mn-cs"/>
            </a:rPr>
            <a:t>万円取り崩した一方、資源ごみの売却収入等を</a:t>
          </a:r>
          <a:r>
            <a:rPr kumimoji="1" lang="en-US" altLang="ja-JP" sz="1200">
              <a:solidFill>
                <a:schemeClr val="tx1"/>
              </a:solidFill>
              <a:effectLst/>
              <a:latin typeface="ＭＳ Ｐゴシック" panose="020B0600070205080204" pitchFamily="50" charset="-128"/>
              <a:ea typeface="ＭＳ Ｐゴシック" panose="020B0600070205080204" pitchFamily="50" charset="-128"/>
              <a:cs typeface="+mn-cs"/>
            </a:rPr>
            <a:t>1,010</a:t>
          </a:r>
          <a:r>
            <a:rPr kumimoji="1" lang="ja-JP" altLang="en-US" sz="1200">
              <a:solidFill>
                <a:schemeClr val="tx1"/>
              </a:solidFill>
              <a:effectLst/>
              <a:latin typeface="ＭＳ Ｐゴシック" panose="020B0600070205080204" pitchFamily="50" charset="-128"/>
              <a:ea typeface="ＭＳ Ｐゴシック" panose="020B0600070205080204" pitchFamily="50" charset="-128"/>
              <a:cs typeface="+mn-cs"/>
            </a:rPr>
            <a:t>万円積み立てたことにより、残高は</a:t>
          </a:r>
          <a:r>
            <a:rPr kumimoji="1" lang="en-US" altLang="ja-JP" sz="1200">
              <a:solidFill>
                <a:schemeClr val="tx1"/>
              </a:solidFill>
              <a:effectLst/>
              <a:latin typeface="ＭＳ Ｐゴシック" panose="020B0600070205080204" pitchFamily="50" charset="-128"/>
              <a:ea typeface="ＭＳ Ｐゴシック" panose="020B0600070205080204" pitchFamily="50" charset="-128"/>
              <a:cs typeface="+mn-cs"/>
            </a:rPr>
            <a:t>184</a:t>
          </a:r>
          <a:r>
            <a:rPr kumimoji="1" lang="ja-JP" altLang="en-US" sz="1200">
              <a:solidFill>
                <a:schemeClr val="tx1"/>
              </a:solidFill>
              <a:effectLst/>
              <a:latin typeface="ＭＳ Ｐゴシック" panose="020B0600070205080204" pitchFamily="50" charset="-128"/>
              <a:ea typeface="ＭＳ Ｐゴシック" panose="020B0600070205080204" pitchFamily="50" charset="-128"/>
              <a:cs typeface="+mn-cs"/>
            </a:rPr>
            <a:t>万円増加した。</a:t>
          </a:r>
          <a:endParaRPr kumimoji="1" lang="en-US" altLang="ja-JP" sz="1200">
            <a:solidFill>
              <a:schemeClr val="tx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200">
            <a:solidFill>
              <a:schemeClr val="tx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200">
            <a:solidFill>
              <a:schemeClr val="tx1"/>
            </a:solidFill>
            <a:effectLst/>
            <a:latin typeface="ＭＳ Ｐゴシック" panose="020B0600070205080204" pitchFamily="50" charset="-128"/>
            <a:ea typeface="ＭＳ Ｐゴシック" panose="020B0600070205080204" pitchFamily="50" charset="-128"/>
            <a:cs typeface="+mn-cs"/>
          </a:endParaRPr>
        </a:p>
        <a:p>
          <a:r>
            <a:rPr kumimoji="1" lang="ja-JP" altLang="en-US" sz="1200">
              <a:solidFill>
                <a:schemeClr val="tx1"/>
              </a:solidFill>
              <a:effectLst/>
              <a:latin typeface="ＭＳ Ｐゴシック" panose="020B0600070205080204" pitchFamily="50" charset="-128"/>
              <a:ea typeface="ＭＳ Ｐゴシック" panose="020B0600070205080204" pitchFamily="50" charset="-128"/>
              <a:cs typeface="+mn-cs"/>
            </a:rPr>
            <a:t>（今後の方針）</a:t>
          </a:r>
          <a:endParaRPr kumimoji="1" lang="en-US" altLang="ja-JP" sz="1200">
            <a:solidFill>
              <a:schemeClr val="tx1"/>
            </a:solidFill>
            <a:effectLst/>
            <a:latin typeface="ＭＳ Ｐゴシック" panose="020B0600070205080204" pitchFamily="50" charset="-128"/>
            <a:ea typeface="ＭＳ Ｐゴシック" panose="020B0600070205080204" pitchFamily="50" charset="-128"/>
            <a:cs typeface="+mn-cs"/>
          </a:endParaRPr>
        </a:p>
        <a:p>
          <a:r>
            <a:rPr kumimoji="1" lang="ja-JP" altLang="en-US" sz="1200">
              <a:solidFill>
                <a:schemeClr val="tx1"/>
              </a:solidFill>
              <a:effectLst/>
              <a:latin typeface="ＭＳ Ｐゴシック" panose="020B0600070205080204" pitchFamily="50" charset="-128"/>
              <a:ea typeface="ＭＳ Ｐゴシック" panose="020B0600070205080204" pitchFamily="50" charset="-128"/>
              <a:cs typeface="+mn-cs"/>
            </a:rPr>
            <a:t>　公共施設整備基金：今後、大規模建設事業費や公共施設等の維持補修が増加する見込みであり、それに伴い取り崩しも増加する見込みである。</a:t>
          </a:r>
        </a:p>
        <a:p>
          <a:r>
            <a:rPr kumimoji="1" lang="ja-JP" altLang="en-US" sz="1200">
              <a:solidFill>
                <a:schemeClr val="tx1"/>
              </a:solidFill>
              <a:effectLst/>
              <a:latin typeface="ＭＳ Ｐゴシック" panose="020B0600070205080204" pitchFamily="50" charset="-128"/>
              <a:ea typeface="ＭＳ Ｐゴシック" panose="020B0600070205080204" pitchFamily="50" charset="-128"/>
              <a:cs typeface="+mn-cs"/>
            </a:rPr>
            <a:t>　環境基金：</a:t>
          </a:r>
          <a:r>
            <a:rPr kumimoji="1" lang="en-US" altLang="ja-JP" sz="1200">
              <a:solidFill>
                <a:schemeClr val="tx1"/>
              </a:solidFill>
              <a:effectLst/>
              <a:latin typeface="ＭＳ Ｐゴシック" panose="020B0600070205080204" pitchFamily="50" charset="-128"/>
              <a:ea typeface="ＭＳ Ｐゴシック" panose="020B0600070205080204" pitchFamily="50" charset="-128"/>
              <a:cs typeface="+mn-cs"/>
            </a:rPr>
            <a:t>CO2</a:t>
          </a:r>
          <a:r>
            <a:rPr kumimoji="1" lang="ja-JP" altLang="en-US" sz="1200">
              <a:solidFill>
                <a:schemeClr val="tx1"/>
              </a:solidFill>
              <a:effectLst/>
              <a:latin typeface="ＭＳ Ｐゴシック" panose="020B0600070205080204" pitchFamily="50" charset="-128"/>
              <a:ea typeface="ＭＳ Ｐゴシック" panose="020B0600070205080204" pitchFamily="50" charset="-128"/>
              <a:cs typeface="+mn-cs"/>
            </a:rPr>
            <a:t>削減あるいは自然エネルギーの利用促進に関する補助制度等を検討しており、実施となった場合は基金を活用する見込みである。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rgbClr val="FF0000"/>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6</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年度は、法人市民税や固定資産税等の地方税や各交付金、国庫支出金の増加により、財政調整基金を取り崩すことなく、</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5.8</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億円積み立てた。</a:t>
          </a: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事業内容の精査を行い、基金の取り崩しを抑制するとともに、今後も継続して繰越金の</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1/2</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を積み立てる。</a:t>
          </a: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該当なし</a:t>
          </a: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該当なし</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5BB512A9-17A2-4991-A6F4-8C4E5B48C6A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873B10A-5494-4788-BFBE-00CC36A92E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C8EA2A41-40B6-49C6-8109-76B0C52D7FA0}"/>
            </a:ext>
          </a:extLst>
        </xdr:cNvPr>
        <xdr:cNvSpPr/>
      </xdr:nvSpPr>
      <xdr:spPr>
        <a:xfrm>
          <a:off x="117538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635F7EFF-4A88-42C9-939E-3C0A1E189DCA}"/>
            </a:ext>
          </a:extLst>
        </xdr:cNvPr>
        <xdr:cNvSpPr/>
      </xdr:nvSpPr>
      <xdr:spPr>
        <a:xfrm>
          <a:off x="131254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27B1CFE5-92FC-4052-8BCA-0869ABF78BCC}"/>
            </a:ext>
          </a:extLst>
        </xdr:cNvPr>
        <xdr:cNvSpPr/>
      </xdr:nvSpPr>
      <xdr:spPr>
        <a:xfrm>
          <a:off x="144970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323543DC-0248-4938-8BBC-52AFEDE2CD4E}"/>
            </a:ext>
          </a:extLst>
        </xdr:cNvPr>
        <xdr:cNvSpPr/>
      </xdr:nvSpPr>
      <xdr:spPr>
        <a:xfrm>
          <a:off x="158686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036C32C3-2D7B-4EBF-8596-286EA87266CE}"/>
            </a:ext>
          </a:extLst>
        </xdr:cNvPr>
        <xdr:cNvSpPr/>
      </xdr:nvSpPr>
      <xdr:spPr>
        <a:xfrm>
          <a:off x="172402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79270CF9-38A0-4260-9A2C-C683D9F522B3}"/>
            </a:ext>
          </a:extLst>
        </xdr:cNvPr>
        <xdr:cNvSpPr/>
      </xdr:nvSpPr>
      <xdr:spPr>
        <a:xfrm>
          <a:off x="117538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6EC805E7-CBBF-4D31-9572-AE066AB65719}"/>
            </a:ext>
          </a:extLst>
        </xdr:cNvPr>
        <xdr:cNvSpPr/>
      </xdr:nvSpPr>
      <xdr:spPr>
        <a:xfrm>
          <a:off x="131254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694EB5AE-207E-4CAF-85C5-7BC5A51AD1FA}"/>
            </a:ext>
          </a:extLst>
        </xdr:cNvPr>
        <xdr:cNvSpPr/>
      </xdr:nvSpPr>
      <xdr:spPr>
        <a:xfrm>
          <a:off x="144970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CDED5541-F50D-47F2-948D-EC7CC41350EC}"/>
            </a:ext>
          </a:extLst>
        </xdr:cNvPr>
        <xdr:cNvSpPr/>
      </xdr:nvSpPr>
      <xdr:spPr>
        <a:xfrm>
          <a:off x="158686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5A7AE5AA-EB91-4880-9804-78B642AD0283}"/>
            </a:ext>
          </a:extLst>
        </xdr:cNvPr>
        <xdr:cNvSpPr/>
      </xdr:nvSpPr>
      <xdr:spPr>
        <a:xfrm>
          <a:off x="172402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067D2F39-97B3-4637-B76D-A3D0E3ADDC78}"/>
            </a:ext>
          </a:extLst>
        </xdr:cNvPr>
        <xdr:cNvSpPr/>
      </xdr:nvSpPr>
      <xdr:spPr>
        <a:xfrm>
          <a:off x="359410" y="59690"/>
          <a:ext cx="11391265" cy="638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B321648A-3022-4C32-841F-A15EBEBE2FB8}"/>
            </a:ext>
          </a:extLst>
        </xdr:cNvPr>
        <xdr:cNvSpPr/>
      </xdr:nvSpPr>
      <xdr:spPr>
        <a:xfrm>
          <a:off x="15346680" y="190500"/>
          <a:ext cx="355155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60E05676-E177-462C-A0D2-C3EEFD8C0064}"/>
            </a:ext>
          </a:extLst>
        </xdr:cNvPr>
        <xdr:cNvSpPr/>
      </xdr:nvSpPr>
      <xdr:spPr>
        <a:xfrm>
          <a:off x="15351125" y="212090"/>
          <a:ext cx="3524250"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77ED4D7D-8B66-4569-A38D-F5FE014D51C3}"/>
            </a:ext>
          </a:extLst>
        </xdr:cNvPr>
        <xdr:cNvSpPr/>
      </xdr:nvSpPr>
      <xdr:spPr>
        <a:xfrm>
          <a:off x="15372715" y="245110"/>
          <a:ext cx="3470910" cy="4387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大阪府摂津市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884B2B01-D6D0-4701-9DE7-E18EFCE09691}"/>
            </a:ext>
          </a:extLst>
        </xdr:cNvPr>
        <xdr:cNvSpPr/>
      </xdr:nvSpPr>
      <xdr:spPr>
        <a:xfrm>
          <a:off x="12817475" y="190500"/>
          <a:ext cx="239204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30086610-AEA7-4618-8F42-BE8D4B8B0AE7}"/>
            </a:ext>
          </a:extLst>
        </xdr:cNvPr>
        <xdr:cNvSpPr/>
      </xdr:nvSpPr>
      <xdr:spPr>
        <a:xfrm>
          <a:off x="12839065" y="212090"/>
          <a:ext cx="2355215"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66A4659D-F2F8-4FDC-8A86-340BC28504DC}"/>
            </a:ext>
          </a:extLst>
        </xdr:cNvPr>
        <xdr:cNvSpPr/>
      </xdr:nvSpPr>
      <xdr:spPr>
        <a:xfrm>
          <a:off x="12870180" y="245110"/>
          <a:ext cx="2313305" cy="4533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74D58C1B-43D4-42E0-87DB-A6645E16C1FE}"/>
            </a:ext>
          </a:extLst>
        </xdr:cNvPr>
        <xdr:cNvSpPr/>
      </xdr:nvSpPr>
      <xdr:spPr>
        <a:xfrm>
          <a:off x="440690" y="885190"/>
          <a:ext cx="9081135" cy="17799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15883593-FCD5-48EE-BECE-B19609F3B670}"/>
            </a:ext>
          </a:extLst>
        </xdr:cNvPr>
        <xdr:cNvSpPr/>
      </xdr:nvSpPr>
      <xdr:spPr>
        <a:xfrm>
          <a:off x="563880" y="924560"/>
          <a:ext cx="1242695"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7D88DED1-C82A-4F9D-A1FD-629693E3A9A3}"/>
            </a:ext>
          </a:extLst>
        </xdr:cNvPr>
        <xdr:cNvSpPr/>
      </xdr:nvSpPr>
      <xdr:spPr>
        <a:xfrm>
          <a:off x="1764030" y="924560"/>
          <a:ext cx="120015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86,344
84,229
14.87
44,189,265
43,767,043
296,418
20,865,450
21,436,184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E3DD556D-CF18-421A-A5BC-6E3138469A2D}"/>
            </a:ext>
          </a:extLst>
        </xdr:cNvPr>
        <xdr:cNvSpPr/>
      </xdr:nvSpPr>
      <xdr:spPr>
        <a:xfrm>
          <a:off x="2964180" y="924560"/>
          <a:ext cx="137160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74D333F1-D437-4DBF-B846-EE0753723EE0}"/>
            </a:ext>
          </a:extLst>
        </xdr:cNvPr>
        <xdr:cNvSpPr/>
      </xdr:nvSpPr>
      <xdr:spPr>
        <a:xfrm>
          <a:off x="4335780" y="939800"/>
          <a:ext cx="181673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B62C4BD6-AEB1-4B22-889C-76EAEEB5EC7B}"/>
            </a:ext>
          </a:extLst>
        </xdr:cNvPr>
        <xdr:cNvSpPr/>
      </xdr:nvSpPr>
      <xdr:spPr>
        <a:xfrm>
          <a:off x="6152515" y="939800"/>
          <a:ext cx="114046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230B216D-669D-4C7D-BC0D-7826DD0A4C52}"/>
            </a:ext>
          </a:extLst>
        </xdr:cNvPr>
        <xdr:cNvSpPr/>
      </xdr:nvSpPr>
      <xdr:spPr>
        <a:xfrm>
          <a:off x="7352665" y="954405"/>
          <a:ext cx="583565"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9E635E3D-F213-4851-8B01-76847E79A254}"/>
            </a:ext>
          </a:extLst>
        </xdr:cNvPr>
        <xdr:cNvSpPr/>
      </xdr:nvSpPr>
      <xdr:spPr>
        <a:xfrm>
          <a:off x="4335780" y="1716405"/>
          <a:ext cx="181673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E0932FE3-2F8A-4D9C-B035-3B3E6CDF54FA}"/>
            </a:ext>
          </a:extLst>
        </xdr:cNvPr>
        <xdr:cNvSpPr/>
      </xdr:nvSpPr>
      <xdr:spPr>
        <a:xfrm>
          <a:off x="6221730" y="1716405"/>
          <a:ext cx="330009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085F64B7-D116-45BB-B965-B2327AC7101A}"/>
            </a:ext>
          </a:extLst>
        </xdr:cNvPr>
        <xdr:cNvSpPr/>
      </xdr:nvSpPr>
      <xdr:spPr>
        <a:xfrm>
          <a:off x="9979025" y="885190"/>
          <a:ext cx="1371600" cy="127381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8637896F-82BE-4043-B3DA-598D7D3A2295}"/>
            </a:ext>
          </a:extLst>
        </xdr:cNvPr>
        <xdr:cNvSpPr/>
      </xdr:nvSpPr>
      <xdr:spPr>
        <a:xfrm>
          <a:off x="10208895" y="954405"/>
          <a:ext cx="120015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4D11973D-33D2-4C7B-AD55-9A5079A2CED4}"/>
            </a:ext>
          </a:extLst>
        </xdr:cNvPr>
        <xdr:cNvSpPr/>
      </xdr:nvSpPr>
      <xdr:spPr>
        <a:xfrm>
          <a:off x="10208895" y="1217295"/>
          <a:ext cx="1200150" cy="5226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02BE6F05-6FE0-41D2-8C44-A500F0343514}"/>
            </a:ext>
          </a:extLst>
        </xdr:cNvPr>
        <xdr:cNvSpPr/>
      </xdr:nvSpPr>
      <xdr:spPr>
        <a:xfrm>
          <a:off x="10208895" y="1560195"/>
          <a:ext cx="1319530" cy="6515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2F525877-B242-4322-B6FC-271DC5CD15F6}"/>
            </a:ext>
          </a:extLst>
        </xdr:cNvPr>
        <xdr:cNvCxnSpPr/>
      </xdr:nvCxnSpPr>
      <xdr:spPr>
        <a:xfrm flipH="1">
          <a:off x="10042525" y="103759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45483ABD-290D-4301-9CA0-450CBA287BF6}"/>
            </a:ext>
          </a:extLst>
        </xdr:cNvPr>
        <xdr:cNvSpPr/>
      </xdr:nvSpPr>
      <xdr:spPr>
        <a:xfrm>
          <a:off x="10092690" y="999490"/>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811B5543-5F55-4FE7-9844-EF6483426893}"/>
            </a:ext>
          </a:extLst>
        </xdr:cNvPr>
        <xdr:cNvSpPr/>
      </xdr:nvSpPr>
      <xdr:spPr>
        <a:xfrm>
          <a:off x="10092690" y="130810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088FFC27-8E0C-45C6-8FBD-8EA8D11A4239}"/>
            </a:ext>
          </a:extLst>
        </xdr:cNvPr>
        <xdr:cNvCxnSpPr/>
      </xdr:nvCxnSpPr>
      <xdr:spPr>
        <a:xfrm>
          <a:off x="10137140" y="1560195"/>
          <a:ext cx="0" cy="14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78E8B215-1E4F-4248-8130-9F327A918CCB}"/>
            </a:ext>
          </a:extLst>
        </xdr:cNvPr>
        <xdr:cNvCxnSpPr/>
      </xdr:nvCxnSpPr>
      <xdr:spPr>
        <a:xfrm>
          <a:off x="10057765" y="1560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30507269-EB07-4950-A055-3863CD037178}"/>
            </a:ext>
          </a:extLst>
        </xdr:cNvPr>
        <xdr:cNvCxnSpPr/>
      </xdr:nvCxnSpPr>
      <xdr:spPr>
        <a:xfrm flipV="1">
          <a:off x="10137140" y="179641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70730B34-D7E8-4FC6-93E5-18766255B95E}"/>
            </a:ext>
          </a:extLst>
        </xdr:cNvPr>
        <xdr:cNvCxnSpPr/>
      </xdr:nvCxnSpPr>
      <xdr:spPr>
        <a:xfrm>
          <a:off x="10057765" y="1941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D13F97D6-4911-4A86-A4D5-4FDF974E1BBB}"/>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DD9C06A1-5C1C-49DA-9B1E-70EF370C9CB8}"/>
            </a:ext>
          </a:extLst>
        </xdr:cNvPr>
        <xdr:cNvSpPr txBox="1"/>
      </xdr:nvSpPr>
      <xdr:spPr>
        <a:xfrm>
          <a:off x="419100" y="30079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87E61211-41C1-4322-ADD3-7C75951B58B3}"/>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85D5BC63-AB95-465D-8146-BB50A0244CC4}"/>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5E3DC259-FCEC-418D-B269-C430021EA34B}"/>
            </a:ext>
          </a:extLst>
        </xdr:cNvPr>
        <xdr:cNvSpPr txBox="1"/>
      </xdr:nvSpPr>
      <xdr:spPr>
        <a:xfrm>
          <a:off x="419100" y="373189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BD10FAA0-5E72-4C04-9C3F-DD05C381A23B}"/>
            </a:ext>
          </a:extLst>
        </xdr:cNvPr>
        <xdr:cNvSpPr/>
      </xdr:nvSpPr>
      <xdr:spPr>
        <a:xfrm>
          <a:off x="1142365" y="4254500"/>
          <a:ext cx="3826510"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CDF7DBC4-E73F-4D03-8465-8C24236F6EF1}"/>
            </a:ext>
          </a:extLst>
        </xdr:cNvPr>
        <xdr:cNvSpPr/>
      </xdr:nvSpPr>
      <xdr:spPr>
        <a:xfrm>
          <a:off x="1808974" y="4607497"/>
          <a:ext cx="1550316"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D679357D-AF1A-46C2-B4F6-BEB60EFAD918}"/>
            </a:ext>
          </a:extLst>
        </xdr:cNvPr>
        <xdr:cNvSpPr/>
      </xdr:nvSpPr>
      <xdr:spPr>
        <a:xfrm>
          <a:off x="3451854" y="4585111"/>
          <a:ext cx="765186"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[ 77.3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166231F8-42DF-4537-B378-C8326A2299BE}"/>
            </a:ext>
          </a:extLst>
        </xdr:cNvPr>
        <xdr:cNvSpPr/>
      </xdr:nvSpPr>
      <xdr:spPr>
        <a:xfrm>
          <a:off x="49142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4DA038CA-6A41-4B80-80B4-5A7A6D819A68}"/>
            </a:ext>
          </a:extLst>
        </xdr:cNvPr>
        <xdr:cNvSpPr/>
      </xdr:nvSpPr>
      <xdr:spPr>
        <a:xfrm>
          <a:off x="49142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59EEFFC4-4E4B-4C21-A538-75BC6E0D8691}"/>
            </a:ext>
          </a:extLst>
        </xdr:cNvPr>
        <xdr:cNvSpPr/>
      </xdr:nvSpPr>
      <xdr:spPr>
        <a:xfrm>
          <a:off x="62858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8E102ED6-F6A4-4464-8C03-B00441A19EEB}"/>
            </a:ext>
          </a:extLst>
        </xdr:cNvPr>
        <xdr:cNvSpPr/>
      </xdr:nvSpPr>
      <xdr:spPr>
        <a:xfrm>
          <a:off x="62858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0D39E550-F226-4541-A062-358A19EBAB25}"/>
            </a:ext>
          </a:extLst>
        </xdr:cNvPr>
        <xdr:cNvSpPr/>
      </xdr:nvSpPr>
      <xdr:spPr>
        <a:xfrm>
          <a:off x="77882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59990270-FB80-4980-ADA5-D4578C5019B4}"/>
            </a:ext>
          </a:extLst>
        </xdr:cNvPr>
        <xdr:cNvSpPr/>
      </xdr:nvSpPr>
      <xdr:spPr>
        <a:xfrm>
          <a:off x="77882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E1A015FC-14F2-45B0-9E3C-F75CAD4ACCEC}"/>
            </a:ext>
          </a:extLst>
        </xdr:cNvPr>
        <xdr:cNvSpPr/>
      </xdr:nvSpPr>
      <xdr:spPr>
        <a:xfrm>
          <a:off x="1142365" y="4932045"/>
          <a:ext cx="3826510"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2D5EA3FD-32CA-4065-BE7E-9928123FD018}"/>
            </a:ext>
          </a:extLst>
        </xdr:cNvPr>
        <xdr:cNvSpPr/>
      </xdr:nvSpPr>
      <xdr:spPr>
        <a:xfrm>
          <a:off x="5216525"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48200A7F-37FF-44CD-863A-4C6B88F3BC19}"/>
            </a:ext>
          </a:extLst>
        </xdr:cNvPr>
        <xdr:cNvSpPr/>
      </xdr:nvSpPr>
      <xdr:spPr>
        <a:xfrm>
          <a:off x="5216525"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41A0C016-D412-438E-9273-74115246FC46}"/>
            </a:ext>
          </a:extLst>
        </xdr:cNvPr>
        <xdr:cNvSpPr txBox="1"/>
      </xdr:nvSpPr>
      <xdr:spPr>
        <a:xfrm>
          <a:off x="5273675" y="5229860"/>
          <a:ext cx="4098290"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本市では、令和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年度改訂の公共施設等総合管理計画に基づき、施設総量の削減やライフサイクルコストの最適化を図り、適正な規模と必要な機能を兼ね備えた公共サービスの提供を目指している。</a:t>
          </a:r>
        </a:p>
        <a:p>
          <a:r>
            <a:rPr kumimoji="1" lang="ja-JP" altLang="en-US" sz="1100">
              <a:latin typeface="ＭＳ Ｐゴシック" panose="020B0600070205080204" pitchFamily="50" charset="-128"/>
              <a:ea typeface="ＭＳ Ｐゴシック" panose="020B0600070205080204" pitchFamily="50" charset="-128"/>
            </a:rPr>
            <a:t>　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年度の有形固定資産減価償却率は</a:t>
          </a:r>
          <a:r>
            <a:rPr kumimoji="1" lang="en-US" altLang="ja-JP" sz="1100">
              <a:latin typeface="ＭＳ Ｐゴシック" panose="020B0600070205080204" pitchFamily="50" charset="-128"/>
              <a:ea typeface="ＭＳ Ｐゴシック" panose="020B0600070205080204" pitchFamily="50" charset="-128"/>
            </a:rPr>
            <a:t>77.3</a:t>
          </a:r>
          <a:r>
            <a:rPr kumimoji="1" lang="ja-JP" altLang="en-US" sz="1100">
              <a:latin typeface="ＭＳ Ｐゴシック" panose="020B0600070205080204" pitchFamily="50" charset="-128"/>
              <a:ea typeface="ＭＳ Ｐゴシック" panose="020B0600070205080204" pitchFamily="50" charset="-128"/>
            </a:rPr>
            <a:t>％と、類似団体内平均値を大きく上回る結果となった。今後は、統廃合や長寿命化改修などの個別施設計画を着実に実行し、ストックの適正化と更新費用の平準化を図っていく。</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6C00527C-0CF8-49AC-B325-FD15E8B1C6F3}"/>
            </a:ext>
          </a:extLst>
        </xdr:cNvPr>
        <xdr:cNvSpPr txBox="1"/>
      </xdr:nvSpPr>
      <xdr:spPr>
        <a:xfrm>
          <a:off x="112331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5AA7D849-AB70-427C-9C5C-5D933F6B0A76}"/>
            </a:ext>
          </a:extLst>
        </xdr:cNvPr>
        <xdr:cNvCxnSpPr/>
      </xdr:nvCxnSpPr>
      <xdr:spPr>
        <a:xfrm>
          <a:off x="1142365" y="709676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9F7CFC07-EBAA-4D41-943E-0BBDDE8FD4CC}"/>
            </a:ext>
          </a:extLst>
        </xdr:cNvPr>
        <xdr:cNvSpPr txBox="1"/>
      </xdr:nvSpPr>
      <xdr:spPr>
        <a:xfrm>
          <a:off x="784241" y="69991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2B3E699E-8657-4B6B-84F7-72C81E147B87}"/>
            </a:ext>
          </a:extLst>
        </xdr:cNvPr>
        <xdr:cNvCxnSpPr/>
      </xdr:nvCxnSpPr>
      <xdr:spPr>
        <a:xfrm>
          <a:off x="1142365" y="673311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BAD759AA-F8C4-416C-A893-879DF69C1BED}"/>
            </a:ext>
          </a:extLst>
        </xdr:cNvPr>
        <xdr:cNvSpPr txBox="1"/>
      </xdr:nvSpPr>
      <xdr:spPr>
        <a:xfrm>
          <a:off x="784241" y="66355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7387F5A9-2DEA-4569-841B-01B72C259DDA}"/>
            </a:ext>
          </a:extLst>
        </xdr:cNvPr>
        <xdr:cNvCxnSpPr/>
      </xdr:nvCxnSpPr>
      <xdr:spPr>
        <a:xfrm>
          <a:off x="1142365" y="6369473"/>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0E63B33B-660D-484A-951F-8F505930D273}"/>
            </a:ext>
          </a:extLst>
        </xdr:cNvPr>
        <xdr:cNvSpPr txBox="1"/>
      </xdr:nvSpPr>
      <xdr:spPr>
        <a:xfrm>
          <a:off x="784241" y="627948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5CCC5131-6B36-43A2-978B-09086555C4F8}"/>
            </a:ext>
          </a:extLst>
        </xdr:cNvPr>
        <xdr:cNvCxnSpPr/>
      </xdr:nvCxnSpPr>
      <xdr:spPr>
        <a:xfrm>
          <a:off x="1142365" y="601345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BB0483DB-53EE-4FE2-979D-883971AF0AB7}"/>
            </a:ext>
          </a:extLst>
        </xdr:cNvPr>
        <xdr:cNvSpPr txBox="1"/>
      </xdr:nvSpPr>
      <xdr:spPr>
        <a:xfrm>
          <a:off x="784241" y="591583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838E7423-498F-4613-9020-E20DF40DF5B3}"/>
            </a:ext>
          </a:extLst>
        </xdr:cNvPr>
        <xdr:cNvCxnSpPr/>
      </xdr:nvCxnSpPr>
      <xdr:spPr>
        <a:xfrm>
          <a:off x="1142365" y="564980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63EC48E5-14E5-4A51-8A1F-FFE5720D97D8}"/>
            </a:ext>
          </a:extLst>
        </xdr:cNvPr>
        <xdr:cNvSpPr txBox="1"/>
      </xdr:nvSpPr>
      <xdr:spPr>
        <a:xfrm>
          <a:off x="784241" y="556172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1441CA59-58B3-41B0-A2AD-ECAC590BCDCA}"/>
            </a:ext>
          </a:extLst>
        </xdr:cNvPr>
        <xdr:cNvCxnSpPr/>
      </xdr:nvCxnSpPr>
      <xdr:spPr>
        <a:xfrm>
          <a:off x="1142365" y="5295688"/>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BB338A7F-92FA-44F5-BEAF-6CFA983A2726}"/>
            </a:ext>
          </a:extLst>
        </xdr:cNvPr>
        <xdr:cNvSpPr txBox="1"/>
      </xdr:nvSpPr>
      <xdr:spPr>
        <a:xfrm>
          <a:off x="784241" y="520188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0E3FB4C2-3B09-4073-AC86-41C01D86C72E}"/>
            </a:ext>
          </a:extLst>
        </xdr:cNvPr>
        <xdr:cNvCxnSpPr/>
      </xdr:nvCxnSpPr>
      <xdr:spPr>
        <a:xfrm>
          <a:off x="1142365" y="493204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9AC67D65-3503-4B7E-BB11-B60C89DBD970}"/>
            </a:ext>
          </a:extLst>
        </xdr:cNvPr>
        <xdr:cNvSpPr txBox="1"/>
      </xdr:nvSpPr>
      <xdr:spPr>
        <a:xfrm>
          <a:off x="784241" y="48382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6C7F6902-5112-49FF-9F6F-EE0CBA775621}"/>
            </a:ext>
          </a:extLst>
        </xdr:cNvPr>
        <xdr:cNvSpPr/>
      </xdr:nvSpPr>
      <xdr:spPr>
        <a:xfrm>
          <a:off x="1142365" y="4932045"/>
          <a:ext cx="3826510"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51223</xdr:rowOff>
    </xdr:from>
    <xdr:to>
      <xdr:col>23</xdr:col>
      <xdr:colOff>85090</xdr:colOff>
      <xdr:row>34</xdr:row>
      <xdr:rowOff>140546</xdr:rowOff>
    </xdr:to>
    <xdr:cxnSp macro="">
      <xdr:nvCxnSpPr>
        <xdr:cNvPr id="75" name="直線コネクタ 74">
          <a:extLst>
            <a:ext uri="{FF2B5EF4-FFF2-40B4-BE49-F238E27FC236}">
              <a16:creationId xmlns:a16="http://schemas.microsoft.com/office/drawing/2014/main" id="{29A3F04C-1A27-4E0A-BE3E-02E91F4173E8}"/>
            </a:ext>
          </a:extLst>
        </xdr:cNvPr>
        <xdr:cNvCxnSpPr/>
      </xdr:nvCxnSpPr>
      <xdr:spPr>
        <a:xfrm flipV="1">
          <a:off x="4295775" y="5265208"/>
          <a:ext cx="1270" cy="1453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144373</xdr:rowOff>
    </xdr:from>
    <xdr:ext cx="405111" cy="259045"/>
    <xdr:sp macro="" textlink="">
      <xdr:nvSpPr>
        <xdr:cNvPr id="76" name="有形固定資産減価償却率最小値テキスト">
          <a:extLst>
            <a:ext uri="{FF2B5EF4-FFF2-40B4-BE49-F238E27FC236}">
              <a16:creationId xmlns:a16="http://schemas.microsoft.com/office/drawing/2014/main" id="{1A989EA9-C269-4E4F-84AF-80B35FE3D465}"/>
            </a:ext>
          </a:extLst>
        </xdr:cNvPr>
        <xdr:cNvSpPr txBox="1"/>
      </xdr:nvSpPr>
      <xdr:spPr>
        <a:xfrm>
          <a:off x="4342765" y="6724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140546</xdr:rowOff>
    </xdr:from>
    <xdr:to>
      <xdr:col>23</xdr:col>
      <xdr:colOff>174625</xdr:colOff>
      <xdr:row>34</xdr:row>
      <xdr:rowOff>140546</xdr:rowOff>
    </xdr:to>
    <xdr:cxnSp macro="">
      <xdr:nvCxnSpPr>
        <xdr:cNvPr id="77" name="直線コネクタ 76">
          <a:extLst>
            <a:ext uri="{FF2B5EF4-FFF2-40B4-BE49-F238E27FC236}">
              <a16:creationId xmlns:a16="http://schemas.microsoft.com/office/drawing/2014/main" id="{CC036950-466B-4A53-BB4A-CDACC39B8213}"/>
            </a:ext>
          </a:extLst>
        </xdr:cNvPr>
        <xdr:cNvCxnSpPr/>
      </xdr:nvCxnSpPr>
      <xdr:spPr>
        <a:xfrm>
          <a:off x="4206875" y="6718511"/>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169350</xdr:rowOff>
    </xdr:from>
    <xdr:ext cx="405111" cy="259045"/>
    <xdr:sp macro="" textlink="">
      <xdr:nvSpPr>
        <xdr:cNvPr id="78" name="有形固定資産減価償却率最大値テキスト">
          <a:extLst>
            <a:ext uri="{FF2B5EF4-FFF2-40B4-BE49-F238E27FC236}">
              <a16:creationId xmlns:a16="http://schemas.microsoft.com/office/drawing/2014/main" id="{C7BD23F4-8316-4C89-8824-434E0A95DAB8}"/>
            </a:ext>
          </a:extLst>
        </xdr:cNvPr>
        <xdr:cNvSpPr txBox="1"/>
      </xdr:nvSpPr>
      <xdr:spPr>
        <a:xfrm>
          <a:off x="4342765" y="5040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51223</xdr:rowOff>
    </xdr:from>
    <xdr:to>
      <xdr:col>23</xdr:col>
      <xdr:colOff>174625</xdr:colOff>
      <xdr:row>26</xdr:row>
      <xdr:rowOff>51223</xdr:rowOff>
    </xdr:to>
    <xdr:cxnSp macro="">
      <xdr:nvCxnSpPr>
        <xdr:cNvPr id="79" name="直線コネクタ 78">
          <a:extLst>
            <a:ext uri="{FF2B5EF4-FFF2-40B4-BE49-F238E27FC236}">
              <a16:creationId xmlns:a16="http://schemas.microsoft.com/office/drawing/2014/main" id="{D3359D91-9D04-42E4-875A-28D1D047C030}"/>
            </a:ext>
          </a:extLst>
        </xdr:cNvPr>
        <xdr:cNvCxnSpPr/>
      </xdr:nvCxnSpPr>
      <xdr:spPr>
        <a:xfrm>
          <a:off x="4206875" y="5265208"/>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137600</xdr:rowOff>
    </xdr:from>
    <xdr:ext cx="405111" cy="259045"/>
    <xdr:sp macro="" textlink="">
      <xdr:nvSpPr>
        <xdr:cNvPr id="80" name="有形固定資産減価償却率平均値テキスト">
          <a:extLst>
            <a:ext uri="{FF2B5EF4-FFF2-40B4-BE49-F238E27FC236}">
              <a16:creationId xmlns:a16="http://schemas.microsoft.com/office/drawing/2014/main" id="{D41E6768-2BC7-42BA-93B7-D4BE0C992E46}"/>
            </a:ext>
          </a:extLst>
        </xdr:cNvPr>
        <xdr:cNvSpPr txBox="1"/>
      </xdr:nvSpPr>
      <xdr:spPr>
        <a:xfrm>
          <a:off x="4342765" y="60297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114723</xdr:rowOff>
    </xdr:from>
    <xdr:to>
      <xdr:col>23</xdr:col>
      <xdr:colOff>136525</xdr:colOff>
      <xdr:row>32</xdr:row>
      <xdr:rowOff>44873</xdr:rowOff>
    </xdr:to>
    <xdr:sp macro="" textlink="">
      <xdr:nvSpPr>
        <xdr:cNvPr id="81" name="フローチャート: 判断 80">
          <a:extLst>
            <a:ext uri="{FF2B5EF4-FFF2-40B4-BE49-F238E27FC236}">
              <a16:creationId xmlns:a16="http://schemas.microsoft.com/office/drawing/2014/main" id="{0FD9FFA8-8F43-4540-A5A3-D8ED5B882094}"/>
            </a:ext>
          </a:extLst>
        </xdr:cNvPr>
        <xdr:cNvSpPr/>
      </xdr:nvSpPr>
      <xdr:spPr>
        <a:xfrm>
          <a:off x="4244975" y="618214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75142</xdr:rowOff>
    </xdr:from>
    <xdr:to>
      <xdr:col>19</xdr:col>
      <xdr:colOff>187325</xdr:colOff>
      <xdr:row>32</xdr:row>
      <xdr:rowOff>5292</xdr:rowOff>
    </xdr:to>
    <xdr:sp macro="" textlink="">
      <xdr:nvSpPr>
        <xdr:cNvPr id="82" name="フローチャート: 判断 81">
          <a:extLst>
            <a:ext uri="{FF2B5EF4-FFF2-40B4-BE49-F238E27FC236}">
              <a16:creationId xmlns:a16="http://schemas.microsoft.com/office/drawing/2014/main" id="{77594C02-783F-4B62-86E5-D99229655D03}"/>
            </a:ext>
          </a:extLst>
        </xdr:cNvPr>
        <xdr:cNvSpPr/>
      </xdr:nvSpPr>
      <xdr:spPr>
        <a:xfrm>
          <a:off x="3611880" y="6142567"/>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46355</xdr:rowOff>
    </xdr:from>
    <xdr:to>
      <xdr:col>15</xdr:col>
      <xdr:colOff>187325</xdr:colOff>
      <xdr:row>31</xdr:row>
      <xdr:rowOff>147955</xdr:rowOff>
    </xdr:to>
    <xdr:sp macro="" textlink="">
      <xdr:nvSpPr>
        <xdr:cNvPr id="83" name="フローチャート: 判断 82">
          <a:extLst>
            <a:ext uri="{FF2B5EF4-FFF2-40B4-BE49-F238E27FC236}">
              <a16:creationId xmlns:a16="http://schemas.microsoft.com/office/drawing/2014/main" id="{3B0C4274-E7C7-4FEF-B06E-AF6203B1C7B5}"/>
            </a:ext>
          </a:extLst>
        </xdr:cNvPr>
        <xdr:cNvSpPr/>
      </xdr:nvSpPr>
      <xdr:spPr>
        <a:xfrm>
          <a:off x="2926080" y="6115685"/>
          <a:ext cx="8064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28363</xdr:rowOff>
    </xdr:from>
    <xdr:to>
      <xdr:col>11</xdr:col>
      <xdr:colOff>187325</xdr:colOff>
      <xdr:row>31</xdr:row>
      <xdr:rowOff>129963</xdr:rowOff>
    </xdr:to>
    <xdr:sp macro="" textlink="">
      <xdr:nvSpPr>
        <xdr:cNvPr id="84" name="フローチャート: 判断 83">
          <a:extLst>
            <a:ext uri="{FF2B5EF4-FFF2-40B4-BE49-F238E27FC236}">
              <a16:creationId xmlns:a16="http://schemas.microsoft.com/office/drawing/2014/main" id="{9CC9255A-068B-4B8D-A59D-5031DDF98E6B}"/>
            </a:ext>
          </a:extLst>
        </xdr:cNvPr>
        <xdr:cNvSpPr/>
      </xdr:nvSpPr>
      <xdr:spPr>
        <a:xfrm>
          <a:off x="2240280" y="6093883"/>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3175</xdr:rowOff>
    </xdr:from>
    <xdr:to>
      <xdr:col>7</xdr:col>
      <xdr:colOff>187325</xdr:colOff>
      <xdr:row>31</xdr:row>
      <xdr:rowOff>104775</xdr:rowOff>
    </xdr:to>
    <xdr:sp macro="" textlink="">
      <xdr:nvSpPr>
        <xdr:cNvPr id="85" name="フローチャート: 判断 84">
          <a:extLst>
            <a:ext uri="{FF2B5EF4-FFF2-40B4-BE49-F238E27FC236}">
              <a16:creationId xmlns:a16="http://schemas.microsoft.com/office/drawing/2014/main" id="{0BDF8EF3-67A7-454E-8951-BBB134AC6CCC}"/>
            </a:ext>
          </a:extLst>
        </xdr:cNvPr>
        <xdr:cNvSpPr/>
      </xdr:nvSpPr>
      <xdr:spPr>
        <a:xfrm>
          <a:off x="1554480" y="6070600"/>
          <a:ext cx="8064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D609011E-DF1D-4B06-B973-00F618FDD32A}"/>
            </a:ext>
          </a:extLst>
        </xdr:cNvPr>
        <xdr:cNvSpPr txBox="1"/>
      </xdr:nvSpPr>
      <xdr:spPr>
        <a:xfrm>
          <a:off x="413321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716E1ABF-2EBB-4F26-A9CD-28D8B34DE304}"/>
            </a:ext>
          </a:extLst>
        </xdr:cNvPr>
        <xdr:cNvSpPr txBox="1"/>
      </xdr:nvSpPr>
      <xdr:spPr>
        <a:xfrm>
          <a:off x="35020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404D7750-CA37-4194-AB64-522B6333A591}"/>
            </a:ext>
          </a:extLst>
        </xdr:cNvPr>
        <xdr:cNvSpPr txBox="1"/>
      </xdr:nvSpPr>
      <xdr:spPr>
        <a:xfrm>
          <a:off x="28162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7C873D07-7E47-47FE-BACD-D65A463D41E6}"/>
            </a:ext>
          </a:extLst>
        </xdr:cNvPr>
        <xdr:cNvSpPr txBox="1"/>
      </xdr:nvSpPr>
      <xdr:spPr>
        <a:xfrm>
          <a:off x="21304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BC5F2741-CEAF-4676-9604-323E39664C38}"/>
            </a:ext>
          </a:extLst>
        </xdr:cNvPr>
        <xdr:cNvSpPr txBox="1"/>
      </xdr:nvSpPr>
      <xdr:spPr>
        <a:xfrm>
          <a:off x="14446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34</xdr:row>
      <xdr:rowOff>3387</xdr:rowOff>
    </xdr:from>
    <xdr:to>
      <xdr:col>23</xdr:col>
      <xdr:colOff>136525</xdr:colOff>
      <xdr:row>34</xdr:row>
      <xdr:rowOff>104987</xdr:rowOff>
    </xdr:to>
    <xdr:sp macro="" textlink="">
      <xdr:nvSpPr>
        <xdr:cNvPr id="91" name="楕円 90">
          <a:extLst>
            <a:ext uri="{FF2B5EF4-FFF2-40B4-BE49-F238E27FC236}">
              <a16:creationId xmlns:a16="http://schemas.microsoft.com/office/drawing/2014/main" id="{2EFECC38-08E6-41D1-8076-40B9D84D59B8}"/>
            </a:ext>
          </a:extLst>
        </xdr:cNvPr>
        <xdr:cNvSpPr/>
      </xdr:nvSpPr>
      <xdr:spPr>
        <a:xfrm>
          <a:off x="4244975" y="6585162"/>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33</xdr:row>
      <xdr:rowOff>89764</xdr:rowOff>
    </xdr:from>
    <xdr:ext cx="405111" cy="259045"/>
    <xdr:sp macro="" textlink="">
      <xdr:nvSpPr>
        <xdr:cNvPr id="92" name="有形固定資産減価償却率該当値テキスト">
          <a:extLst>
            <a:ext uri="{FF2B5EF4-FFF2-40B4-BE49-F238E27FC236}">
              <a16:creationId xmlns:a16="http://schemas.microsoft.com/office/drawing/2014/main" id="{1C0FB79F-7581-43A2-8773-1FAFD5AA7B1B}"/>
            </a:ext>
          </a:extLst>
        </xdr:cNvPr>
        <xdr:cNvSpPr txBox="1"/>
      </xdr:nvSpPr>
      <xdr:spPr>
        <a:xfrm>
          <a:off x="4342765" y="6503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33</xdr:row>
      <xdr:rowOff>160444</xdr:rowOff>
    </xdr:from>
    <xdr:to>
      <xdr:col>19</xdr:col>
      <xdr:colOff>187325</xdr:colOff>
      <xdr:row>34</xdr:row>
      <xdr:rowOff>90594</xdr:rowOff>
    </xdr:to>
    <xdr:sp macro="" textlink="">
      <xdr:nvSpPr>
        <xdr:cNvPr id="93" name="楕円 92">
          <a:extLst>
            <a:ext uri="{FF2B5EF4-FFF2-40B4-BE49-F238E27FC236}">
              <a16:creationId xmlns:a16="http://schemas.microsoft.com/office/drawing/2014/main" id="{E1217652-5A45-4E36-AE9B-7B9AE56F7CCE}"/>
            </a:ext>
          </a:extLst>
        </xdr:cNvPr>
        <xdr:cNvSpPr/>
      </xdr:nvSpPr>
      <xdr:spPr>
        <a:xfrm>
          <a:off x="3611880" y="6572674"/>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34</xdr:row>
      <xdr:rowOff>39794</xdr:rowOff>
    </xdr:from>
    <xdr:to>
      <xdr:col>23</xdr:col>
      <xdr:colOff>85725</xdr:colOff>
      <xdr:row>34</xdr:row>
      <xdr:rowOff>54187</xdr:rowOff>
    </xdr:to>
    <xdr:cxnSp macro="">
      <xdr:nvCxnSpPr>
        <xdr:cNvPr id="94" name="直線コネクタ 93">
          <a:extLst>
            <a:ext uri="{FF2B5EF4-FFF2-40B4-BE49-F238E27FC236}">
              <a16:creationId xmlns:a16="http://schemas.microsoft.com/office/drawing/2014/main" id="{B36C5E23-9F69-4CB4-BB2C-58F268C82B4D}"/>
            </a:ext>
          </a:extLst>
        </xdr:cNvPr>
        <xdr:cNvCxnSpPr/>
      </xdr:nvCxnSpPr>
      <xdr:spPr>
        <a:xfrm>
          <a:off x="3656965" y="6621569"/>
          <a:ext cx="640715" cy="18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33</xdr:row>
      <xdr:rowOff>149648</xdr:rowOff>
    </xdr:from>
    <xdr:to>
      <xdr:col>15</xdr:col>
      <xdr:colOff>187325</xdr:colOff>
      <xdr:row>34</xdr:row>
      <xdr:rowOff>79798</xdr:rowOff>
    </xdr:to>
    <xdr:sp macro="" textlink="">
      <xdr:nvSpPr>
        <xdr:cNvPr id="95" name="楕円 94">
          <a:extLst>
            <a:ext uri="{FF2B5EF4-FFF2-40B4-BE49-F238E27FC236}">
              <a16:creationId xmlns:a16="http://schemas.microsoft.com/office/drawing/2014/main" id="{924ABBEF-2B3D-4C92-94DF-313E1F5239B7}"/>
            </a:ext>
          </a:extLst>
        </xdr:cNvPr>
        <xdr:cNvSpPr/>
      </xdr:nvSpPr>
      <xdr:spPr>
        <a:xfrm>
          <a:off x="2926080" y="6559973"/>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34</xdr:row>
      <xdr:rowOff>28998</xdr:rowOff>
    </xdr:from>
    <xdr:to>
      <xdr:col>19</xdr:col>
      <xdr:colOff>136525</xdr:colOff>
      <xdr:row>34</xdr:row>
      <xdr:rowOff>39794</xdr:rowOff>
    </xdr:to>
    <xdr:cxnSp macro="">
      <xdr:nvCxnSpPr>
        <xdr:cNvPr id="96" name="直線コネクタ 95">
          <a:extLst>
            <a:ext uri="{FF2B5EF4-FFF2-40B4-BE49-F238E27FC236}">
              <a16:creationId xmlns:a16="http://schemas.microsoft.com/office/drawing/2014/main" id="{1C8C834D-D437-4F24-AF19-C396900300BA}"/>
            </a:ext>
          </a:extLst>
        </xdr:cNvPr>
        <xdr:cNvCxnSpPr/>
      </xdr:nvCxnSpPr>
      <xdr:spPr>
        <a:xfrm>
          <a:off x="2971165" y="6608868"/>
          <a:ext cx="685800" cy="12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33</xdr:row>
      <xdr:rowOff>120862</xdr:rowOff>
    </xdr:from>
    <xdr:to>
      <xdr:col>11</xdr:col>
      <xdr:colOff>187325</xdr:colOff>
      <xdr:row>34</xdr:row>
      <xdr:rowOff>51012</xdr:rowOff>
    </xdr:to>
    <xdr:sp macro="" textlink="">
      <xdr:nvSpPr>
        <xdr:cNvPr id="97" name="楕円 96">
          <a:extLst>
            <a:ext uri="{FF2B5EF4-FFF2-40B4-BE49-F238E27FC236}">
              <a16:creationId xmlns:a16="http://schemas.microsoft.com/office/drawing/2014/main" id="{7F33F608-E717-4852-AE42-A91DDC0D9F6B}"/>
            </a:ext>
          </a:extLst>
        </xdr:cNvPr>
        <xdr:cNvSpPr/>
      </xdr:nvSpPr>
      <xdr:spPr>
        <a:xfrm>
          <a:off x="2240280" y="6533092"/>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34</xdr:row>
      <xdr:rowOff>212</xdr:rowOff>
    </xdr:from>
    <xdr:to>
      <xdr:col>15</xdr:col>
      <xdr:colOff>136525</xdr:colOff>
      <xdr:row>34</xdr:row>
      <xdr:rowOff>28998</xdr:rowOff>
    </xdr:to>
    <xdr:cxnSp macro="">
      <xdr:nvCxnSpPr>
        <xdr:cNvPr id="98" name="直線コネクタ 97">
          <a:extLst>
            <a:ext uri="{FF2B5EF4-FFF2-40B4-BE49-F238E27FC236}">
              <a16:creationId xmlns:a16="http://schemas.microsoft.com/office/drawing/2014/main" id="{F3EA8873-3E76-4642-A7F9-342AC2E0B9FC}"/>
            </a:ext>
          </a:extLst>
        </xdr:cNvPr>
        <xdr:cNvCxnSpPr/>
      </xdr:nvCxnSpPr>
      <xdr:spPr>
        <a:xfrm>
          <a:off x="2285365" y="6581987"/>
          <a:ext cx="685800" cy="26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33</xdr:row>
      <xdr:rowOff>131656</xdr:rowOff>
    </xdr:from>
    <xdr:to>
      <xdr:col>7</xdr:col>
      <xdr:colOff>187325</xdr:colOff>
      <xdr:row>34</xdr:row>
      <xdr:rowOff>61806</xdr:rowOff>
    </xdr:to>
    <xdr:sp macro="" textlink="">
      <xdr:nvSpPr>
        <xdr:cNvPr id="99" name="楕円 98">
          <a:extLst>
            <a:ext uri="{FF2B5EF4-FFF2-40B4-BE49-F238E27FC236}">
              <a16:creationId xmlns:a16="http://schemas.microsoft.com/office/drawing/2014/main" id="{3DC9E634-41DA-4394-A9E8-E2CEB4CFC473}"/>
            </a:ext>
          </a:extLst>
        </xdr:cNvPr>
        <xdr:cNvSpPr/>
      </xdr:nvSpPr>
      <xdr:spPr>
        <a:xfrm>
          <a:off x="1554480" y="6545791"/>
          <a:ext cx="8064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34</xdr:row>
      <xdr:rowOff>212</xdr:rowOff>
    </xdr:from>
    <xdr:to>
      <xdr:col>11</xdr:col>
      <xdr:colOff>136525</xdr:colOff>
      <xdr:row>34</xdr:row>
      <xdr:rowOff>11006</xdr:rowOff>
    </xdr:to>
    <xdr:cxnSp macro="">
      <xdr:nvCxnSpPr>
        <xdr:cNvPr id="100" name="直線コネクタ 99">
          <a:extLst>
            <a:ext uri="{FF2B5EF4-FFF2-40B4-BE49-F238E27FC236}">
              <a16:creationId xmlns:a16="http://schemas.microsoft.com/office/drawing/2014/main" id="{BA8BE536-91B3-4731-B0EE-264923E2A482}"/>
            </a:ext>
          </a:extLst>
        </xdr:cNvPr>
        <xdr:cNvCxnSpPr/>
      </xdr:nvCxnSpPr>
      <xdr:spPr>
        <a:xfrm flipV="1">
          <a:off x="1599565" y="6581987"/>
          <a:ext cx="685800" cy="12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21819</xdr:rowOff>
    </xdr:from>
    <xdr:ext cx="405111" cy="259045"/>
    <xdr:sp macro="" textlink="">
      <xdr:nvSpPr>
        <xdr:cNvPr id="101" name="n_1aveValue有形固定資産減価償却率">
          <a:extLst>
            <a:ext uri="{FF2B5EF4-FFF2-40B4-BE49-F238E27FC236}">
              <a16:creationId xmlns:a16="http://schemas.microsoft.com/office/drawing/2014/main" id="{C31FAA02-6979-45D2-AA9E-B8A29E677D07}"/>
            </a:ext>
          </a:extLst>
        </xdr:cNvPr>
        <xdr:cNvSpPr txBox="1"/>
      </xdr:nvSpPr>
      <xdr:spPr>
        <a:xfrm>
          <a:off x="3464569" y="59139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164482</xdr:rowOff>
    </xdr:from>
    <xdr:ext cx="405111" cy="259045"/>
    <xdr:sp macro="" textlink="">
      <xdr:nvSpPr>
        <xdr:cNvPr id="102" name="n_2aveValue有形固定資産減価償却率">
          <a:extLst>
            <a:ext uri="{FF2B5EF4-FFF2-40B4-BE49-F238E27FC236}">
              <a16:creationId xmlns:a16="http://schemas.microsoft.com/office/drawing/2014/main" id="{491026CE-23E2-482E-959A-2C10EA79625B}"/>
            </a:ext>
          </a:extLst>
        </xdr:cNvPr>
        <xdr:cNvSpPr txBox="1"/>
      </xdr:nvSpPr>
      <xdr:spPr>
        <a:xfrm>
          <a:off x="2793374" y="5892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146490</xdr:rowOff>
    </xdr:from>
    <xdr:ext cx="405111" cy="259045"/>
    <xdr:sp macro="" textlink="">
      <xdr:nvSpPr>
        <xdr:cNvPr id="103" name="n_3aveValue有形固定資産減価償却率">
          <a:extLst>
            <a:ext uri="{FF2B5EF4-FFF2-40B4-BE49-F238E27FC236}">
              <a16:creationId xmlns:a16="http://schemas.microsoft.com/office/drawing/2014/main" id="{009E1DDC-952B-4A77-B14A-B0C23BB8E228}"/>
            </a:ext>
          </a:extLst>
        </xdr:cNvPr>
        <xdr:cNvSpPr txBox="1"/>
      </xdr:nvSpPr>
      <xdr:spPr>
        <a:xfrm>
          <a:off x="2107574" y="58691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121302</xdr:rowOff>
    </xdr:from>
    <xdr:ext cx="405111" cy="259045"/>
    <xdr:sp macro="" textlink="">
      <xdr:nvSpPr>
        <xdr:cNvPr id="104" name="n_4aveValue有形固定資産減価償却率">
          <a:extLst>
            <a:ext uri="{FF2B5EF4-FFF2-40B4-BE49-F238E27FC236}">
              <a16:creationId xmlns:a16="http://schemas.microsoft.com/office/drawing/2014/main" id="{2798E3B5-BE9D-49BC-A104-7733C6E90F79}"/>
            </a:ext>
          </a:extLst>
        </xdr:cNvPr>
        <xdr:cNvSpPr txBox="1"/>
      </xdr:nvSpPr>
      <xdr:spPr>
        <a:xfrm>
          <a:off x="1421774" y="5847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34</xdr:row>
      <xdr:rowOff>81721</xdr:rowOff>
    </xdr:from>
    <xdr:ext cx="405111" cy="259045"/>
    <xdr:sp macro="" textlink="">
      <xdr:nvSpPr>
        <xdr:cNvPr id="105" name="n_1mainValue有形固定資産減価償却率">
          <a:extLst>
            <a:ext uri="{FF2B5EF4-FFF2-40B4-BE49-F238E27FC236}">
              <a16:creationId xmlns:a16="http://schemas.microsoft.com/office/drawing/2014/main" id="{EE185A23-6175-4FA5-9A04-F01A0E4FFA4F}"/>
            </a:ext>
          </a:extLst>
        </xdr:cNvPr>
        <xdr:cNvSpPr txBox="1"/>
      </xdr:nvSpPr>
      <xdr:spPr>
        <a:xfrm>
          <a:off x="3464569" y="6665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34</xdr:row>
      <xdr:rowOff>70925</xdr:rowOff>
    </xdr:from>
    <xdr:ext cx="405111" cy="259045"/>
    <xdr:sp macro="" textlink="">
      <xdr:nvSpPr>
        <xdr:cNvPr id="106" name="n_2mainValue有形固定資産減価償却率">
          <a:extLst>
            <a:ext uri="{FF2B5EF4-FFF2-40B4-BE49-F238E27FC236}">
              <a16:creationId xmlns:a16="http://schemas.microsoft.com/office/drawing/2014/main" id="{659FD135-2950-4F21-92BA-FD89A350D30B}"/>
            </a:ext>
          </a:extLst>
        </xdr:cNvPr>
        <xdr:cNvSpPr txBox="1"/>
      </xdr:nvSpPr>
      <xdr:spPr>
        <a:xfrm>
          <a:off x="2793374" y="6650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34</xdr:row>
      <xdr:rowOff>42139</xdr:rowOff>
    </xdr:from>
    <xdr:ext cx="405111" cy="259045"/>
    <xdr:sp macro="" textlink="">
      <xdr:nvSpPr>
        <xdr:cNvPr id="107" name="n_3mainValue有形固定資産減価償却率">
          <a:extLst>
            <a:ext uri="{FF2B5EF4-FFF2-40B4-BE49-F238E27FC236}">
              <a16:creationId xmlns:a16="http://schemas.microsoft.com/office/drawing/2014/main" id="{ED0992A7-A648-40D6-ADAA-7FE0B4B03C97}"/>
            </a:ext>
          </a:extLst>
        </xdr:cNvPr>
        <xdr:cNvSpPr txBox="1"/>
      </xdr:nvSpPr>
      <xdr:spPr>
        <a:xfrm>
          <a:off x="2107574" y="6625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34</xdr:row>
      <xdr:rowOff>52933</xdr:rowOff>
    </xdr:from>
    <xdr:ext cx="405111" cy="259045"/>
    <xdr:sp macro="" textlink="">
      <xdr:nvSpPr>
        <xdr:cNvPr id="108" name="n_4mainValue有形固定資産減価償却率">
          <a:extLst>
            <a:ext uri="{FF2B5EF4-FFF2-40B4-BE49-F238E27FC236}">
              <a16:creationId xmlns:a16="http://schemas.microsoft.com/office/drawing/2014/main" id="{81C2CE99-97DD-49F2-9178-FFA632DF9013}"/>
            </a:ext>
          </a:extLst>
        </xdr:cNvPr>
        <xdr:cNvSpPr txBox="1"/>
      </xdr:nvSpPr>
      <xdr:spPr>
        <a:xfrm>
          <a:off x="1421774" y="66385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BCF9ABF6-EF0B-4ED3-8DC3-6EA87241FABE}"/>
            </a:ext>
          </a:extLst>
        </xdr:cNvPr>
        <xdr:cNvSpPr/>
      </xdr:nvSpPr>
      <xdr:spPr>
        <a:xfrm>
          <a:off x="10188575" y="4254500"/>
          <a:ext cx="3805555"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87F71FF2-F5B6-4CE5-B1A6-D91667D843DE}"/>
            </a:ext>
          </a:extLst>
        </xdr:cNvPr>
        <xdr:cNvSpPr/>
      </xdr:nvSpPr>
      <xdr:spPr>
        <a:xfrm>
          <a:off x="11144518" y="4607497"/>
          <a:ext cx="941169"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46646591-62C5-46F5-82D0-0DD6BBFC2FEC}"/>
            </a:ext>
          </a:extLst>
        </xdr:cNvPr>
        <xdr:cNvSpPr/>
      </xdr:nvSpPr>
      <xdr:spPr>
        <a:xfrm>
          <a:off x="12437015" y="4585111"/>
          <a:ext cx="858709"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[ 595.3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A714A287-6948-407F-BE66-4336F16FAEBE}"/>
            </a:ext>
          </a:extLst>
        </xdr:cNvPr>
        <xdr:cNvSpPr/>
      </xdr:nvSpPr>
      <xdr:spPr>
        <a:xfrm>
          <a:off x="139604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50DDB7EE-998D-4D5B-93B9-524F8AA1B467}"/>
            </a:ext>
          </a:extLst>
        </xdr:cNvPr>
        <xdr:cNvSpPr/>
      </xdr:nvSpPr>
      <xdr:spPr>
        <a:xfrm>
          <a:off x="139604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79D48C82-7272-4486-BA5D-968B510F61E9}"/>
            </a:ext>
          </a:extLst>
        </xdr:cNvPr>
        <xdr:cNvSpPr/>
      </xdr:nvSpPr>
      <xdr:spPr>
        <a:xfrm>
          <a:off x="153320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C39F5DA2-5044-4B4C-89E1-8305F5F4DA58}"/>
            </a:ext>
          </a:extLst>
        </xdr:cNvPr>
        <xdr:cNvSpPr/>
      </xdr:nvSpPr>
      <xdr:spPr>
        <a:xfrm>
          <a:off x="153320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7AD26BFE-3293-4A46-B5AC-43A21C05A13A}"/>
            </a:ext>
          </a:extLst>
        </xdr:cNvPr>
        <xdr:cNvSpPr/>
      </xdr:nvSpPr>
      <xdr:spPr>
        <a:xfrm>
          <a:off x="16813530"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6D59D1D0-EAB3-42A6-BD29-C6BECDE539C0}"/>
            </a:ext>
          </a:extLst>
        </xdr:cNvPr>
        <xdr:cNvSpPr/>
      </xdr:nvSpPr>
      <xdr:spPr>
        <a:xfrm>
          <a:off x="16813530"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4FF94FC1-A0B7-495A-991B-B40DCDD3C4E9}"/>
            </a:ext>
          </a:extLst>
        </xdr:cNvPr>
        <xdr:cNvSpPr/>
      </xdr:nvSpPr>
      <xdr:spPr>
        <a:xfrm>
          <a:off x="10188575" y="4932045"/>
          <a:ext cx="3805555"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2A3479E2-7857-4AEA-8D3F-FF9D49D01C9F}"/>
            </a:ext>
          </a:extLst>
        </xdr:cNvPr>
        <xdr:cNvSpPr/>
      </xdr:nvSpPr>
      <xdr:spPr>
        <a:xfrm>
          <a:off x="14241780"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30CE6566-63D8-4761-985E-44A06ED44E49}"/>
            </a:ext>
          </a:extLst>
        </xdr:cNvPr>
        <xdr:cNvSpPr/>
      </xdr:nvSpPr>
      <xdr:spPr>
        <a:xfrm>
          <a:off x="14241780"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AC0469AA-6984-4914-9933-4791F598DBA1}"/>
            </a:ext>
          </a:extLst>
        </xdr:cNvPr>
        <xdr:cNvSpPr txBox="1"/>
      </xdr:nvSpPr>
      <xdr:spPr>
        <a:xfrm>
          <a:off x="14317980" y="5229860"/>
          <a:ext cx="4100195"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複数の建設事業に充当する財源として多額の市債を発行したため市債残高が増加に転じたが、これまで、地方債の新規発行額を元金償還金以内に抑制していることで地方債残高を減少させてきたことから、類似団体内平均値を下回っている。</a:t>
          </a:r>
        </a:p>
        <a:p>
          <a:r>
            <a:rPr kumimoji="1" lang="ja-JP" altLang="en-US" sz="1100">
              <a:latin typeface="ＭＳ Ｐゴシック" panose="020B0600070205080204" pitchFamily="50" charset="-128"/>
              <a:ea typeface="ＭＳ Ｐゴシック" panose="020B0600070205080204" pitchFamily="50" charset="-128"/>
            </a:rPr>
            <a:t>　今後も、計画的な地方債の発行を行い、将来世代に良好な資産と将来の負担、それぞれを適切なバランスで管理した財政運営を行っていく。</a:t>
          </a: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0E0B78DD-7C58-45F0-AB48-7C7C2E3DFF8F}"/>
            </a:ext>
          </a:extLst>
        </xdr:cNvPr>
        <xdr:cNvSpPr txBox="1"/>
      </xdr:nvSpPr>
      <xdr:spPr>
        <a:xfrm>
          <a:off x="1015047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173AB44F-0F18-4BD7-B11B-D313EE618221}"/>
            </a:ext>
          </a:extLst>
        </xdr:cNvPr>
        <xdr:cNvCxnSpPr/>
      </xdr:nvCxnSpPr>
      <xdr:spPr>
        <a:xfrm>
          <a:off x="10188575" y="709676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41B1BCB4-7F45-4B7A-BE73-A860BD2270A2}"/>
            </a:ext>
          </a:extLst>
        </xdr:cNvPr>
        <xdr:cNvSpPr txBox="1"/>
      </xdr:nvSpPr>
      <xdr:spPr>
        <a:xfrm>
          <a:off x="9695591" y="69991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a:extLst>
            <a:ext uri="{FF2B5EF4-FFF2-40B4-BE49-F238E27FC236}">
              <a16:creationId xmlns:a16="http://schemas.microsoft.com/office/drawing/2014/main" id="{89979098-4E6A-4954-BF14-E3DDAB5C7EFC}"/>
            </a:ext>
          </a:extLst>
        </xdr:cNvPr>
        <xdr:cNvCxnSpPr/>
      </xdr:nvCxnSpPr>
      <xdr:spPr>
        <a:xfrm>
          <a:off x="10188575" y="67331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6" name="テキスト ボックス 125">
          <a:extLst>
            <a:ext uri="{FF2B5EF4-FFF2-40B4-BE49-F238E27FC236}">
              <a16:creationId xmlns:a16="http://schemas.microsoft.com/office/drawing/2014/main" id="{EE3BE07A-5A65-40EA-9FC0-0810148C020F}"/>
            </a:ext>
          </a:extLst>
        </xdr:cNvPr>
        <xdr:cNvSpPr txBox="1"/>
      </xdr:nvSpPr>
      <xdr:spPr>
        <a:xfrm>
          <a:off x="9695591" y="663550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a:extLst>
            <a:ext uri="{FF2B5EF4-FFF2-40B4-BE49-F238E27FC236}">
              <a16:creationId xmlns:a16="http://schemas.microsoft.com/office/drawing/2014/main" id="{2E57078D-EE60-4296-ACD4-2721DE302704}"/>
            </a:ext>
          </a:extLst>
        </xdr:cNvPr>
        <xdr:cNvCxnSpPr/>
      </xdr:nvCxnSpPr>
      <xdr:spPr>
        <a:xfrm>
          <a:off x="10188575" y="6369473"/>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8" name="テキスト ボックス 127">
          <a:extLst>
            <a:ext uri="{FF2B5EF4-FFF2-40B4-BE49-F238E27FC236}">
              <a16:creationId xmlns:a16="http://schemas.microsoft.com/office/drawing/2014/main" id="{C0501C4B-771A-4137-B9E3-8110EA8F8B68}"/>
            </a:ext>
          </a:extLst>
        </xdr:cNvPr>
        <xdr:cNvSpPr txBox="1"/>
      </xdr:nvSpPr>
      <xdr:spPr>
        <a:xfrm>
          <a:off x="9756296" y="627948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31E738C0-840E-4CC9-B462-9E622AB0EB53}"/>
            </a:ext>
          </a:extLst>
        </xdr:cNvPr>
        <xdr:cNvCxnSpPr/>
      </xdr:nvCxnSpPr>
      <xdr:spPr>
        <a:xfrm>
          <a:off x="10188575" y="601345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0" name="テキスト ボックス 129">
          <a:extLst>
            <a:ext uri="{FF2B5EF4-FFF2-40B4-BE49-F238E27FC236}">
              <a16:creationId xmlns:a16="http://schemas.microsoft.com/office/drawing/2014/main" id="{9655EA66-3351-4FE5-B028-E5696CEF0016}"/>
            </a:ext>
          </a:extLst>
        </xdr:cNvPr>
        <xdr:cNvSpPr txBox="1"/>
      </xdr:nvSpPr>
      <xdr:spPr>
        <a:xfrm>
          <a:off x="9756296" y="591583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a:extLst>
            <a:ext uri="{FF2B5EF4-FFF2-40B4-BE49-F238E27FC236}">
              <a16:creationId xmlns:a16="http://schemas.microsoft.com/office/drawing/2014/main" id="{EE5EFABA-5B03-420E-939A-2021A412766E}"/>
            </a:ext>
          </a:extLst>
        </xdr:cNvPr>
        <xdr:cNvCxnSpPr/>
      </xdr:nvCxnSpPr>
      <xdr:spPr>
        <a:xfrm>
          <a:off x="10188575" y="564980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2" name="テキスト ボックス 131">
          <a:extLst>
            <a:ext uri="{FF2B5EF4-FFF2-40B4-BE49-F238E27FC236}">
              <a16:creationId xmlns:a16="http://schemas.microsoft.com/office/drawing/2014/main" id="{2569B578-B265-4611-BFBC-EAF0EF2CC984}"/>
            </a:ext>
          </a:extLst>
        </xdr:cNvPr>
        <xdr:cNvSpPr txBox="1"/>
      </xdr:nvSpPr>
      <xdr:spPr>
        <a:xfrm>
          <a:off x="9756296" y="556172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a:extLst>
            <a:ext uri="{FF2B5EF4-FFF2-40B4-BE49-F238E27FC236}">
              <a16:creationId xmlns:a16="http://schemas.microsoft.com/office/drawing/2014/main" id="{1F1D78C8-5AD8-4862-A140-8C764A6882A6}"/>
            </a:ext>
          </a:extLst>
        </xdr:cNvPr>
        <xdr:cNvCxnSpPr/>
      </xdr:nvCxnSpPr>
      <xdr:spPr>
        <a:xfrm>
          <a:off x="10188575" y="5295688"/>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4" name="テキスト ボックス 133">
          <a:extLst>
            <a:ext uri="{FF2B5EF4-FFF2-40B4-BE49-F238E27FC236}">
              <a16:creationId xmlns:a16="http://schemas.microsoft.com/office/drawing/2014/main" id="{58A58E21-1A96-4BAF-AB68-C0EE06797EF4}"/>
            </a:ext>
          </a:extLst>
        </xdr:cNvPr>
        <xdr:cNvSpPr txBox="1"/>
      </xdr:nvSpPr>
      <xdr:spPr>
        <a:xfrm>
          <a:off x="9856983" y="520188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8B569FB0-0221-47D0-8F07-D4C7D0E4FF8F}"/>
            </a:ext>
          </a:extLst>
        </xdr:cNvPr>
        <xdr:cNvCxnSpPr/>
      </xdr:nvCxnSpPr>
      <xdr:spPr>
        <a:xfrm>
          <a:off x="10188575" y="493204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172E546C-7E44-4AAC-A225-859DACEAF2DA}"/>
            </a:ext>
          </a:extLst>
        </xdr:cNvPr>
        <xdr:cNvSpPr/>
      </xdr:nvSpPr>
      <xdr:spPr>
        <a:xfrm>
          <a:off x="10188575" y="4932045"/>
          <a:ext cx="3805555"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106242</xdr:rowOff>
    </xdr:to>
    <xdr:cxnSp macro="">
      <xdr:nvCxnSpPr>
        <xdr:cNvPr id="137" name="直線コネクタ 136">
          <a:extLst>
            <a:ext uri="{FF2B5EF4-FFF2-40B4-BE49-F238E27FC236}">
              <a16:creationId xmlns:a16="http://schemas.microsoft.com/office/drawing/2014/main" id="{EC8BEE99-3B14-4214-B3F2-18092C01DD34}"/>
            </a:ext>
          </a:extLst>
        </xdr:cNvPr>
        <xdr:cNvCxnSpPr/>
      </xdr:nvCxnSpPr>
      <xdr:spPr>
        <a:xfrm flipV="1">
          <a:off x="13313410" y="5295688"/>
          <a:ext cx="1269" cy="1390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110069</xdr:rowOff>
    </xdr:from>
    <xdr:ext cx="560923" cy="259045"/>
    <xdr:sp macro="" textlink="">
      <xdr:nvSpPr>
        <xdr:cNvPr id="138" name="債務償還比率最小値テキスト">
          <a:extLst>
            <a:ext uri="{FF2B5EF4-FFF2-40B4-BE49-F238E27FC236}">
              <a16:creationId xmlns:a16="http://schemas.microsoft.com/office/drawing/2014/main" id="{952A3C52-0392-4B02-AC3F-5837303D5B41}"/>
            </a:ext>
          </a:extLst>
        </xdr:cNvPr>
        <xdr:cNvSpPr txBox="1"/>
      </xdr:nvSpPr>
      <xdr:spPr>
        <a:xfrm>
          <a:off x="13369925" y="6689939"/>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106242</xdr:rowOff>
    </xdr:from>
    <xdr:to>
      <xdr:col>76</xdr:col>
      <xdr:colOff>111125</xdr:colOff>
      <xdr:row>34</xdr:row>
      <xdr:rowOff>106242</xdr:rowOff>
    </xdr:to>
    <xdr:cxnSp macro="">
      <xdr:nvCxnSpPr>
        <xdr:cNvPr id="139" name="直線コネクタ 138">
          <a:extLst>
            <a:ext uri="{FF2B5EF4-FFF2-40B4-BE49-F238E27FC236}">
              <a16:creationId xmlns:a16="http://schemas.microsoft.com/office/drawing/2014/main" id="{26B9C018-D32F-4633-8E31-248EEE5232F7}"/>
            </a:ext>
          </a:extLst>
        </xdr:cNvPr>
        <xdr:cNvCxnSpPr/>
      </xdr:nvCxnSpPr>
      <xdr:spPr>
        <a:xfrm>
          <a:off x="13251180" y="6686112"/>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0" name="債務償還比率最大値テキスト">
          <a:extLst>
            <a:ext uri="{FF2B5EF4-FFF2-40B4-BE49-F238E27FC236}">
              <a16:creationId xmlns:a16="http://schemas.microsoft.com/office/drawing/2014/main" id="{9527299F-0ADC-4BB6-8A68-40F956F0D1E7}"/>
            </a:ext>
          </a:extLst>
        </xdr:cNvPr>
        <xdr:cNvSpPr txBox="1"/>
      </xdr:nvSpPr>
      <xdr:spPr>
        <a:xfrm>
          <a:off x="13369925" y="50671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1" name="直線コネクタ 140">
          <a:extLst>
            <a:ext uri="{FF2B5EF4-FFF2-40B4-BE49-F238E27FC236}">
              <a16:creationId xmlns:a16="http://schemas.microsoft.com/office/drawing/2014/main" id="{E04AEE96-42B0-4C4C-A001-97146F5F06E2}"/>
            </a:ext>
          </a:extLst>
        </xdr:cNvPr>
        <xdr:cNvCxnSpPr/>
      </xdr:nvCxnSpPr>
      <xdr:spPr>
        <a:xfrm>
          <a:off x="13251180" y="5295688"/>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159529</xdr:rowOff>
    </xdr:from>
    <xdr:ext cx="469744" cy="259045"/>
    <xdr:sp macro="" textlink="">
      <xdr:nvSpPr>
        <xdr:cNvPr id="142" name="債務償還比率平均値テキスト">
          <a:extLst>
            <a:ext uri="{FF2B5EF4-FFF2-40B4-BE49-F238E27FC236}">
              <a16:creationId xmlns:a16="http://schemas.microsoft.com/office/drawing/2014/main" id="{B379A34F-C09A-4070-B81F-425801A65D0E}"/>
            </a:ext>
          </a:extLst>
        </xdr:cNvPr>
        <xdr:cNvSpPr txBox="1"/>
      </xdr:nvSpPr>
      <xdr:spPr>
        <a:xfrm>
          <a:off x="13369925" y="57145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136652</xdr:rowOff>
    </xdr:from>
    <xdr:to>
      <xdr:col>76</xdr:col>
      <xdr:colOff>73025</xdr:colOff>
      <xdr:row>30</xdr:row>
      <xdr:rowOff>66802</xdr:rowOff>
    </xdr:to>
    <xdr:sp macro="" textlink="">
      <xdr:nvSpPr>
        <xdr:cNvPr id="143" name="フローチャート: 判断 142">
          <a:extLst>
            <a:ext uri="{FF2B5EF4-FFF2-40B4-BE49-F238E27FC236}">
              <a16:creationId xmlns:a16="http://schemas.microsoft.com/office/drawing/2014/main" id="{0E123C62-3180-47F7-8FB7-A5260F009982}"/>
            </a:ext>
          </a:extLst>
        </xdr:cNvPr>
        <xdr:cNvSpPr/>
      </xdr:nvSpPr>
      <xdr:spPr>
        <a:xfrm>
          <a:off x="13289280" y="5857367"/>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138571</xdr:rowOff>
    </xdr:from>
    <xdr:to>
      <xdr:col>72</xdr:col>
      <xdr:colOff>123825</xdr:colOff>
      <xdr:row>30</xdr:row>
      <xdr:rowOff>68721</xdr:rowOff>
    </xdr:to>
    <xdr:sp macro="" textlink="">
      <xdr:nvSpPr>
        <xdr:cNvPr id="144" name="フローチャート: 判断 143">
          <a:extLst>
            <a:ext uri="{FF2B5EF4-FFF2-40B4-BE49-F238E27FC236}">
              <a16:creationId xmlns:a16="http://schemas.microsoft.com/office/drawing/2014/main" id="{290067A8-6669-49F6-B84F-A2CF2C7C5066}"/>
            </a:ext>
          </a:extLst>
        </xdr:cNvPr>
        <xdr:cNvSpPr/>
      </xdr:nvSpPr>
      <xdr:spPr>
        <a:xfrm>
          <a:off x="12629515" y="5859286"/>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117221</xdr:rowOff>
    </xdr:from>
    <xdr:to>
      <xdr:col>68</xdr:col>
      <xdr:colOff>123825</xdr:colOff>
      <xdr:row>30</xdr:row>
      <xdr:rowOff>47371</xdr:rowOff>
    </xdr:to>
    <xdr:sp macro="" textlink="">
      <xdr:nvSpPr>
        <xdr:cNvPr id="145" name="フローチャート: 判断 144">
          <a:extLst>
            <a:ext uri="{FF2B5EF4-FFF2-40B4-BE49-F238E27FC236}">
              <a16:creationId xmlns:a16="http://schemas.microsoft.com/office/drawing/2014/main" id="{671CA6BC-9F55-44A5-A347-2AE6AA52DA24}"/>
            </a:ext>
          </a:extLst>
        </xdr:cNvPr>
        <xdr:cNvSpPr/>
      </xdr:nvSpPr>
      <xdr:spPr>
        <a:xfrm>
          <a:off x="11943715" y="5841746"/>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63965</xdr:rowOff>
    </xdr:from>
    <xdr:to>
      <xdr:col>64</xdr:col>
      <xdr:colOff>123825</xdr:colOff>
      <xdr:row>29</xdr:row>
      <xdr:rowOff>165565</xdr:rowOff>
    </xdr:to>
    <xdr:sp macro="" textlink="">
      <xdr:nvSpPr>
        <xdr:cNvPr id="146" name="フローチャート: 判断 145">
          <a:extLst>
            <a:ext uri="{FF2B5EF4-FFF2-40B4-BE49-F238E27FC236}">
              <a16:creationId xmlns:a16="http://schemas.microsoft.com/office/drawing/2014/main" id="{79D8459F-0148-4ABF-86F2-3BA0775ED0F5}"/>
            </a:ext>
          </a:extLst>
        </xdr:cNvPr>
        <xdr:cNvSpPr/>
      </xdr:nvSpPr>
      <xdr:spPr>
        <a:xfrm>
          <a:off x="11257915" y="5784680"/>
          <a:ext cx="107315"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94862</xdr:rowOff>
    </xdr:from>
    <xdr:to>
      <xdr:col>60</xdr:col>
      <xdr:colOff>123825</xdr:colOff>
      <xdr:row>31</xdr:row>
      <xdr:rowOff>25012</xdr:rowOff>
    </xdr:to>
    <xdr:sp macro="" textlink="">
      <xdr:nvSpPr>
        <xdr:cNvPr id="147" name="フローチャート: 判断 146">
          <a:extLst>
            <a:ext uri="{FF2B5EF4-FFF2-40B4-BE49-F238E27FC236}">
              <a16:creationId xmlns:a16="http://schemas.microsoft.com/office/drawing/2014/main" id="{9F5DD6F3-143E-468B-A71A-9F7987A35E05}"/>
            </a:ext>
          </a:extLst>
        </xdr:cNvPr>
        <xdr:cNvSpPr/>
      </xdr:nvSpPr>
      <xdr:spPr>
        <a:xfrm>
          <a:off x="10572115" y="5994647"/>
          <a:ext cx="10731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C4D9DB25-CE36-4928-BF7F-AD1D8C3241C6}"/>
            </a:ext>
          </a:extLst>
        </xdr:cNvPr>
        <xdr:cNvSpPr txBox="1"/>
      </xdr:nvSpPr>
      <xdr:spPr>
        <a:xfrm>
          <a:off x="1316037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9F190D35-53E0-4AFC-95C8-6C8C5E098714}"/>
            </a:ext>
          </a:extLst>
        </xdr:cNvPr>
        <xdr:cNvSpPr txBox="1"/>
      </xdr:nvSpPr>
      <xdr:spPr>
        <a:xfrm>
          <a:off x="125272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A91F1077-6137-442A-95EF-3C9812D8D019}"/>
            </a:ext>
          </a:extLst>
        </xdr:cNvPr>
        <xdr:cNvSpPr txBox="1"/>
      </xdr:nvSpPr>
      <xdr:spPr>
        <a:xfrm>
          <a:off x="118414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3AAFC236-53F7-48FD-B635-BB3B036F35B8}"/>
            </a:ext>
          </a:extLst>
        </xdr:cNvPr>
        <xdr:cNvSpPr txBox="1"/>
      </xdr:nvSpPr>
      <xdr:spPr>
        <a:xfrm>
          <a:off x="111556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EAB19B4C-7B23-4734-9433-D55C1D1D7615}"/>
            </a:ext>
          </a:extLst>
        </xdr:cNvPr>
        <xdr:cNvSpPr txBox="1"/>
      </xdr:nvSpPr>
      <xdr:spPr>
        <a:xfrm>
          <a:off x="104698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61038</xdr:rowOff>
    </xdr:from>
    <xdr:to>
      <xdr:col>76</xdr:col>
      <xdr:colOff>73025</xdr:colOff>
      <xdr:row>30</xdr:row>
      <xdr:rowOff>162638</xdr:rowOff>
    </xdr:to>
    <xdr:sp macro="" textlink="">
      <xdr:nvSpPr>
        <xdr:cNvPr id="153" name="楕円 152">
          <a:extLst>
            <a:ext uri="{FF2B5EF4-FFF2-40B4-BE49-F238E27FC236}">
              <a16:creationId xmlns:a16="http://schemas.microsoft.com/office/drawing/2014/main" id="{C5383D32-8E54-4467-AE91-995865B4F949}"/>
            </a:ext>
          </a:extLst>
        </xdr:cNvPr>
        <xdr:cNvSpPr/>
      </xdr:nvSpPr>
      <xdr:spPr>
        <a:xfrm>
          <a:off x="13289280" y="5953203"/>
          <a:ext cx="8064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39465</xdr:rowOff>
    </xdr:from>
    <xdr:ext cx="469744" cy="259045"/>
    <xdr:sp macro="" textlink="">
      <xdr:nvSpPr>
        <xdr:cNvPr id="154" name="債務償還比率該当値テキスト">
          <a:extLst>
            <a:ext uri="{FF2B5EF4-FFF2-40B4-BE49-F238E27FC236}">
              <a16:creationId xmlns:a16="http://schemas.microsoft.com/office/drawing/2014/main" id="{D5FD7AEB-E845-48D8-AF40-A279C19F10EF}"/>
            </a:ext>
          </a:extLst>
        </xdr:cNvPr>
        <xdr:cNvSpPr txBox="1"/>
      </xdr:nvSpPr>
      <xdr:spPr>
        <a:xfrm>
          <a:off x="13369925" y="5935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10111</xdr:rowOff>
    </xdr:from>
    <xdr:to>
      <xdr:col>72</xdr:col>
      <xdr:colOff>123825</xdr:colOff>
      <xdr:row>29</xdr:row>
      <xdr:rowOff>111711</xdr:rowOff>
    </xdr:to>
    <xdr:sp macro="" textlink="">
      <xdr:nvSpPr>
        <xdr:cNvPr id="155" name="楕円 154">
          <a:extLst>
            <a:ext uri="{FF2B5EF4-FFF2-40B4-BE49-F238E27FC236}">
              <a16:creationId xmlns:a16="http://schemas.microsoft.com/office/drawing/2014/main" id="{F5A5206C-99C7-4805-ACEA-C90A6B668D39}"/>
            </a:ext>
          </a:extLst>
        </xdr:cNvPr>
        <xdr:cNvSpPr/>
      </xdr:nvSpPr>
      <xdr:spPr>
        <a:xfrm>
          <a:off x="12629515" y="5736541"/>
          <a:ext cx="10731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60911</xdr:rowOff>
    </xdr:from>
    <xdr:to>
      <xdr:col>76</xdr:col>
      <xdr:colOff>22225</xdr:colOff>
      <xdr:row>30</xdr:row>
      <xdr:rowOff>111838</xdr:rowOff>
    </xdr:to>
    <xdr:cxnSp macro="">
      <xdr:nvCxnSpPr>
        <xdr:cNvPr id="156" name="直線コネクタ 155">
          <a:extLst>
            <a:ext uri="{FF2B5EF4-FFF2-40B4-BE49-F238E27FC236}">
              <a16:creationId xmlns:a16="http://schemas.microsoft.com/office/drawing/2014/main" id="{1AAB03C2-0E71-4F00-A5E5-72821C35E4E0}"/>
            </a:ext>
          </a:extLst>
        </xdr:cNvPr>
        <xdr:cNvCxnSpPr/>
      </xdr:nvCxnSpPr>
      <xdr:spPr>
        <a:xfrm>
          <a:off x="12684125" y="5781626"/>
          <a:ext cx="631190" cy="226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205</xdr:rowOff>
    </xdr:from>
    <xdr:to>
      <xdr:col>68</xdr:col>
      <xdr:colOff>123825</xdr:colOff>
      <xdr:row>28</xdr:row>
      <xdr:rowOff>101805</xdr:rowOff>
    </xdr:to>
    <xdr:sp macro="" textlink="">
      <xdr:nvSpPr>
        <xdr:cNvPr id="157" name="楕円 156">
          <a:extLst>
            <a:ext uri="{FF2B5EF4-FFF2-40B4-BE49-F238E27FC236}">
              <a16:creationId xmlns:a16="http://schemas.microsoft.com/office/drawing/2014/main" id="{7DC79DA2-77C4-4AC0-9A2B-7229E399D7DE}"/>
            </a:ext>
          </a:extLst>
        </xdr:cNvPr>
        <xdr:cNvSpPr/>
      </xdr:nvSpPr>
      <xdr:spPr>
        <a:xfrm>
          <a:off x="11943715" y="5553280"/>
          <a:ext cx="1073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51005</xdr:rowOff>
    </xdr:from>
    <xdr:to>
      <xdr:col>72</xdr:col>
      <xdr:colOff>73025</xdr:colOff>
      <xdr:row>29</xdr:row>
      <xdr:rowOff>60911</xdr:rowOff>
    </xdr:to>
    <xdr:cxnSp macro="">
      <xdr:nvCxnSpPr>
        <xdr:cNvPr id="158" name="直線コネクタ 157">
          <a:extLst>
            <a:ext uri="{FF2B5EF4-FFF2-40B4-BE49-F238E27FC236}">
              <a16:creationId xmlns:a16="http://schemas.microsoft.com/office/drawing/2014/main" id="{770424D9-8800-4C47-90DF-5AEA59070A9D}"/>
            </a:ext>
          </a:extLst>
        </xdr:cNvPr>
        <xdr:cNvCxnSpPr/>
      </xdr:nvCxnSpPr>
      <xdr:spPr>
        <a:xfrm>
          <a:off x="11998325" y="5607890"/>
          <a:ext cx="6858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53869</xdr:rowOff>
    </xdr:from>
    <xdr:to>
      <xdr:col>64</xdr:col>
      <xdr:colOff>123825</xdr:colOff>
      <xdr:row>27</xdr:row>
      <xdr:rowOff>155469</xdr:rowOff>
    </xdr:to>
    <xdr:sp macro="" textlink="">
      <xdr:nvSpPr>
        <xdr:cNvPr id="159" name="楕円 158">
          <a:extLst>
            <a:ext uri="{FF2B5EF4-FFF2-40B4-BE49-F238E27FC236}">
              <a16:creationId xmlns:a16="http://schemas.microsoft.com/office/drawing/2014/main" id="{41CDE0CA-72DA-49B6-A985-C5C04BEE0FB3}"/>
            </a:ext>
          </a:extLst>
        </xdr:cNvPr>
        <xdr:cNvSpPr/>
      </xdr:nvSpPr>
      <xdr:spPr>
        <a:xfrm>
          <a:off x="11257915" y="5439304"/>
          <a:ext cx="1073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104669</xdr:rowOff>
    </xdr:from>
    <xdr:to>
      <xdr:col>68</xdr:col>
      <xdr:colOff>73025</xdr:colOff>
      <xdr:row>28</xdr:row>
      <xdr:rowOff>51005</xdr:rowOff>
    </xdr:to>
    <xdr:cxnSp macro="">
      <xdr:nvCxnSpPr>
        <xdr:cNvPr id="160" name="直線コネクタ 159">
          <a:extLst>
            <a:ext uri="{FF2B5EF4-FFF2-40B4-BE49-F238E27FC236}">
              <a16:creationId xmlns:a16="http://schemas.microsoft.com/office/drawing/2014/main" id="{93595C58-A605-4477-8581-F44862E02FB1}"/>
            </a:ext>
          </a:extLst>
        </xdr:cNvPr>
        <xdr:cNvCxnSpPr/>
      </xdr:nvCxnSpPr>
      <xdr:spPr>
        <a:xfrm>
          <a:off x="11312525" y="5484389"/>
          <a:ext cx="685800" cy="123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27</xdr:row>
      <xdr:rowOff>78458</xdr:rowOff>
    </xdr:from>
    <xdr:to>
      <xdr:col>60</xdr:col>
      <xdr:colOff>123825</xdr:colOff>
      <xdr:row>28</xdr:row>
      <xdr:rowOff>8608</xdr:rowOff>
    </xdr:to>
    <xdr:sp macro="" textlink="">
      <xdr:nvSpPr>
        <xdr:cNvPr id="161" name="楕円 160">
          <a:extLst>
            <a:ext uri="{FF2B5EF4-FFF2-40B4-BE49-F238E27FC236}">
              <a16:creationId xmlns:a16="http://schemas.microsoft.com/office/drawing/2014/main" id="{175EE6CE-5D5F-4406-AA20-819B8DD0B8A9}"/>
            </a:ext>
          </a:extLst>
        </xdr:cNvPr>
        <xdr:cNvSpPr/>
      </xdr:nvSpPr>
      <xdr:spPr>
        <a:xfrm>
          <a:off x="10572115" y="5460083"/>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104669</xdr:rowOff>
    </xdr:from>
    <xdr:to>
      <xdr:col>64</xdr:col>
      <xdr:colOff>73025</xdr:colOff>
      <xdr:row>27</xdr:row>
      <xdr:rowOff>129258</xdr:rowOff>
    </xdr:to>
    <xdr:cxnSp macro="">
      <xdr:nvCxnSpPr>
        <xdr:cNvPr id="162" name="直線コネクタ 161">
          <a:extLst>
            <a:ext uri="{FF2B5EF4-FFF2-40B4-BE49-F238E27FC236}">
              <a16:creationId xmlns:a16="http://schemas.microsoft.com/office/drawing/2014/main" id="{A4E06CF9-D469-48F7-8C3F-6E349380F32E}"/>
            </a:ext>
          </a:extLst>
        </xdr:cNvPr>
        <xdr:cNvCxnSpPr/>
      </xdr:nvCxnSpPr>
      <xdr:spPr>
        <a:xfrm flipV="1">
          <a:off x="10626725" y="5484389"/>
          <a:ext cx="685800" cy="30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59848</xdr:rowOff>
    </xdr:from>
    <xdr:ext cx="469744" cy="259045"/>
    <xdr:sp macro="" textlink="">
      <xdr:nvSpPr>
        <xdr:cNvPr id="163" name="n_1aveValue債務償還比率">
          <a:extLst>
            <a:ext uri="{FF2B5EF4-FFF2-40B4-BE49-F238E27FC236}">
              <a16:creationId xmlns:a16="http://schemas.microsoft.com/office/drawing/2014/main" id="{B3CF7C4F-0DBF-47D5-AF29-30166E867A7B}"/>
            </a:ext>
          </a:extLst>
        </xdr:cNvPr>
        <xdr:cNvSpPr txBox="1"/>
      </xdr:nvSpPr>
      <xdr:spPr>
        <a:xfrm>
          <a:off x="12459412" y="5952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38498</xdr:rowOff>
    </xdr:from>
    <xdr:ext cx="469744" cy="259045"/>
    <xdr:sp macro="" textlink="">
      <xdr:nvSpPr>
        <xdr:cNvPr id="164" name="n_2aveValue債務償還比率">
          <a:extLst>
            <a:ext uri="{FF2B5EF4-FFF2-40B4-BE49-F238E27FC236}">
              <a16:creationId xmlns:a16="http://schemas.microsoft.com/office/drawing/2014/main" id="{31BC04C4-5810-4F4E-90C0-64ABFB9FECBB}"/>
            </a:ext>
          </a:extLst>
        </xdr:cNvPr>
        <xdr:cNvSpPr txBox="1"/>
      </xdr:nvSpPr>
      <xdr:spPr>
        <a:xfrm>
          <a:off x="11780597" y="5934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156692</xdr:rowOff>
    </xdr:from>
    <xdr:ext cx="469744" cy="259045"/>
    <xdr:sp macro="" textlink="">
      <xdr:nvSpPr>
        <xdr:cNvPr id="165" name="n_3aveValue債務償還比率">
          <a:extLst>
            <a:ext uri="{FF2B5EF4-FFF2-40B4-BE49-F238E27FC236}">
              <a16:creationId xmlns:a16="http://schemas.microsoft.com/office/drawing/2014/main" id="{5D826C18-B621-4334-9E6C-3395A7BB9A2E}"/>
            </a:ext>
          </a:extLst>
        </xdr:cNvPr>
        <xdr:cNvSpPr txBox="1"/>
      </xdr:nvSpPr>
      <xdr:spPr>
        <a:xfrm>
          <a:off x="11094797" y="5883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16139</xdr:rowOff>
    </xdr:from>
    <xdr:ext cx="469744" cy="259045"/>
    <xdr:sp macro="" textlink="">
      <xdr:nvSpPr>
        <xdr:cNvPr id="166" name="n_4aveValue債務償還比率">
          <a:extLst>
            <a:ext uri="{FF2B5EF4-FFF2-40B4-BE49-F238E27FC236}">
              <a16:creationId xmlns:a16="http://schemas.microsoft.com/office/drawing/2014/main" id="{42A90A70-BD42-47E2-BC89-C3EFF84E67BB}"/>
            </a:ext>
          </a:extLst>
        </xdr:cNvPr>
        <xdr:cNvSpPr txBox="1"/>
      </xdr:nvSpPr>
      <xdr:spPr>
        <a:xfrm>
          <a:off x="10408997" y="6087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128238</xdr:rowOff>
    </xdr:from>
    <xdr:ext cx="469744" cy="259045"/>
    <xdr:sp macro="" textlink="">
      <xdr:nvSpPr>
        <xdr:cNvPr id="167" name="n_1mainValue債務償還比率">
          <a:extLst>
            <a:ext uri="{FF2B5EF4-FFF2-40B4-BE49-F238E27FC236}">
              <a16:creationId xmlns:a16="http://schemas.microsoft.com/office/drawing/2014/main" id="{3974E687-0CF0-4879-9ADC-B65E7392AB8E}"/>
            </a:ext>
          </a:extLst>
        </xdr:cNvPr>
        <xdr:cNvSpPr txBox="1"/>
      </xdr:nvSpPr>
      <xdr:spPr>
        <a:xfrm>
          <a:off x="12459412" y="5513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118332</xdr:rowOff>
    </xdr:from>
    <xdr:ext cx="469744" cy="259045"/>
    <xdr:sp macro="" textlink="">
      <xdr:nvSpPr>
        <xdr:cNvPr id="168" name="n_2mainValue債務償還比率">
          <a:extLst>
            <a:ext uri="{FF2B5EF4-FFF2-40B4-BE49-F238E27FC236}">
              <a16:creationId xmlns:a16="http://schemas.microsoft.com/office/drawing/2014/main" id="{99F44573-A2FB-4D22-8EB0-C631A5174DB4}"/>
            </a:ext>
          </a:extLst>
        </xdr:cNvPr>
        <xdr:cNvSpPr txBox="1"/>
      </xdr:nvSpPr>
      <xdr:spPr>
        <a:xfrm>
          <a:off x="11780597" y="5330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546</xdr:rowOff>
    </xdr:from>
    <xdr:ext cx="469744" cy="259045"/>
    <xdr:sp macro="" textlink="">
      <xdr:nvSpPr>
        <xdr:cNvPr id="169" name="n_3mainValue債務償還比率">
          <a:extLst>
            <a:ext uri="{FF2B5EF4-FFF2-40B4-BE49-F238E27FC236}">
              <a16:creationId xmlns:a16="http://schemas.microsoft.com/office/drawing/2014/main" id="{BD73905E-60E4-4392-B488-43497675CDF5}"/>
            </a:ext>
          </a:extLst>
        </xdr:cNvPr>
        <xdr:cNvSpPr txBox="1"/>
      </xdr:nvSpPr>
      <xdr:spPr>
        <a:xfrm>
          <a:off x="11094797" y="5210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25135</xdr:rowOff>
    </xdr:from>
    <xdr:ext cx="469744" cy="259045"/>
    <xdr:sp macro="" textlink="">
      <xdr:nvSpPr>
        <xdr:cNvPr id="170" name="n_4mainValue債務償還比率">
          <a:extLst>
            <a:ext uri="{FF2B5EF4-FFF2-40B4-BE49-F238E27FC236}">
              <a16:creationId xmlns:a16="http://schemas.microsoft.com/office/drawing/2014/main" id="{2B52B8FC-0816-4769-8629-95B7CEFFA631}"/>
            </a:ext>
          </a:extLst>
        </xdr:cNvPr>
        <xdr:cNvSpPr txBox="1"/>
      </xdr:nvSpPr>
      <xdr:spPr>
        <a:xfrm>
          <a:off x="10408997" y="5231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973ADFC8-3B55-4240-AE8C-CAF0AAA992BD}"/>
            </a:ext>
          </a:extLst>
        </xdr:cNvPr>
        <xdr:cNvSpPr/>
      </xdr:nvSpPr>
      <xdr:spPr>
        <a:xfrm>
          <a:off x="1142365" y="797242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61B575DC-481C-4502-8D15-AF067D7C0ECA}"/>
            </a:ext>
          </a:extLst>
        </xdr:cNvPr>
        <xdr:cNvSpPr/>
      </xdr:nvSpPr>
      <xdr:spPr>
        <a:xfrm>
          <a:off x="1142365" y="1177099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13325789-502C-4499-B5C2-C6E486A33DEE}"/>
            </a:ext>
          </a:extLst>
        </xdr:cNvPr>
        <xdr:cNvSpPr txBox="1"/>
      </xdr:nvSpPr>
      <xdr:spPr>
        <a:xfrm>
          <a:off x="830580" y="82226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D5E552F0-A565-4943-A565-E095FD63997C}"/>
            </a:ext>
          </a:extLst>
        </xdr:cNvPr>
        <xdr:cNvSpPr txBox="1"/>
      </xdr:nvSpPr>
      <xdr:spPr>
        <a:xfrm>
          <a:off x="6285865" y="1089533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D2C2A6FE-3CB3-4BA1-AA94-1E51C42DDD5B}"/>
            </a:ext>
          </a:extLst>
        </xdr:cNvPr>
        <xdr:cNvSpPr txBox="1"/>
      </xdr:nvSpPr>
      <xdr:spPr>
        <a:xfrm>
          <a:off x="830580" y="119995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A87608BB-C4CC-4F7A-8CA7-03DF873C5913}"/>
            </a:ext>
          </a:extLst>
        </xdr:cNvPr>
        <xdr:cNvSpPr txBox="1"/>
      </xdr:nvSpPr>
      <xdr:spPr>
        <a:xfrm>
          <a:off x="6285865" y="14757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3D0A9C3-371E-4A76-9B9F-FB5DE4FB5A9F}"/>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82C2F2B-DF2B-4A05-A2C9-5AE1BFB87DD9}"/>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9B56CF4-2215-4545-BF2D-34FB9C84D892}"/>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32CB97A-6916-457D-AF16-6656ABAAF71A}"/>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大阪府摂津市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E6D0E17-E2D0-4D47-B596-0BF757DFABCF}"/>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F44BFD3-2789-4E09-B534-F0BDB97610C4}"/>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AD64B02-8F30-4953-A03E-8B9841D437C0}"/>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41E101D-AEFC-4D4C-998B-3969888151C4}"/>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5EEBBBF-825D-4101-9702-8B7DC773E4EF}"/>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D218630-F7C8-473F-9E37-5AEF5F0F896B}"/>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86,344
84,229
14.87
44,189,265
43,767,043
296,418
20,865,450
21,436,184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CA85A9E-79A3-4323-868D-89D0C4B5250C}"/>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C4BC947-20BF-4BFE-8275-21B5DC7FC378}"/>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C0E71D0-FD3E-4BD2-9F89-3EAE548617E7}"/>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7E3B22E-4703-4AD6-9BB7-8A043DDEBAF4}"/>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6F99AA7-51A4-4220-A40D-B5621F5C0643}"/>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B3E038E-ACEB-4D1E-AF7F-B4FC6F52A7AA}"/>
            </a:ext>
          </a:extLst>
        </xdr:cNvPr>
        <xdr:cNvSpPr/>
      </xdr:nvSpPr>
      <xdr:spPr>
        <a:xfrm>
          <a:off x="6474460" y="1714500"/>
          <a:ext cx="329819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8787840-062C-404C-97BD-AF4D2CB14F8B}"/>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F3B42A5-96AB-4047-8FEB-5F33C4F3E476}"/>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C5B7047-1E2A-4343-8655-BC4C801EB3A6}"/>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5E772D7-C451-4ACB-B658-9B0FCA174658}"/>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622D875-5CB6-4583-BCA9-500463643C90}"/>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6C7396D-923A-4C2C-918F-8DEF215ED59D}"/>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1C6BA7B-3EF8-43AD-905F-5BD85874FD35}"/>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9A109B6-8F89-4E13-9850-3F491C892F55}"/>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D444341-F88C-411A-8E8B-37CE69FCD4F9}"/>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B3F22BB-DDE9-4284-9B57-E2BCC707102F}"/>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D189FD4-D48F-4919-90D3-E8FD490C7C00}"/>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CA6D324-A148-4421-B5BD-FA8DFC0B6800}"/>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D66EAA4-273D-4BA1-80C1-0E25F58252CE}"/>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A7CACA9-0F6A-438D-90E2-B8E9C24FB615}"/>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E26BDA9-688E-44EA-AA9D-02C21136412C}"/>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6A65ABF-04D3-4376-BD98-FB865D7ACE97}"/>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10C9E30-8E0C-410F-9930-82D6CA6D98F4}"/>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8004699-A7FB-4513-AD47-EC09BEFC51FD}"/>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A64AF3D-1B00-4713-85A7-7FD13A32A935}"/>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AF8CE23-678F-4A84-B3BA-2A5B6C0DA569}"/>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51807BA-FAA4-4B90-B580-60F768E55ABF}"/>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2393411-1CE2-4370-8E8A-CA0C3CF72F88}"/>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D3F94BF-DAC3-49D6-AC80-9C6DE6A4ADA5}"/>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7C00F6A-9269-43D0-A9F6-800D340C1EDA}"/>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32A1EDE-6D6F-4210-973C-049CF4029AAA}"/>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1EA5C6-246E-487A-A6BB-E70316961D5C}"/>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CDE2C3BD-D221-4923-A9C1-820CBA94E19E}"/>
            </a:ext>
          </a:extLst>
        </xdr:cNvPr>
        <xdr:cNvCxnSpPr/>
      </xdr:nvCxnSpPr>
      <xdr:spPr>
        <a:xfrm>
          <a:off x="6858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3EF0FB56-EFB0-4CA5-A8F7-B1541910693B}"/>
            </a:ext>
          </a:extLst>
        </xdr:cNvPr>
        <xdr:cNvSpPr txBox="1"/>
      </xdr:nvSpPr>
      <xdr:spPr>
        <a:xfrm>
          <a:off x="2738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5CAE8DD7-6A35-4AF8-B0AB-CACEB139F5DE}"/>
            </a:ext>
          </a:extLst>
        </xdr:cNvPr>
        <xdr:cNvCxnSpPr/>
      </xdr:nvCxnSpPr>
      <xdr:spPr>
        <a:xfrm>
          <a:off x="6858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1B5078E8-3C24-481D-9C3B-43E79456892F}"/>
            </a:ext>
          </a:extLst>
        </xdr:cNvPr>
        <xdr:cNvSpPr txBox="1"/>
      </xdr:nvSpPr>
      <xdr:spPr>
        <a:xfrm>
          <a:off x="34370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CF823249-2891-4061-84BB-8BA57C0A3519}"/>
            </a:ext>
          </a:extLst>
        </xdr:cNvPr>
        <xdr:cNvCxnSpPr/>
      </xdr:nvCxnSpPr>
      <xdr:spPr>
        <a:xfrm>
          <a:off x="6858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1CF99599-AC98-4C83-A203-1C1B21B7D566}"/>
            </a:ext>
          </a:extLst>
        </xdr:cNvPr>
        <xdr:cNvSpPr txBox="1"/>
      </xdr:nvSpPr>
      <xdr:spPr>
        <a:xfrm>
          <a:off x="34370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3BB196E-CA1A-40E7-BE85-5C746DDBB0C5}"/>
            </a:ext>
          </a:extLst>
        </xdr:cNvPr>
        <xdr:cNvCxnSpPr/>
      </xdr:nvCxnSpPr>
      <xdr:spPr>
        <a:xfrm>
          <a:off x="6858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8945D36D-2A20-41C6-9DAC-452DF459DCDA}"/>
            </a:ext>
          </a:extLst>
        </xdr:cNvPr>
        <xdr:cNvSpPr txBox="1"/>
      </xdr:nvSpPr>
      <xdr:spPr>
        <a:xfrm>
          <a:off x="34370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61045B97-7DD1-4C32-A063-F9F5B5FD2F3F}"/>
            </a:ext>
          </a:extLst>
        </xdr:cNvPr>
        <xdr:cNvCxnSpPr/>
      </xdr:nvCxnSpPr>
      <xdr:spPr>
        <a:xfrm>
          <a:off x="6858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1CC68B1E-8B78-4BD1-8600-12A3C25892B8}"/>
            </a:ext>
          </a:extLst>
        </xdr:cNvPr>
        <xdr:cNvSpPr txBox="1"/>
      </xdr:nvSpPr>
      <xdr:spPr>
        <a:xfrm>
          <a:off x="34370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1DB8341C-C6AD-4103-8268-D8B58B590854}"/>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F7F0AE6F-66EF-4EDF-AFFE-501171E5F905}"/>
            </a:ext>
          </a:extLst>
        </xdr:cNvPr>
        <xdr:cNvSpPr txBox="1"/>
      </xdr:nvSpPr>
      <xdr:spPr>
        <a:xfrm>
          <a:off x="38686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45F34998-A368-48E8-8FB6-1982D6583D83}"/>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160020</xdr:rowOff>
    </xdr:from>
    <xdr:to>
      <xdr:col>24</xdr:col>
      <xdr:colOff>62865</xdr:colOff>
      <xdr:row>41</xdr:row>
      <xdr:rowOff>169545</xdr:rowOff>
    </xdr:to>
    <xdr:cxnSp macro="">
      <xdr:nvCxnSpPr>
        <xdr:cNvPr id="57" name="直線コネクタ 56">
          <a:extLst>
            <a:ext uri="{FF2B5EF4-FFF2-40B4-BE49-F238E27FC236}">
              <a16:creationId xmlns:a16="http://schemas.microsoft.com/office/drawing/2014/main" id="{1EE17F0C-920B-45FA-8026-E64BF614448C}"/>
            </a:ext>
          </a:extLst>
        </xdr:cNvPr>
        <xdr:cNvCxnSpPr/>
      </xdr:nvCxnSpPr>
      <xdr:spPr>
        <a:xfrm flipV="1">
          <a:off x="4173855" y="5819775"/>
          <a:ext cx="0" cy="1383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1922</xdr:rowOff>
    </xdr:from>
    <xdr:ext cx="405111" cy="259045"/>
    <xdr:sp macro="" textlink="">
      <xdr:nvSpPr>
        <xdr:cNvPr id="58" name="【道路】&#10;有形固定資産減価償却率最小値テキスト">
          <a:extLst>
            <a:ext uri="{FF2B5EF4-FFF2-40B4-BE49-F238E27FC236}">
              <a16:creationId xmlns:a16="http://schemas.microsoft.com/office/drawing/2014/main" id="{2300A409-A64E-4C76-ACC5-C767DA0CE0A9}"/>
            </a:ext>
          </a:extLst>
        </xdr:cNvPr>
        <xdr:cNvSpPr txBox="1"/>
      </xdr:nvSpPr>
      <xdr:spPr>
        <a:xfrm>
          <a:off x="4212590" y="720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169545</xdr:rowOff>
    </xdr:from>
    <xdr:to>
      <xdr:col>24</xdr:col>
      <xdr:colOff>152400</xdr:colOff>
      <xdr:row>41</xdr:row>
      <xdr:rowOff>169545</xdr:rowOff>
    </xdr:to>
    <xdr:cxnSp macro="">
      <xdr:nvCxnSpPr>
        <xdr:cNvPr id="59" name="直線コネクタ 58">
          <a:extLst>
            <a:ext uri="{FF2B5EF4-FFF2-40B4-BE49-F238E27FC236}">
              <a16:creationId xmlns:a16="http://schemas.microsoft.com/office/drawing/2014/main" id="{C451CDEF-E15B-4D2E-9799-1AF7223F5008}"/>
            </a:ext>
          </a:extLst>
        </xdr:cNvPr>
        <xdr:cNvCxnSpPr/>
      </xdr:nvCxnSpPr>
      <xdr:spPr>
        <a:xfrm>
          <a:off x="4112260" y="72028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106697</xdr:rowOff>
    </xdr:from>
    <xdr:ext cx="405111" cy="259045"/>
    <xdr:sp macro="" textlink="">
      <xdr:nvSpPr>
        <xdr:cNvPr id="60" name="【道路】&#10;有形固定資産減価償却率最大値テキスト">
          <a:extLst>
            <a:ext uri="{FF2B5EF4-FFF2-40B4-BE49-F238E27FC236}">
              <a16:creationId xmlns:a16="http://schemas.microsoft.com/office/drawing/2014/main" id="{99A724DC-855B-44A9-BCA5-B0724BCC3B2A}"/>
            </a:ext>
          </a:extLst>
        </xdr:cNvPr>
        <xdr:cNvSpPr txBox="1"/>
      </xdr:nvSpPr>
      <xdr:spPr>
        <a:xfrm>
          <a:off x="4212590" y="5591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160020</xdr:rowOff>
    </xdr:from>
    <xdr:to>
      <xdr:col>24</xdr:col>
      <xdr:colOff>152400</xdr:colOff>
      <xdr:row>33</xdr:row>
      <xdr:rowOff>160020</xdr:rowOff>
    </xdr:to>
    <xdr:cxnSp macro="">
      <xdr:nvCxnSpPr>
        <xdr:cNvPr id="61" name="直線コネクタ 60">
          <a:extLst>
            <a:ext uri="{FF2B5EF4-FFF2-40B4-BE49-F238E27FC236}">
              <a16:creationId xmlns:a16="http://schemas.microsoft.com/office/drawing/2014/main" id="{52A64E53-0B9A-4D9A-BFB1-E5652F7C8209}"/>
            </a:ext>
          </a:extLst>
        </xdr:cNvPr>
        <xdr:cNvCxnSpPr/>
      </xdr:nvCxnSpPr>
      <xdr:spPr>
        <a:xfrm>
          <a:off x="4112260" y="58197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76217</xdr:rowOff>
    </xdr:from>
    <xdr:ext cx="405111" cy="259045"/>
    <xdr:sp macro="" textlink="">
      <xdr:nvSpPr>
        <xdr:cNvPr id="62" name="【道路】&#10;有形固定資産減価償却率平均値テキスト">
          <a:extLst>
            <a:ext uri="{FF2B5EF4-FFF2-40B4-BE49-F238E27FC236}">
              <a16:creationId xmlns:a16="http://schemas.microsoft.com/office/drawing/2014/main" id="{5F7C30BA-0ABE-44B0-9F4D-AE327001FF0A}"/>
            </a:ext>
          </a:extLst>
        </xdr:cNvPr>
        <xdr:cNvSpPr txBox="1"/>
      </xdr:nvSpPr>
      <xdr:spPr>
        <a:xfrm>
          <a:off x="4212590" y="65913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97790</xdr:rowOff>
    </xdr:from>
    <xdr:to>
      <xdr:col>24</xdr:col>
      <xdr:colOff>114300</xdr:colOff>
      <xdr:row>39</xdr:row>
      <xdr:rowOff>27940</xdr:rowOff>
    </xdr:to>
    <xdr:sp macro="" textlink="">
      <xdr:nvSpPr>
        <xdr:cNvPr id="63" name="フローチャート: 判断 62">
          <a:extLst>
            <a:ext uri="{FF2B5EF4-FFF2-40B4-BE49-F238E27FC236}">
              <a16:creationId xmlns:a16="http://schemas.microsoft.com/office/drawing/2014/main" id="{8C46D24D-677D-495D-A32E-EC002B1DA14B}"/>
            </a:ext>
          </a:extLst>
        </xdr:cNvPr>
        <xdr:cNvSpPr/>
      </xdr:nvSpPr>
      <xdr:spPr>
        <a:xfrm>
          <a:off x="4131310" y="660908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71120</xdr:rowOff>
    </xdr:from>
    <xdr:to>
      <xdr:col>20</xdr:col>
      <xdr:colOff>38100</xdr:colOff>
      <xdr:row>39</xdr:row>
      <xdr:rowOff>1270</xdr:rowOff>
    </xdr:to>
    <xdr:sp macro="" textlink="">
      <xdr:nvSpPr>
        <xdr:cNvPr id="64" name="フローチャート: 判断 63">
          <a:extLst>
            <a:ext uri="{FF2B5EF4-FFF2-40B4-BE49-F238E27FC236}">
              <a16:creationId xmlns:a16="http://schemas.microsoft.com/office/drawing/2014/main" id="{B55F16F3-B973-485A-8F88-4631A658BDAA}"/>
            </a:ext>
          </a:extLst>
        </xdr:cNvPr>
        <xdr:cNvSpPr/>
      </xdr:nvSpPr>
      <xdr:spPr>
        <a:xfrm>
          <a:off x="3388360" y="658431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48260</xdr:rowOff>
    </xdr:from>
    <xdr:to>
      <xdr:col>15</xdr:col>
      <xdr:colOff>101600</xdr:colOff>
      <xdr:row>38</xdr:row>
      <xdr:rowOff>149860</xdr:rowOff>
    </xdr:to>
    <xdr:sp macro="" textlink="">
      <xdr:nvSpPr>
        <xdr:cNvPr id="65" name="フローチャート: 判断 64">
          <a:extLst>
            <a:ext uri="{FF2B5EF4-FFF2-40B4-BE49-F238E27FC236}">
              <a16:creationId xmlns:a16="http://schemas.microsoft.com/office/drawing/2014/main" id="{A204C6BB-B262-4DAD-AC3B-2AB7F69912F5}"/>
            </a:ext>
          </a:extLst>
        </xdr:cNvPr>
        <xdr:cNvSpPr/>
      </xdr:nvSpPr>
      <xdr:spPr>
        <a:xfrm>
          <a:off x="2571750" y="656526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36830</xdr:rowOff>
    </xdr:from>
    <xdr:to>
      <xdr:col>10</xdr:col>
      <xdr:colOff>165100</xdr:colOff>
      <xdr:row>38</xdr:row>
      <xdr:rowOff>138430</xdr:rowOff>
    </xdr:to>
    <xdr:sp macro="" textlink="">
      <xdr:nvSpPr>
        <xdr:cNvPr id="66" name="フローチャート: 判断 65">
          <a:extLst>
            <a:ext uri="{FF2B5EF4-FFF2-40B4-BE49-F238E27FC236}">
              <a16:creationId xmlns:a16="http://schemas.microsoft.com/office/drawing/2014/main" id="{25076489-8F37-45A0-BF1F-DA46DA739EBD}"/>
            </a:ext>
          </a:extLst>
        </xdr:cNvPr>
        <xdr:cNvSpPr/>
      </xdr:nvSpPr>
      <xdr:spPr>
        <a:xfrm>
          <a:off x="1774190" y="655193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166370</xdr:rowOff>
    </xdr:from>
    <xdr:to>
      <xdr:col>6</xdr:col>
      <xdr:colOff>38100</xdr:colOff>
      <xdr:row>38</xdr:row>
      <xdr:rowOff>96520</xdr:rowOff>
    </xdr:to>
    <xdr:sp macro="" textlink="">
      <xdr:nvSpPr>
        <xdr:cNvPr id="67" name="フローチャート: 判断 66">
          <a:extLst>
            <a:ext uri="{FF2B5EF4-FFF2-40B4-BE49-F238E27FC236}">
              <a16:creationId xmlns:a16="http://schemas.microsoft.com/office/drawing/2014/main" id="{E7E686F9-3581-4A8C-9AE0-814AF844523F}"/>
            </a:ext>
          </a:extLst>
        </xdr:cNvPr>
        <xdr:cNvSpPr/>
      </xdr:nvSpPr>
      <xdr:spPr>
        <a:xfrm>
          <a:off x="988060" y="651383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B776E53E-88FB-4EEC-AEC4-979D6697B01F}"/>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C2765F6-5F50-4EC8-9B3D-C385DC76D3EB}"/>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457003F-0F31-4D57-80F8-7D923B9039D7}"/>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36B06561-3A12-4E52-935B-3449062FDFF8}"/>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100E31B7-DC6E-41BA-A107-19804EDC529E}"/>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10160</xdr:rowOff>
    </xdr:from>
    <xdr:to>
      <xdr:col>24</xdr:col>
      <xdr:colOff>114300</xdr:colOff>
      <xdr:row>36</xdr:row>
      <xdr:rowOff>111760</xdr:rowOff>
    </xdr:to>
    <xdr:sp macro="" textlink="">
      <xdr:nvSpPr>
        <xdr:cNvPr id="73" name="楕円 72">
          <a:extLst>
            <a:ext uri="{FF2B5EF4-FFF2-40B4-BE49-F238E27FC236}">
              <a16:creationId xmlns:a16="http://schemas.microsoft.com/office/drawing/2014/main" id="{D36D5E0B-9E3E-4CD1-8472-07C2A3318E32}"/>
            </a:ext>
          </a:extLst>
        </xdr:cNvPr>
        <xdr:cNvSpPr/>
      </xdr:nvSpPr>
      <xdr:spPr>
        <a:xfrm>
          <a:off x="4131310" y="6184265"/>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33037</xdr:rowOff>
    </xdr:from>
    <xdr:ext cx="405111" cy="259045"/>
    <xdr:sp macro="" textlink="">
      <xdr:nvSpPr>
        <xdr:cNvPr id="74" name="【道路】&#10;有形固定資産減価償却率該当値テキスト">
          <a:extLst>
            <a:ext uri="{FF2B5EF4-FFF2-40B4-BE49-F238E27FC236}">
              <a16:creationId xmlns:a16="http://schemas.microsoft.com/office/drawing/2014/main" id="{6B286351-DAFE-4EF1-8F0D-6D6173348332}"/>
            </a:ext>
          </a:extLst>
        </xdr:cNvPr>
        <xdr:cNvSpPr txBox="1"/>
      </xdr:nvSpPr>
      <xdr:spPr>
        <a:xfrm>
          <a:off x="4212590" y="603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122555</xdr:rowOff>
    </xdr:from>
    <xdr:to>
      <xdr:col>20</xdr:col>
      <xdr:colOff>38100</xdr:colOff>
      <xdr:row>36</xdr:row>
      <xdr:rowOff>52705</xdr:rowOff>
    </xdr:to>
    <xdr:sp macro="" textlink="">
      <xdr:nvSpPr>
        <xdr:cNvPr id="75" name="楕円 74">
          <a:extLst>
            <a:ext uri="{FF2B5EF4-FFF2-40B4-BE49-F238E27FC236}">
              <a16:creationId xmlns:a16="http://schemas.microsoft.com/office/drawing/2014/main" id="{21B7A003-A367-48F3-9743-13C53F719080}"/>
            </a:ext>
          </a:extLst>
        </xdr:cNvPr>
        <xdr:cNvSpPr/>
      </xdr:nvSpPr>
      <xdr:spPr>
        <a:xfrm>
          <a:off x="3388360" y="612521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1905</xdr:rowOff>
    </xdr:from>
    <xdr:to>
      <xdr:col>24</xdr:col>
      <xdr:colOff>63500</xdr:colOff>
      <xdr:row>36</xdr:row>
      <xdr:rowOff>60960</xdr:rowOff>
    </xdr:to>
    <xdr:cxnSp macro="">
      <xdr:nvCxnSpPr>
        <xdr:cNvPr id="76" name="直線コネクタ 75">
          <a:extLst>
            <a:ext uri="{FF2B5EF4-FFF2-40B4-BE49-F238E27FC236}">
              <a16:creationId xmlns:a16="http://schemas.microsoft.com/office/drawing/2014/main" id="{D3A16AEA-FA70-48F2-8086-33BA44D6C4D9}"/>
            </a:ext>
          </a:extLst>
        </xdr:cNvPr>
        <xdr:cNvCxnSpPr/>
      </xdr:nvCxnSpPr>
      <xdr:spPr>
        <a:xfrm>
          <a:off x="3431540" y="6174105"/>
          <a:ext cx="74295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86360</xdr:rowOff>
    </xdr:from>
    <xdr:to>
      <xdr:col>15</xdr:col>
      <xdr:colOff>101600</xdr:colOff>
      <xdr:row>36</xdr:row>
      <xdr:rowOff>16510</xdr:rowOff>
    </xdr:to>
    <xdr:sp macro="" textlink="">
      <xdr:nvSpPr>
        <xdr:cNvPr id="77" name="楕円 76">
          <a:extLst>
            <a:ext uri="{FF2B5EF4-FFF2-40B4-BE49-F238E27FC236}">
              <a16:creationId xmlns:a16="http://schemas.microsoft.com/office/drawing/2014/main" id="{43915ED9-FDB0-44B1-BE5D-34E8D25B36C8}"/>
            </a:ext>
          </a:extLst>
        </xdr:cNvPr>
        <xdr:cNvSpPr/>
      </xdr:nvSpPr>
      <xdr:spPr>
        <a:xfrm>
          <a:off x="2571750" y="608901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137160</xdr:rowOff>
    </xdr:from>
    <xdr:to>
      <xdr:col>19</xdr:col>
      <xdr:colOff>177800</xdr:colOff>
      <xdr:row>36</xdr:row>
      <xdr:rowOff>1905</xdr:rowOff>
    </xdr:to>
    <xdr:cxnSp macro="">
      <xdr:nvCxnSpPr>
        <xdr:cNvPr id="78" name="直線コネクタ 77">
          <a:extLst>
            <a:ext uri="{FF2B5EF4-FFF2-40B4-BE49-F238E27FC236}">
              <a16:creationId xmlns:a16="http://schemas.microsoft.com/office/drawing/2014/main" id="{F208DFB6-D317-4718-B4B2-E202C16C49CE}"/>
            </a:ext>
          </a:extLst>
        </xdr:cNvPr>
        <xdr:cNvCxnSpPr/>
      </xdr:nvCxnSpPr>
      <xdr:spPr>
        <a:xfrm>
          <a:off x="2626360" y="6134100"/>
          <a:ext cx="80518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38735</xdr:rowOff>
    </xdr:from>
    <xdr:to>
      <xdr:col>10</xdr:col>
      <xdr:colOff>165100</xdr:colOff>
      <xdr:row>35</xdr:row>
      <xdr:rowOff>140335</xdr:rowOff>
    </xdr:to>
    <xdr:sp macro="" textlink="">
      <xdr:nvSpPr>
        <xdr:cNvPr id="79" name="楕円 78">
          <a:extLst>
            <a:ext uri="{FF2B5EF4-FFF2-40B4-BE49-F238E27FC236}">
              <a16:creationId xmlns:a16="http://schemas.microsoft.com/office/drawing/2014/main" id="{AB34F520-0E43-4BA5-A1BC-91754130A845}"/>
            </a:ext>
          </a:extLst>
        </xdr:cNvPr>
        <xdr:cNvSpPr/>
      </xdr:nvSpPr>
      <xdr:spPr>
        <a:xfrm>
          <a:off x="1774190" y="603948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89535</xdr:rowOff>
    </xdr:from>
    <xdr:to>
      <xdr:col>15</xdr:col>
      <xdr:colOff>50800</xdr:colOff>
      <xdr:row>35</xdr:row>
      <xdr:rowOff>137160</xdr:rowOff>
    </xdr:to>
    <xdr:cxnSp macro="">
      <xdr:nvCxnSpPr>
        <xdr:cNvPr id="80" name="直線コネクタ 79">
          <a:extLst>
            <a:ext uri="{FF2B5EF4-FFF2-40B4-BE49-F238E27FC236}">
              <a16:creationId xmlns:a16="http://schemas.microsoft.com/office/drawing/2014/main" id="{6DF7D162-55B5-4C25-BC1D-84D9D8638B6D}"/>
            </a:ext>
          </a:extLst>
        </xdr:cNvPr>
        <xdr:cNvCxnSpPr/>
      </xdr:nvCxnSpPr>
      <xdr:spPr>
        <a:xfrm>
          <a:off x="1828800" y="6094095"/>
          <a:ext cx="79756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164465</xdr:rowOff>
    </xdr:from>
    <xdr:to>
      <xdr:col>6</xdr:col>
      <xdr:colOff>38100</xdr:colOff>
      <xdr:row>35</xdr:row>
      <xdr:rowOff>94615</xdr:rowOff>
    </xdr:to>
    <xdr:sp macro="" textlink="">
      <xdr:nvSpPr>
        <xdr:cNvPr id="81" name="楕円 80">
          <a:extLst>
            <a:ext uri="{FF2B5EF4-FFF2-40B4-BE49-F238E27FC236}">
              <a16:creationId xmlns:a16="http://schemas.microsoft.com/office/drawing/2014/main" id="{AC9FB78D-BED0-4B5D-8710-0E132F70C275}"/>
            </a:ext>
          </a:extLst>
        </xdr:cNvPr>
        <xdr:cNvSpPr/>
      </xdr:nvSpPr>
      <xdr:spPr>
        <a:xfrm>
          <a:off x="988060" y="599757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43815</xdr:rowOff>
    </xdr:from>
    <xdr:to>
      <xdr:col>10</xdr:col>
      <xdr:colOff>114300</xdr:colOff>
      <xdr:row>35</xdr:row>
      <xdr:rowOff>89535</xdr:rowOff>
    </xdr:to>
    <xdr:cxnSp macro="">
      <xdr:nvCxnSpPr>
        <xdr:cNvPr id="82" name="直線コネクタ 81">
          <a:extLst>
            <a:ext uri="{FF2B5EF4-FFF2-40B4-BE49-F238E27FC236}">
              <a16:creationId xmlns:a16="http://schemas.microsoft.com/office/drawing/2014/main" id="{4C7B8BA2-65EA-4D2F-963D-60C6F0D59621}"/>
            </a:ext>
          </a:extLst>
        </xdr:cNvPr>
        <xdr:cNvCxnSpPr/>
      </xdr:nvCxnSpPr>
      <xdr:spPr>
        <a:xfrm>
          <a:off x="1031240" y="6046470"/>
          <a:ext cx="79756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163847</xdr:rowOff>
    </xdr:from>
    <xdr:ext cx="405111" cy="259045"/>
    <xdr:sp macro="" textlink="">
      <xdr:nvSpPr>
        <xdr:cNvPr id="83" name="n_1aveValue【道路】&#10;有形固定資産減価償却率">
          <a:extLst>
            <a:ext uri="{FF2B5EF4-FFF2-40B4-BE49-F238E27FC236}">
              <a16:creationId xmlns:a16="http://schemas.microsoft.com/office/drawing/2014/main" id="{1AFDAE5E-CFB0-429E-8F5D-B001F40707CF}"/>
            </a:ext>
          </a:extLst>
        </xdr:cNvPr>
        <xdr:cNvSpPr txBox="1"/>
      </xdr:nvSpPr>
      <xdr:spPr>
        <a:xfrm>
          <a:off x="3239144" y="668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140987</xdr:rowOff>
    </xdr:from>
    <xdr:ext cx="405111" cy="259045"/>
    <xdr:sp macro="" textlink="">
      <xdr:nvSpPr>
        <xdr:cNvPr id="84" name="n_2aveValue【道路】&#10;有形固定資産減価償却率">
          <a:extLst>
            <a:ext uri="{FF2B5EF4-FFF2-40B4-BE49-F238E27FC236}">
              <a16:creationId xmlns:a16="http://schemas.microsoft.com/office/drawing/2014/main" id="{3699F741-465B-4511-8522-5EF617B8DB42}"/>
            </a:ext>
          </a:extLst>
        </xdr:cNvPr>
        <xdr:cNvSpPr txBox="1"/>
      </xdr:nvSpPr>
      <xdr:spPr>
        <a:xfrm>
          <a:off x="2439044" y="665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129557</xdr:rowOff>
    </xdr:from>
    <xdr:ext cx="405111" cy="259045"/>
    <xdr:sp macro="" textlink="">
      <xdr:nvSpPr>
        <xdr:cNvPr id="85" name="n_3aveValue【道路】&#10;有形固定資産減価償却率">
          <a:extLst>
            <a:ext uri="{FF2B5EF4-FFF2-40B4-BE49-F238E27FC236}">
              <a16:creationId xmlns:a16="http://schemas.microsoft.com/office/drawing/2014/main" id="{3A456713-7534-4496-9437-24ED15D89F50}"/>
            </a:ext>
          </a:extLst>
        </xdr:cNvPr>
        <xdr:cNvSpPr txBox="1"/>
      </xdr:nvSpPr>
      <xdr:spPr>
        <a:xfrm>
          <a:off x="1641484" y="6648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87647</xdr:rowOff>
    </xdr:from>
    <xdr:ext cx="405111" cy="259045"/>
    <xdr:sp macro="" textlink="">
      <xdr:nvSpPr>
        <xdr:cNvPr id="86" name="n_4aveValue【道路】&#10;有形固定資産減価償却率">
          <a:extLst>
            <a:ext uri="{FF2B5EF4-FFF2-40B4-BE49-F238E27FC236}">
              <a16:creationId xmlns:a16="http://schemas.microsoft.com/office/drawing/2014/main" id="{FF75539F-2F72-4DD4-BA6B-BF2CC6AC3B43}"/>
            </a:ext>
          </a:extLst>
        </xdr:cNvPr>
        <xdr:cNvSpPr txBox="1"/>
      </xdr:nvSpPr>
      <xdr:spPr>
        <a:xfrm>
          <a:off x="855354" y="660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69232</xdr:rowOff>
    </xdr:from>
    <xdr:ext cx="405111" cy="259045"/>
    <xdr:sp macro="" textlink="">
      <xdr:nvSpPr>
        <xdr:cNvPr id="87" name="n_1mainValue【道路】&#10;有形固定資産減価償却率">
          <a:extLst>
            <a:ext uri="{FF2B5EF4-FFF2-40B4-BE49-F238E27FC236}">
              <a16:creationId xmlns:a16="http://schemas.microsoft.com/office/drawing/2014/main" id="{42D185FB-4C4E-4E54-9BCA-5AD432FD8D61}"/>
            </a:ext>
          </a:extLst>
        </xdr:cNvPr>
        <xdr:cNvSpPr txBox="1"/>
      </xdr:nvSpPr>
      <xdr:spPr>
        <a:xfrm>
          <a:off x="3239144" y="589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33037</xdr:rowOff>
    </xdr:from>
    <xdr:ext cx="405111" cy="259045"/>
    <xdr:sp macro="" textlink="">
      <xdr:nvSpPr>
        <xdr:cNvPr id="88" name="n_2mainValue【道路】&#10;有形固定資産減価償却率">
          <a:extLst>
            <a:ext uri="{FF2B5EF4-FFF2-40B4-BE49-F238E27FC236}">
              <a16:creationId xmlns:a16="http://schemas.microsoft.com/office/drawing/2014/main" id="{ABC521E9-177B-4215-8978-9A50C9D535AD}"/>
            </a:ext>
          </a:extLst>
        </xdr:cNvPr>
        <xdr:cNvSpPr txBox="1"/>
      </xdr:nvSpPr>
      <xdr:spPr>
        <a:xfrm>
          <a:off x="2439044" y="586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156862</xdr:rowOff>
    </xdr:from>
    <xdr:ext cx="405111" cy="259045"/>
    <xdr:sp macro="" textlink="">
      <xdr:nvSpPr>
        <xdr:cNvPr id="89" name="n_3mainValue【道路】&#10;有形固定資産減価償却率">
          <a:extLst>
            <a:ext uri="{FF2B5EF4-FFF2-40B4-BE49-F238E27FC236}">
              <a16:creationId xmlns:a16="http://schemas.microsoft.com/office/drawing/2014/main" id="{FC9F11E5-7C8D-49DC-B316-3B14C44F5E4F}"/>
            </a:ext>
          </a:extLst>
        </xdr:cNvPr>
        <xdr:cNvSpPr txBox="1"/>
      </xdr:nvSpPr>
      <xdr:spPr>
        <a:xfrm>
          <a:off x="1641484" y="5816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111142</xdr:rowOff>
    </xdr:from>
    <xdr:ext cx="405111" cy="259045"/>
    <xdr:sp macro="" textlink="">
      <xdr:nvSpPr>
        <xdr:cNvPr id="90" name="n_4mainValue【道路】&#10;有形固定資産減価償却率">
          <a:extLst>
            <a:ext uri="{FF2B5EF4-FFF2-40B4-BE49-F238E27FC236}">
              <a16:creationId xmlns:a16="http://schemas.microsoft.com/office/drawing/2014/main" id="{E678A307-A806-4CB4-81BC-9C3DA77BB60E}"/>
            </a:ext>
          </a:extLst>
        </xdr:cNvPr>
        <xdr:cNvSpPr txBox="1"/>
      </xdr:nvSpPr>
      <xdr:spPr>
        <a:xfrm>
          <a:off x="855354" y="5768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6B0ED0C1-334A-4D2F-8ED1-C8E27E3ECDE2}"/>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A0B81F1C-9996-41BF-9212-64371D537BCD}"/>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7ACB5EEA-0BCA-454A-A929-A835D7B0D684}"/>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EE28A5EA-30AB-4383-A2E7-72AF4D91B4D2}"/>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B693660D-FF1A-4524-9D09-8504F3DDEB66}"/>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26236F56-6566-4DDE-82E3-87E8D496DA5A}"/>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586C4DD4-EFAE-4062-B4E4-D92CA98EE535}"/>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1837CB2F-C6BA-40A3-86C5-EB916F58083B}"/>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C6D1C731-F45D-49A7-AAF0-B584AC9E4B68}"/>
            </a:ext>
          </a:extLst>
        </xdr:cNvPr>
        <xdr:cNvSpPr txBox="1"/>
      </xdr:nvSpPr>
      <xdr:spPr>
        <a:xfrm>
          <a:off x="592201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E958D6-95A4-4E26-BBE3-2F90E9366410}"/>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8FE8AEF7-C266-4704-8C96-CCCB1FA2870C}"/>
            </a:ext>
          </a:extLst>
        </xdr:cNvPr>
        <xdr:cNvCxnSpPr/>
      </xdr:nvCxnSpPr>
      <xdr:spPr>
        <a:xfrm>
          <a:off x="5960110" y="723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CEBBA0FE-B253-4318-8428-8ED81B0499ED}"/>
            </a:ext>
          </a:extLst>
        </xdr:cNvPr>
        <xdr:cNvSpPr txBox="1"/>
      </xdr:nvSpPr>
      <xdr:spPr>
        <a:xfrm>
          <a:off x="552722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D17DFCF2-7AD9-42C5-A173-B2009DE84383}"/>
            </a:ext>
          </a:extLst>
        </xdr:cNvPr>
        <xdr:cNvCxnSpPr/>
      </xdr:nvCxnSpPr>
      <xdr:spPr>
        <a:xfrm>
          <a:off x="596011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6BC11DB3-BA21-4C0D-9B72-A71689C3BDBC}"/>
            </a:ext>
          </a:extLst>
        </xdr:cNvPr>
        <xdr:cNvSpPr txBox="1"/>
      </xdr:nvSpPr>
      <xdr:spPr>
        <a:xfrm>
          <a:off x="5485961" y="67138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0E029CC0-68AA-4D1D-BFE9-8054A8329725}"/>
            </a:ext>
          </a:extLst>
        </xdr:cNvPr>
        <xdr:cNvCxnSpPr/>
      </xdr:nvCxnSpPr>
      <xdr:spPr>
        <a:xfrm>
          <a:off x="5960110" y="647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41DB7413-2B85-4E0E-A98B-56F0B6921CF4}"/>
            </a:ext>
          </a:extLst>
        </xdr:cNvPr>
        <xdr:cNvSpPr txBox="1"/>
      </xdr:nvSpPr>
      <xdr:spPr>
        <a:xfrm>
          <a:off x="5485961" y="6336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61C479B8-F2A7-4573-8163-C0BD90F66B0D}"/>
            </a:ext>
          </a:extLst>
        </xdr:cNvPr>
        <xdr:cNvCxnSpPr/>
      </xdr:nvCxnSpPr>
      <xdr:spPr>
        <a:xfrm>
          <a:off x="5960110" y="609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FFCD91FF-93EB-40C4-952D-5790A8E50084}"/>
            </a:ext>
          </a:extLst>
        </xdr:cNvPr>
        <xdr:cNvSpPr txBox="1"/>
      </xdr:nvSpPr>
      <xdr:spPr>
        <a:xfrm>
          <a:off x="5485961" y="5955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D3750B63-F675-46EF-AEF2-A8542C3B7C5F}"/>
            </a:ext>
          </a:extLst>
        </xdr:cNvPr>
        <xdr:cNvCxnSpPr/>
      </xdr:nvCxnSpPr>
      <xdr:spPr>
        <a:xfrm>
          <a:off x="5960110" y="571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32F21F82-1989-4F81-A7FE-84AEB55E6B91}"/>
            </a:ext>
          </a:extLst>
        </xdr:cNvPr>
        <xdr:cNvSpPr txBox="1"/>
      </xdr:nvSpPr>
      <xdr:spPr>
        <a:xfrm>
          <a:off x="5485961" y="5574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7F58CD32-42F2-4D99-8790-F7DFB7A7C969}"/>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2" name="テキスト ボックス 111">
          <a:extLst>
            <a:ext uri="{FF2B5EF4-FFF2-40B4-BE49-F238E27FC236}">
              <a16:creationId xmlns:a16="http://schemas.microsoft.com/office/drawing/2014/main" id="{FB44DA58-FD5E-4497-B781-CB81D8FA8B21}"/>
            </a:ext>
          </a:extLst>
        </xdr:cNvPr>
        <xdr:cNvSpPr txBox="1"/>
      </xdr:nvSpPr>
      <xdr:spPr>
        <a:xfrm>
          <a:off x="5485961" y="519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E4FE9AD0-D35D-46F5-98F9-972DCD6110E3}"/>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3505</xdr:rowOff>
    </xdr:from>
    <xdr:to>
      <xdr:col>54</xdr:col>
      <xdr:colOff>189865</xdr:colOff>
      <xdr:row>41</xdr:row>
      <xdr:rowOff>154801</xdr:rowOff>
    </xdr:to>
    <xdr:cxnSp macro="">
      <xdr:nvCxnSpPr>
        <xdr:cNvPr id="114" name="直線コネクタ 113">
          <a:extLst>
            <a:ext uri="{FF2B5EF4-FFF2-40B4-BE49-F238E27FC236}">
              <a16:creationId xmlns:a16="http://schemas.microsoft.com/office/drawing/2014/main" id="{4CDDEAB0-FF0C-4894-9170-150D57B95147}"/>
            </a:ext>
          </a:extLst>
        </xdr:cNvPr>
        <xdr:cNvCxnSpPr/>
      </xdr:nvCxnSpPr>
      <xdr:spPr>
        <a:xfrm flipV="1">
          <a:off x="9429115" y="5832805"/>
          <a:ext cx="0" cy="1351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158628</xdr:rowOff>
    </xdr:from>
    <xdr:ext cx="469744" cy="259045"/>
    <xdr:sp macro="" textlink="">
      <xdr:nvSpPr>
        <xdr:cNvPr id="115" name="【道路】&#10;一人当たり延長最小値テキスト">
          <a:extLst>
            <a:ext uri="{FF2B5EF4-FFF2-40B4-BE49-F238E27FC236}">
              <a16:creationId xmlns:a16="http://schemas.microsoft.com/office/drawing/2014/main" id="{389B7ABE-C7A4-499A-9C8C-E792C74576C0}"/>
            </a:ext>
          </a:extLst>
        </xdr:cNvPr>
        <xdr:cNvSpPr txBox="1"/>
      </xdr:nvSpPr>
      <xdr:spPr>
        <a:xfrm>
          <a:off x="9467850" y="7189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154801</xdr:rowOff>
    </xdr:from>
    <xdr:to>
      <xdr:col>55</xdr:col>
      <xdr:colOff>88900</xdr:colOff>
      <xdr:row>41</xdr:row>
      <xdr:rowOff>154801</xdr:rowOff>
    </xdr:to>
    <xdr:cxnSp macro="">
      <xdr:nvCxnSpPr>
        <xdr:cNvPr id="116" name="直線コネクタ 115">
          <a:extLst>
            <a:ext uri="{FF2B5EF4-FFF2-40B4-BE49-F238E27FC236}">
              <a16:creationId xmlns:a16="http://schemas.microsoft.com/office/drawing/2014/main" id="{B6C32AA4-975C-49D4-8FCE-FF348EF93DFE}"/>
            </a:ext>
          </a:extLst>
        </xdr:cNvPr>
        <xdr:cNvCxnSpPr/>
      </xdr:nvCxnSpPr>
      <xdr:spPr>
        <a:xfrm>
          <a:off x="9356090" y="718425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121632</xdr:rowOff>
    </xdr:from>
    <xdr:ext cx="534377" cy="259045"/>
    <xdr:sp macro="" textlink="">
      <xdr:nvSpPr>
        <xdr:cNvPr id="117" name="【道路】&#10;一人当たり延長最大値テキスト">
          <a:extLst>
            <a:ext uri="{FF2B5EF4-FFF2-40B4-BE49-F238E27FC236}">
              <a16:creationId xmlns:a16="http://schemas.microsoft.com/office/drawing/2014/main" id="{54DEC47A-FB91-463C-AC15-D0D0F8AF2E5F}"/>
            </a:ext>
          </a:extLst>
        </xdr:cNvPr>
        <xdr:cNvSpPr txBox="1"/>
      </xdr:nvSpPr>
      <xdr:spPr>
        <a:xfrm>
          <a:off x="9467850" y="5609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3505</xdr:rowOff>
    </xdr:from>
    <xdr:to>
      <xdr:col>55</xdr:col>
      <xdr:colOff>88900</xdr:colOff>
      <xdr:row>34</xdr:row>
      <xdr:rowOff>3505</xdr:rowOff>
    </xdr:to>
    <xdr:cxnSp macro="">
      <xdr:nvCxnSpPr>
        <xdr:cNvPr id="118" name="直線コネクタ 117">
          <a:extLst>
            <a:ext uri="{FF2B5EF4-FFF2-40B4-BE49-F238E27FC236}">
              <a16:creationId xmlns:a16="http://schemas.microsoft.com/office/drawing/2014/main" id="{D23A0459-00E3-40AA-9DC6-D3407570F780}"/>
            </a:ext>
          </a:extLst>
        </xdr:cNvPr>
        <xdr:cNvCxnSpPr/>
      </xdr:nvCxnSpPr>
      <xdr:spPr>
        <a:xfrm>
          <a:off x="9356090" y="583280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66565</xdr:rowOff>
    </xdr:from>
    <xdr:ext cx="469744" cy="259045"/>
    <xdr:sp macro="" textlink="">
      <xdr:nvSpPr>
        <xdr:cNvPr id="119" name="【道路】&#10;一人当たり延長平均値テキスト">
          <a:extLst>
            <a:ext uri="{FF2B5EF4-FFF2-40B4-BE49-F238E27FC236}">
              <a16:creationId xmlns:a16="http://schemas.microsoft.com/office/drawing/2014/main" id="{2211DAB7-F447-4B22-BFC4-C3C541F2D4C2}"/>
            </a:ext>
          </a:extLst>
        </xdr:cNvPr>
        <xdr:cNvSpPr txBox="1"/>
      </xdr:nvSpPr>
      <xdr:spPr>
        <a:xfrm>
          <a:off x="9467850" y="67512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43688</xdr:rowOff>
    </xdr:from>
    <xdr:to>
      <xdr:col>55</xdr:col>
      <xdr:colOff>50800</xdr:colOff>
      <xdr:row>40</xdr:row>
      <xdr:rowOff>145288</xdr:rowOff>
    </xdr:to>
    <xdr:sp macro="" textlink="">
      <xdr:nvSpPr>
        <xdr:cNvPr id="120" name="フローチャート: 判断 119">
          <a:extLst>
            <a:ext uri="{FF2B5EF4-FFF2-40B4-BE49-F238E27FC236}">
              <a16:creationId xmlns:a16="http://schemas.microsoft.com/office/drawing/2014/main" id="{64BC4DC6-3466-46AA-917E-F475E1C98C18}"/>
            </a:ext>
          </a:extLst>
        </xdr:cNvPr>
        <xdr:cNvSpPr/>
      </xdr:nvSpPr>
      <xdr:spPr>
        <a:xfrm>
          <a:off x="9394190" y="6903593"/>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46660</xdr:rowOff>
    </xdr:from>
    <xdr:to>
      <xdr:col>50</xdr:col>
      <xdr:colOff>165100</xdr:colOff>
      <xdr:row>40</xdr:row>
      <xdr:rowOff>148260</xdr:rowOff>
    </xdr:to>
    <xdr:sp macro="" textlink="">
      <xdr:nvSpPr>
        <xdr:cNvPr id="121" name="フローチャート: 判断 120">
          <a:extLst>
            <a:ext uri="{FF2B5EF4-FFF2-40B4-BE49-F238E27FC236}">
              <a16:creationId xmlns:a16="http://schemas.microsoft.com/office/drawing/2014/main" id="{F741E8B8-7767-4742-B8EB-87A0190B5EA5}"/>
            </a:ext>
          </a:extLst>
        </xdr:cNvPr>
        <xdr:cNvSpPr/>
      </xdr:nvSpPr>
      <xdr:spPr>
        <a:xfrm>
          <a:off x="8632190" y="690656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48717</xdr:rowOff>
    </xdr:from>
    <xdr:to>
      <xdr:col>46</xdr:col>
      <xdr:colOff>38100</xdr:colOff>
      <xdr:row>40</xdr:row>
      <xdr:rowOff>150317</xdr:rowOff>
    </xdr:to>
    <xdr:sp macro="" textlink="">
      <xdr:nvSpPr>
        <xdr:cNvPr id="122" name="フローチャート: 判断 121">
          <a:extLst>
            <a:ext uri="{FF2B5EF4-FFF2-40B4-BE49-F238E27FC236}">
              <a16:creationId xmlns:a16="http://schemas.microsoft.com/office/drawing/2014/main" id="{88547DAF-9D42-4AD5-960F-B3396881DD0E}"/>
            </a:ext>
          </a:extLst>
        </xdr:cNvPr>
        <xdr:cNvSpPr/>
      </xdr:nvSpPr>
      <xdr:spPr>
        <a:xfrm>
          <a:off x="7846060" y="6908622"/>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50394</xdr:rowOff>
    </xdr:from>
    <xdr:to>
      <xdr:col>41</xdr:col>
      <xdr:colOff>101600</xdr:colOff>
      <xdr:row>40</xdr:row>
      <xdr:rowOff>151994</xdr:rowOff>
    </xdr:to>
    <xdr:sp macro="" textlink="">
      <xdr:nvSpPr>
        <xdr:cNvPr id="123" name="フローチャート: 判断 122">
          <a:extLst>
            <a:ext uri="{FF2B5EF4-FFF2-40B4-BE49-F238E27FC236}">
              <a16:creationId xmlns:a16="http://schemas.microsoft.com/office/drawing/2014/main" id="{2FA044E3-3D3F-48C8-BCF2-D603E0C5A4D2}"/>
            </a:ext>
          </a:extLst>
        </xdr:cNvPr>
        <xdr:cNvSpPr/>
      </xdr:nvSpPr>
      <xdr:spPr>
        <a:xfrm>
          <a:off x="7029450" y="6912204"/>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67272</xdr:rowOff>
    </xdr:from>
    <xdr:to>
      <xdr:col>36</xdr:col>
      <xdr:colOff>165100</xdr:colOff>
      <xdr:row>40</xdr:row>
      <xdr:rowOff>168872</xdr:rowOff>
    </xdr:to>
    <xdr:sp macro="" textlink="">
      <xdr:nvSpPr>
        <xdr:cNvPr id="124" name="フローチャート: 判断 123">
          <a:extLst>
            <a:ext uri="{FF2B5EF4-FFF2-40B4-BE49-F238E27FC236}">
              <a16:creationId xmlns:a16="http://schemas.microsoft.com/office/drawing/2014/main" id="{46A7EB34-1D85-405B-8A4A-1643AC2A1003}"/>
            </a:ext>
          </a:extLst>
        </xdr:cNvPr>
        <xdr:cNvSpPr/>
      </xdr:nvSpPr>
      <xdr:spPr>
        <a:xfrm>
          <a:off x="6231890" y="6923367"/>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C2DE38CD-3846-4EF1-87CF-AB605BAF4167}"/>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698DA478-3320-4CB5-9067-DB793303AE29}"/>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E129C2B-6EC9-4580-A656-43C9C6BBF651}"/>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D5A4F97D-8296-4750-BBA5-03824C4D45AB}"/>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182600D3-D92F-4956-BA49-4A7D67AE28B6}"/>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68682</xdr:rowOff>
    </xdr:from>
    <xdr:to>
      <xdr:col>55</xdr:col>
      <xdr:colOff>50800</xdr:colOff>
      <xdr:row>41</xdr:row>
      <xdr:rowOff>170282</xdr:rowOff>
    </xdr:to>
    <xdr:sp macro="" textlink="">
      <xdr:nvSpPr>
        <xdr:cNvPr id="130" name="楕円 129">
          <a:extLst>
            <a:ext uri="{FF2B5EF4-FFF2-40B4-BE49-F238E27FC236}">
              <a16:creationId xmlns:a16="http://schemas.microsoft.com/office/drawing/2014/main" id="{1BE9EA00-F55C-4903-B56A-89935DF974B4}"/>
            </a:ext>
          </a:extLst>
        </xdr:cNvPr>
        <xdr:cNvSpPr/>
      </xdr:nvSpPr>
      <xdr:spPr>
        <a:xfrm>
          <a:off x="9394190" y="7096227"/>
          <a:ext cx="9017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155059</xdr:rowOff>
    </xdr:from>
    <xdr:ext cx="469744" cy="259045"/>
    <xdr:sp macro="" textlink="">
      <xdr:nvSpPr>
        <xdr:cNvPr id="131" name="【道路】&#10;一人当たり延長該当値テキスト">
          <a:extLst>
            <a:ext uri="{FF2B5EF4-FFF2-40B4-BE49-F238E27FC236}">
              <a16:creationId xmlns:a16="http://schemas.microsoft.com/office/drawing/2014/main" id="{06F33F5E-8EE8-4FB2-B46C-14767227C47C}"/>
            </a:ext>
          </a:extLst>
        </xdr:cNvPr>
        <xdr:cNvSpPr txBox="1"/>
      </xdr:nvSpPr>
      <xdr:spPr>
        <a:xfrm>
          <a:off x="9467850" y="7013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68682</xdr:rowOff>
    </xdr:from>
    <xdr:to>
      <xdr:col>50</xdr:col>
      <xdr:colOff>165100</xdr:colOff>
      <xdr:row>41</xdr:row>
      <xdr:rowOff>170282</xdr:rowOff>
    </xdr:to>
    <xdr:sp macro="" textlink="">
      <xdr:nvSpPr>
        <xdr:cNvPr id="132" name="楕円 131">
          <a:extLst>
            <a:ext uri="{FF2B5EF4-FFF2-40B4-BE49-F238E27FC236}">
              <a16:creationId xmlns:a16="http://schemas.microsoft.com/office/drawing/2014/main" id="{40665376-B1AC-4745-ACD6-1F3340AF7882}"/>
            </a:ext>
          </a:extLst>
        </xdr:cNvPr>
        <xdr:cNvSpPr/>
      </xdr:nvSpPr>
      <xdr:spPr>
        <a:xfrm>
          <a:off x="8632190" y="7096227"/>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119482</xdr:rowOff>
    </xdr:from>
    <xdr:to>
      <xdr:col>55</xdr:col>
      <xdr:colOff>0</xdr:colOff>
      <xdr:row>41</xdr:row>
      <xdr:rowOff>119482</xdr:rowOff>
    </xdr:to>
    <xdr:cxnSp macro="">
      <xdr:nvCxnSpPr>
        <xdr:cNvPr id="133" name="直線コネクタ 132">
          <a:extLst>
            <a:ext uri="{FF2B5EF4-FFF2-40B4-BE49-F238E27FC236}">
              <a16:creationId xmlns:a16="http://schemas.microsoft.com/office/drawing/2014/main" id="{DA210939-A845-47D3-A200-9A7644ED5A30}"/>
            </a:ext>
          </a:extLst>
        </xdr:cNvPr>
        <xdr:cNvCxnSpPr/>
      </xdr:nvCxnSpPr>
      <xdr:spPr>
        <a:xfrm>
          <a:off x="8686800" y="7150837"/>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68911</xdr:rowOff>
    </xdr:from>
    <xdr:to>
      <xdr:col>46</xdr:col>
      <xdr:colOff>38100</xdr:colOff>
      <xdr:row>41</xdr:row>
      <xdr:rowOff>170511</xdr:rowOff>
    </xdr:to>
    <xdr:sp macro="" textlink="">
      <xdr:nvSpPr>
        <xdr:cNvPr id="134" name="楕円 133">
          <a:extLst>
            <a:ext uri="{FF2B5EF4-FFF2-40B4-BE49-F238E27FC236}">
              <a16:creationId xmlns:a16="http://schemas.microsoft.com/office/drawing/2014/main" id="{D67F00BF-AC49-423D-843C-B9945DC6EBFB}"/>
            </a:ext>
          </a:extLst>
        </xdr:cNvPr>
        <xdr:cNvSpPr/>
      </xdr:nvSpPr>
      <xdr:spPr>
        <a:xfrm>
          <a:off x="7846060" y="7096456"/>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119482</xdr:rowOff>
    </xdr:from>
    <xdr:to>
      <xdr:col>50</xdr:col>
      <xdr:colOff>114300</xdr:colOff>
      <xdr:row>41</xdr:row>
      <xdr:rowOff>119711</xdr:rowOff>
    </xdr:to>
    <xdr:cxnSp macro="">
      <xdr:nvCxnSpPr>
        <xdr:cNvPr id="135" name="直線コネクタ 134">
          <a:extLst>
            <a:ext uri="{FF2B5EF4-FFF2-40B4-BE49-F238E27FC236}">
              <a16:creationId xmlns:a16="http://schemas.microsoft.com/office/drawing/2014/main" id="{FD5FA4DE-6400-44F4-B5AD-EEE0F19882E3}"/>
            </a:ext>
          </a:extLst>
        </xdr:cNvPr>
        <xdr:cNvCxnSpPr/>
      </xdr:nvCxnSpPr>
      <xdr:spPr>
        <a:xfrm flipV="1">
          <a:off x="7889240" y="7150837"/>
          <a:ext cx="79756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69177</xdr:rowOff>
    </xdr:from>
    <xdr:to>
      <xdr:col>41</xdr:col>
      <xdr:colOff>101600</xdr:colOff>
      <xdr:row>41</xdr:row>
      <xdr:rowOff>170777</xdr:rowOff>
    </xdr:to>
    <xdr:sp macro="" textlink="">
      <xdr:nvSpPr>
        <xdr:cNvPr id="136" name="楕円 135">
          <a:extLst>
            <a:ext uri="{FF2B5EF4-FFF2-40B4-BE49-F238E27FC236}">
              <a16:creationId xmlns:a16="http://schemas.microsoft.com/office/drawing/2014/main" id="{8CB9F30D-105A-4648-B577-2BD0B68903BE}"/>
            </a:ext>
          </a:extLst>
        </xdr:cNvPr>
        <xdr:cNvSpPr/>
      </xdr:nvSpPr>
      <xdr:spPr>
        <a:xfrm>
          <a:off x="7029450" y="7096722"/>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119711</xdr:rowOff>
    </xdr:from>
    <xdr:to>
      <xdr:col>45</xdr:col>
      <xdr:colOff>177800</xdr:colOff>
      <xdr:row>41</xdr:row>
      <xdr:rowOff>119977</xdr:rowOff>
    </xdr:to>
    <xdr:cxnSp macro="">
      <xdr:nvCxnSpPr>
        <xdr:cNvPr id="137" name="直線コネクタ 136">
          <a:extLst>
            <a:ext uri="{FF2B5EF4-FFF2-40B4-BE49-F238E27FC236}">
              <a16:creationId xmlns:a16="http://schemas.microsoft.com/office/drawing/2014/main" id="{686F872F-F5DA-4CBC-9F39-77F0D1456BB9}"/>
            </a:ext>
          </a:extLst>
        </xdr:cNvPr>
        <xdr:cNvCxnSpPr/>
      </xdr:nvCxnSpPr>
      <xdr:spPr>
        <a:xfrm flipV="1">
          <a:off x="7084060" y="7151066"/>
          <a:ext cx="805180" cy="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70777</xdr:rowOff>
    </xdr:from>
    <xdr:to>
      <xdr:col>36</xdr:col>
      <xdr:colOff>165100</xdr:colOff>
      <xdr:row>42</xdr:row>
      <xdr:rowOff>927</xdr:rowOff>
    </xdr:to>
    <xdr:sp macro="" textlink="">
      <xdr:nvSpPr>
        <xdr:cNvPr id="138" name="楕円 137">
          <a:extLst>
            <a:ext uri="{FF2B5EF4-FFF2-40B4-BE49-F238E27FC236}">
              <a16:creationId xmlns:a16="http://schemas.microsoft.com/office/drawing/2014/main" id="{65805C7C-DDF5-46D4-A2E8-78FC03B9D098}"/>
            </a:ext>
          </a:extLst>
        </xdr:cNvPr>
        <xdr:cNvSpPr/>
      </xdr:nvSpPr>
      <xdr:spPr>
        <a:xfrm>
          <a:off x="6231890" y="7098322"/>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119977</xdr:rowOff>
    </xdr:from>
    <xdr:to>
      <xdr:col>41</xdr:col>
      <xdr:colOff>50800</xdr:colOff>
      <xdr:row>41</xdr:row>
      <xdr:rowOff>121577</xdr:rowOff>
    </xdr:to>
    <xdr:cxnSp macro="">
      <xdr:nvCxnSpPr>
        <xdr:cNvPr id="139" name="直線コネクタ 138">
          <a:extLst>
            <a:ext uri="{FF2B5EF4-FFF2-40B4-BE49-F238E27FC236}">
              <a16:creationId xmlns:a16="http://schemas.microsoft.com/office/drawing/2014/main" id="{B6CFC8EE-5BCD-42D2-B749-A017FA80CAD8}"/>
            </a:ext>
          </a:extLst>
        </xdr:cNvPr>
        <xdr:cNvCxnSpPr/>
      </xdr:nvCxnSpPr>
      <xdr:spPr>
        <a:xfrm flipV="1">
          <a:off x="6286500" y="7151332"/>
          <a:ext cx="797560" cy="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164787</xdr:rowOff>
    </xdr:from>
    <xdr:ext cx="469744" cy="259045"/>
    <xdr:sp macro="" textlink="">
      <xdr:nvSpPr>
        <xdr:cNvPr id="140" name="n_1aveValue【道路】&#10;一人当たり延長">
          <a:extLst>
            <a:ext uri="{FF2B5EF4-FFF2-40B4-BE49-F238E27FC236}">
              <a16:creationId xmlns:a16="http://schemas.microsoft.com/office/drawing/2014/main" id="{22F0D7CB-D0A4-4198-A5D2-01EBB3E5957D}"/>
            </a:ext>
          </a:extLst>
        </xdr:cNvPr>
        <xdr:cNvSpPr txBox="1"/>
      </xdr:nvSpPr>
      <xdr:spPr>
        <a:xfrm>
          <a:off x="8454467" y="6683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166844</xdr:rowOff>
    </xdr:from>
    <xdr:ext cx="469744" cy="259045"/>
    <xdr:sp macro="" textlink="">
      <xdr:nvSpPr>
        <xdr:cNvPr id="141" name="n_2aveValue【道路】&#10;一人当たり延長">
          <a:extLst>
            <a:ext uri="{FF2B5EF4-FFF2-40B4-BE49-F238E27FC236}">
              <a16:creationId xmlns:a16="http://schemas.microsoft.com/office/drawing/2014/main" id="{D43494E7-7E66-4B2A-A4DC-703DD77949E9}"/>
            </a:ext>
          </a:extLst>
        </xdr:cNvPr>
        <xdr:cNvSpPr txBox="1"/>
      </xdr:nvSpPr>
      <xdr:spPr>
        <a:xfrm>
          <a:off x="7673417" y="6685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168521</xdr:rowOff>
    </xdr:from>
    <xdr:ext cx="469744" cy="259045"/>
    <xdr:sp macro="" textlink="">
      <xdr:nvSpPr>
        <xdr:cNvPr id="142" name="n_3aveValue【道路】&#10;一人当たり延長">
          <a:extLst>
            <a:ext uri="{FF2B5EF4-FFF2-40B4-BE49-F238E27FC236}">
              <a16:creationId xmlns:a16="http://schemas.microsoft.com/office/drawing/2014/main" id="{9ABB615C-C9AA-433C-B7AE-FD383627EB1F}"/>
            </a:ext>
          </a:extLst>
        </xdr:cNvPr>
        <xdr:cNvSpPr txBox="1"/>
      </xdr:nvSpPr>
      <xdr:spPr>
        <a:xfrm>
          <a:off x="6866332" y="6687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13949</xdr:rowOff>
    </xdr:from>
    <xdr:ext cx="469744" cy="259045"/>
    <xdr:sp macro="" textlink="">
      <xdr:nvSpPr>
        <xdr:cNvPr id="143" name="n_4aveValue【道路】&#10;一人当たり延長">
          <a:extLst>
            <a:ext uri="{FF2B5EF4-FFF2-40B4-BE49-F238E27FC236}">
              <a16:creationId xmlns:a16="http://schemas.microsoft.com/office/drawing/2014/main" id="{B5237987-244F-405E-B473-F936000ADE99}"/>
            </a:ext>
          </a:extLst>
        </xdr:cNvPr>
        <xdr:cNvSpPr txBox="1"/>
      </xdr:nvSpPr>
      <xdr:spPr>
        <a:xfrm>
          <a:off x="6068772" y="6704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161409</xdr:rowOff>
    </xdr:from>
    <xdr:ext cx="469744" cy="259045"/>
    <xdr:sp macro="" textlink="">
      <xdr:nvSpPr>
        <xdr:cNvPr id="144" name="n_1mainValue【道路】&#10;一人当たり延長">
          <a:extLst>
            <a:ext uri="{FF2B5EF4-FFF2-40B4-BE49-F238E27FC236}">
              <a16:creationId xmlns:a16="http://schemas.microsoft.com/office/drawing/2014/main" id="{6AD5A3DB-A402-4EDB-B021-F6629F69E895}"/>
            </a:ext>
          </a:extLst>
        </xdr:cNvPr>
        <xdr:cNvSpPr txBox="1"/>
      </xdr:nvSpPr>
      <xdr:spPr>
        <a:xfrm>
          <a:off x="8454467" y="7192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161638</xdr:rowOff>
    </xdr:from>
    <xdr:ext cx="469744" cy="259045"/>
    <xdr:sp macro="" textlink="">
      <xdr:nvSpPr>
        <xdr:cNvPr id="145" name="n_2mainValue【道路】&#10;一人当たり延長">
          <a:extLst>
            <a:ext uri="{FF2B5EF4-FFF2-40B4-BE49-F238E27FC236}">
              <a16:creationId xmlns:a16="http://schemas.microsoft.com/office/drawing/2014/main" id="{C643F0D1-FB97-4272-B6D0-F5394E166257}"/>
            </a:ext>
          </a:extLst>
        </xdr:cNvPr>
        <xdr:cNvSpPr txBox="1"/>
      </xdr:nvSpPr>
      <xdr:spPr>
        <a:xfrm>
          <a:off x="7673417" y="7192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161904</xdr:rowOff>
    </xdr:from>
    <xdr:ext cx="469744" cy="259045"/>
    <xdr:sp macro="" textlink="">
      <xdr:nvSpPr>
        <xdr:cNvPr id="146" name="n_3mainValue【道路】&#10;一人当たり延長">
          <a:extLst>
            <a:ext uri="{FF2B5EF4-FFF2-40B4-BE49-F238E27FC236}">
              <a16:creationId xmlns:a16="http://schemas.microsoft.com/office/drawing/2014/main" id="{A59989F8-60FB-4AE8-8F9B-EACB8E8FFA56}"/>
            </a:ext>
          </a:extLst>
        </xdr:cNvPr>
        <xdr:cNvSpPr txBox="1"/>
      </xdr:nvSpPr>
      <xdr:spPr>
        <a:xfrm>
          <a:off x="6866332" y="7193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163504</xdr:rowOff>
    </xdr:from>
    <xdr:ext cx="469744" cy="259045"/>
    <xdr:sp macro="" textlink="">
      <xdr:nvSpPr>
        <xdr:cNvPr id="147" name="n_4mainValue【道路】&#10;一人当たり延長">
          <a:extLst>
            <a:ext uri="{FF2B5EF4-FFF2-40B4-BE49-F238E27FC236}">
              <a16:creationId xmlns:a16="http://schemas.microsoft.com/office/drawing/2014/main" id="{A6F97335-4376-487B-BF6C-3A6A008F9408}"/>
            </a:ext>
          </a:extLst>
        </xdr:cNvPr>
        <xdr:cNvSpPr txBox="1"/>
      </xdr:nvSpPr>
      <xdr:spPr>
        <a:xfrm>
          <a:off x="6068772" y="7194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DFF76F53-9F01-4F88-A741-C35190A19099}"/>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D67B8206-C25D-4653-878F-BAD76B92E279}"/>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A7876A33-9634-48F3-807C-943C19566318}"/>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5BE12F24-60D5-4CF2-BADE-1556C431C67E}"/>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595B2BBF-B23A-48F8-93BF-155B4833DEFF}"/>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DC8183C9-3F17-4328-80E7-ED8CC9699EB3}"/>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6898DDEE-49C8-42CD-A121-5BF4E7320F11}"/>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4FC84A64-7B7B-40CA-A985-C7D5BAD46B35}"/>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6ACF02DC-02ED-4BCB-A598-8FA4F0F3305B}"/>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50F0C7A6-98CE-44F2-BA84-2CC8974EE7F5}"/>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4FEA9B84-D284-455C-9BFD-780BDEDBA344}"/>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B5B62BA0-4CEC-4EBC-94FF-C66AA3FE64DF}"/>
            </a:ext>
          </a:extLst>
        </xdr:cNvPr>
        <xdr:cNvCxnSpPr/>
      </xdr:nvCxnSpPr>
      <xdr:spPr>
        <a:xfrm>
          <a:off x="6858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7B642A43-6368-4E55-88D7-D6337C6C725E}"/>
            </a:ext>
          </a:extLst>
        </xdr:cNvPr>
        <xdr:cNvSpPr txBox="1"/>
      </xdr:nvSpPr>
      <xdr:spPr>
        <a:xfrm>
          <a:off x="2738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89189371-6276-494A-BF67-BDB5AC13541B}"/>
            </a:ext>
          </a:extLst>
        </xdr:cNvPr>
        <xdr:cNvCxnSpPr/>
      </xdr:nvCxnSpPr>
      <xdr:spPr>
        <a:xfrm>
          <a:off x="6858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CE3D10A2-B267-429A-AE19-7B70F055BA4B}"/>
            </a:ext>
          </a:extLst>
        </xdr:cNvPr>
        <xdr:cNvSpPr txBox="1"/>
      </xdr:nvSpPr>
      <xdr:spPr>
        <a:xfrm>
          <a:off x="34370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3B628AD5-A3AB-4576-BED3-5E987683CD3E}"/>
            </a:ext>
          </a:extLst>
        </xdr:cNvPr>
        <xdr:cNvCxnSpPr/>
      </xdr:nvCxnSpPr>
      <xdr:spPr>
        <a:xfrm>
          <a:off x="6858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CA35419B-CF3D-4A53-A3DD-5E6FFF9881CF}"/>
            </a:ext>
          </a:extLst>
        </xdr:cNvPr>
        <xdr:cNvSpPr txBox="1"/>
      </xdr:nvSpPr>
      <xdr:spPr>
        <a:xfrm>
          <a:off x="34370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16DFD9AC-DD4D-4903-B350-3A9B0AC039B0}"/>
            </a:ext>
          </a:extLst>
        </xdr:cNvPr>
        <xdr:cNvCxnSpPr/>
      </xdr:nvCxnSpPr>
      <xdr:spPr>
        <a:xfrm>
          <a:off x="6858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235CE9F5-787E-4C8E-AAFF-8A4F1F145E51}"/>
            </a:ext>
          </a:extLst>
        </xdr:cNvPr>
        <xdr:cNvSpPr txBox="1"/>
      </xdr:nvSpPr>
      <xdr:spPr>
        <a:xfrm>
          <a:off x="34370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62650FBB-1FB0-4F9B-9B5C-5E40F39AA49E}"/>
            </a:ext>
          </a:extLst>
        </xdr:cNvPr>
        <xdr:cNvCxnSpPr/>
      </xdr:nvCxnSpPr>
      <xdr:spPr>
        <a:xfrm>
          <a:off x="6858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DF5B01DC-93A4-4AAB-ADA4-5F86FDE08CBC}"/>
            </a:ext>
          </a:extLst>
        </xdr:cNvPr>
        <xdr:cNvSpPr txBox="1"/>
      </xdr:nvSpPr>
      <xdr:spPr>
        <a:xfrm>
          <a:off x="34370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47C57B57-FB36-4058-AEA1-5CD8A06DD108}"/>
            </a:ext>
          </a:extLst>
        </xdr:cNvPr>
        <xdr:cNvCxnSpPr/>
      </xdr:nvCxnSpPr>
      <xdr:spPr>
        <a:xfrm>
          <a:off x="6858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2A59CC2A-AE62-4E9E-AE57-6A2396FB2A48}"/>
            </a:ext>
          </a:extLst>
        </xdr:cNvPr>
        <xdr:cNvSpPr txBox="1"/>
      </xdr:nvSpPr>
      <xdr:spPr>
        <a:xfrm>
          <a:off x="38686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5D66252B-97AC-446D-9E92-65FBE063ED61}"/>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825002DB-DF5F-4507-8CD5-F319363DE955}"/>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8165</xdr:rowOff>
    </xdr:to>
    <xdr:cxnSp macro="">
      <xdr:nvCxnSpPr>
        <xdr:cNvPr id="173" name="直線コネクタ 172">
          <a:extLst>
            <a:ext uri="{FF2B5EF4-FFF2-40B4-BE49-F238E27FC236}">
              <a16:creationId xmlns:a16="http://schemas.microsoft.com/office/drawing/2014/main" id="{43D25638-87AE-40D7-BEF1-28A52FBBEBF0}"/>
            </a:ext>
          </a:extLst>
        </xdr:cNvPr>
        <xdr:cNvCxnSpPr/>
      </xdr:nvCxnSpPr>
      <xdr:spPr>
        <a:xfrm flipV="1">
          <a:off x="4173855" y="9470572"/>
          <a:ext cx="0" cy="15122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11992</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01C449CE-845C-4FBB-8A5A-308BC02C6181}"/>
            </a:ext>
          </a:extLst>
        </xdr:cNvPr>
        <xdr:cNvSpPr txBox="1"/>
      </xdr:nvSpPr>
      <xdr:spPr>
        <a:xfrm>
          <a:off x="4212590" y="10988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8165</xdr:rowOff>
    </xdr:from>
    <xdr:to>
      <xdr:col>24</xdr:col>
      <xdr:colOff>152400</xdr:colOff>
      <xdr:row>64</xdr:row>
      <xdr:rowOff>8165</xdr:rowOff>
    </xdr:to>
    <xdr:cxnSp macro="">
      <xdr:nvCxnSpPr>
        <xdr:cNvPr id="175" name="直線コネクタ 174">
          <a:extLst>
            <a:ext uri="{FF2B5EF4-FFF2-40B4-BE49-F238E27FC236}">
              <a16:creationId xmlns:a16="http://schemas.microsoft.com/office/drawing/2014/main" id="{668D04FF-6E32-4C16-BD1A-F277C97C216E}"/>
            </a:ext>
          </a:extLst>
        </xdr:cNvPr>
        <xdr:cNvCxnSpPr/>
      </xdr:nvCxnSpPr>
      <xdr:spPr>
        <a:xfrm>
          <a:off x="4112260" y="109828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A53DEA17-5B45-408B-8F42-32350AB1B800}"/>
            </a:ext>
          </a:extLst>
        </xdr:cNvPr>
        <xdr:cNvSpPr txBox="1"/>
      </xdr:nvSpPr>
      <xdr:spPr>
        <a:xfrm>
          <a:off x="4212590" y="924770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7" name="直線コネクタ 176">
          <a:extLst>
            <a:ext uri="{FF2B5EF4-FFF2-40B4-BE49-F238E27FC236}">
              <a16:creationId xmlns:a16="http://schemas.microsoft.com/office/drawing/2014/main" id="{44AF9CE8-8024-4E98-B8BF-2EEA2A31B776}"/>
            </a:ext>
          </a:extLst>
        </xdr:cNvPr>
        <xdr:cNvCxnSpPr/>
      </xdr:nvCxnSpPr>
      <xdr:spPr>
        <a:xfrm>
          <a:off x="4112260" y="94705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22696</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7F391BA7-0EC9-4421-8083-EE75AD279622}"/>
            </a:ext>
          </a:extLst>
        </xdr:cNvPr>
        <xdr:cNvSpPr txBox="1"/>
      </xdr:nvSpPr>
      <xdr:spPr>
        <a:xfrm>
          <a:off x="4212590" y="1030588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171269</xdr:rowOff>
    </xdr:from>
    <xdr:to>
      <xdr:col>24</xdr:col>
      <xdr:colOff>114300</xdr:colOff>
      <xdr:row>61</xdr:row>
      <xdr:rowOff>101419</xdr:rowOff>
    </xdr:to>
    <xdr:sp macro="" textlink="">
      <xdr:nvSpPr>
        <xdr:cNvPr id="179" name="フローチャート: 判断 178">
          <a:extLst>
            <a:ext uri="{FF2B5EF4-FFF2-40B4-BE49-F238E27FC236}">
              <a16:creationId xmlns:a16="http://schemas.microsoft.com/office/drawing/2014/main" id="{FD90E4A7-7F60-4138-8F7F-419C278F7359}"/>
            </a:ext>
          </a:extLst>
        </xdr:cNvPr>
        <xdr:cNvSpPr/>
      </xdr:nvSpPr>
      <xdr:spPr>
        <a:xfrm>
          <a:off x="4131310" y="10462079"/>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80" name="フローチャート: 判断 179">
          <a:extLst>
            <a:ext uri="{FF2B5EF4-FFF2-40B4-BE49-F238E27FC236}">
              <a16:creationId xmlns:a16="http://schemas.microsoft.com/office/drawing/2014/main" id="{01E316EF-D448-4BDF-9579-BFFAF740A7AB}"/>
            </a:ext>
          </a:extLst>
        </xdr:cNvPr>
        <xdr:cNvSpPr/>
      </xdr:nvSpPr>
      <xdr:spPr>
        <a:xfrm>
          <a:off x="3388360" y="1044547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138612</xdr:rowOff>
    </xdr:from>
    <xdr:to>
      <xdr:col>15</xdr:col>
      <xdr:colOff>101600</xdr:colOff>
      <xdr:row>61</xdr:row>
      <xdr:rowOff>68762</xdr:rowOff>
    </xdr:to>
    <xdr:sp macro="" textlink="">
      <xdr:nvSpPr>
        <xdr:cNvPr id="181" name="フローチャート: 判断 180">
          <a:extLst>
            <a:ext uri="{FF2B5EF4-FFF2-40B4-BE49-F238E27FC236}">
              <a16:creationId xmlns:a16="http://schemas.microsoft.com/office/drawing/2014/main" id="{D4705B70-F278-4098-B64B-2743DC1B9DFD}"/>
            </a:ext>
          </a:extLst>
        </xdr:cNvPr>
        <xdr:cNvSpPr/>
      </xdr:nvSpPr>
      <xdr:spPr>
        <a:xfrm>
          <a:off x="2571750" y="1042180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127181</xdr:rowOff>
    </xdr:from>
    <xdr:to>
      <xdr:col>10</xdr:col>
      <xdr:colOff>165100</xdr:colOff>
      <xdr:row>61</xdr:row>
      <xdr:rowOff>57331</xdr:rowOff>
    </xdr:to>
    <xdr:sp macro="" textlink="">
      <xdr:nvSpPr>
        <xdr:cNvPr id="182" name="フローチャート: 判断 181">
          <a:extLst>
            <a:ext uri="{FF2B5EF4-FFF2-40B4-BE49-F238E27FC236}">
              <a16:creationId xmlns:a16="http://schemas.microsoft.com/office/drawing/2014/main" id="{E505C0B3-307C-4BD3-B685-C64EE3F4EBB7}"/>
            </a:ext>
          </a:extLst>
        </xdr:cNvPr>
        <xdr:cNvSpPr/>
      </xdr:nvSpPr>
      <xdr:spPr>
        <a:xfrm>
          <a:off x="1774190" y="10417991"/>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105954</xdr:rowOff>
    </xdr:from>
    <xdr:to>
      <xdr:col>6</xdr:col>
      <xdr:colOff>38100</xdr:colOff>
      <xdr:row>61</xdr:row>
      <xdr:rowOff>36104</xdr:rowOff>
    </xdr:to>
    <xdr:sp macro="" textlink="">
      <xdr:nvSpPr>
        <xdr:cNvPr id="183" name="フローチャート: 判断 182">
          <a:extLst>
            <a:ext uri="{FF2B5EF4-FFF2-40B4-BE49-F238E27FC236}">
              <a16:creationId xmlns:a16="http://schemas.microsoft.com/office/drawing/2014/main" id="{4F7BD0BC-1683-418A-ABD7-D4C7EBD7CDF8}"/>
            </a:ext>
          </a:extLst>
        </xdr:cNvPr>
        <xdr:cNvSpPr/>
      </xdr:nvSpPr>
      <xdr:spPr>
        <a:xfrm>
          <a:off x="988060" y="1039104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DBB191A0-38C6-4D79-86BB-8E142F7D0E0F}"/>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97049E07-2D56-4B12-9352-4B932874E2A2}"/>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C99C24E0-3C1A-47DE-8BDD-548183C6111D}"/>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7A4788F0-4C71-4604-A330-939CD7EDA534}"/>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CAEA803E-0055-4D80-AA28-246B34A2BBD9}"/>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12881</xdr:rowOff>
    </xdr:from>
    <xdr:to>
      <xdr:col>24</xdr:col>
      <xdr:colOff>114300</xdr:colOff>
      <xdr:row>62</xdr:row>
      <xdr:rowOff>114481</xdr:rowOff>
    </xdr:to>
    <xdr:sp macro="" textlink="">
      <xdr:nvSpPr>
        <xdr:cNvPr id="189" name="楕円 188">
          <a:extLst>
            <a:ext uri="{FF2B5EF4-FFF2-40B4-BE49-F238E27FC236}">
              <a16:creationId xmlns:a16="http://schemas.microsoft.com/office/drawing/2014/main" id="{154DE4A0-6404-463C-BC1B-5EECB596FB76}"/>
            </a:ext>
          </a:extLst>
        </xdr:cNvPr>
        <xdr:cNvSpPr/>
      </xdr:nvSpPr>
      <xdr:spPr>
        <a:xfrm>
          <a:off x="4131310" y="10646591"/>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162758</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4DE2E6F6-5FCC-4264-91C1-2389DC3D3FE7}"/>
            </a:ext>
          </a:extLst>
        </xdr:cNvPr>
        <xdr:cNvSpPr txBox="1"/>
      </xdr:nvSpPr>
      <xdr:spPr>
        <a:xfrm>
          <a:off x="4212590" y="10623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156573</xdr:rowOff>
    </xdr:from>
    <xdr:to>
      <xdr:col>20</xdr:col>
      <xdr:colOff>38100</xdr:colOff>
      <xdr:row>62</xdr:row>
      <xdr:rowOff>86723</xdr:rowOff>
    </xdr:to>
    <xdr:sp macro="" textlink="">
      <xdr:nvSpPr>
        <xdr:cNvPr id="191" name="楕円 190">
          <a:extLst>
            <a:ext uri="{FF2B5EF4-FFF2-40B4-BE49-F238E27FC236}">
              <a16:creationId xmlns:a16="http://schemas.microsoft.com/office/drawing/2014/main" id="{F14FB309-957C-48E0-B478-81F3295CE5D8}"/>
            </a:ext>
          </a:extLst>
        </xdr:cNvPr>
        <xdr:cNvSpPr/>
      </xdr:nvSpPr>
      <xdr:spPr>
        <a:xfrm>
          <a:off x="3388360" y="1061692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35923</xdr:rowOff>
    </xdr:from>
    <xdr:to>
      <xdr:col>24</xdr:col>
      <xdr:colOff>63500</xdr:colOff>
      <xdr:row>62</xdr:row>
      <xdr:rowOff>63681</xdr:rowOff>
    </xdr:to>
    <xdr:cxnSp macro="">
      <xdr:nvCxnSpPr>
        <xdr:cNvPr id="192" name="直線コネクタ 191">
          <a:extLst>
            <a:ext uri="{FF2B5EF4-FFF2-40B4-BE49-F238E27FC236}">
              <a16:creationId xmlns:a16="http://schemas.microsoft.com/office/drawing/2014/main" id="{E22A6162-D57A-4C79-A424-7CE68C062F9B}"/>
            </a:ext>
          </a:extLst>
        </xdr:cNvPr>
        <xdr:cNvCxnSpPr/>
      </xdr:nvCxnSpPr>
      <xdr:spPr>
        <a:xfrm>
          <a:off x="3431540" y="10665823"/>
          <a:ext cx="742950" cy="23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127181</xdr:rowOff>
    </xdr:from>
    <xdr:to>
      <xdr:col>15</xdr:col>
      <xdr:colOff>101600</xdr:colOff>
      <xdr:row>62</xdr:row>
      <xdr:rowOff>57331</xdr:rowOff>
    </xdr:to>
    <xdr:sp macro="" textlink="">
      <xdr:nvSpPr>
        <xdr:cNvPr id="193" name="楕円 192">
          <a:extLst>
            <a:ext uri="{FF2B5EF4-FFF2-40B4-BE49-F238E27FC236}">
              <a16:creationId xmlns:a16="http://schemas.microsoft.com/office/drawing/2014/main" id="{2882DB13-5766-4C78-85CF-3A2ED631F76D}"/>
            </a:ext>
          </a:extLst>
        </xdr:cNvPr>
        <xdr:cNvSpPr/>
      </xdr:nvSpPr>
      <xdr:spPr>
        <a:xfrm>
          <a:off x="2571750" y="10589441"/>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6531</xdr:rowOff>
    </xdr:from>
    <xdr:to>
      <xdr:col>19</xdr:col>
      <xdr:colOff>177800</xdr:colOff>
      <xdr:row>62</xdr:row>
      <xdr:rowOff>35923</xdr:rowOff>
    </xdr:to>
    <xdr:cxnSp macro="">
      <xdr:nvCxnSpPr>
        <xdr:cNvPr id="194" name="直線コネクタ 193">
          <a:extLst>
            <a:ext uri="{FF2B5EF4-FFF2-40B4-BE49-F238E27FC236}">
              <a16:creationId xmlns:a16="http://schemas.microsoft.com/office/drawing/2014/main" id="{9F5C9CDC-1B5C-4434-918D-9D4B91270138}"/>
            </a:ext>
          </a:extLst>
        </xdr:cNvPr>
        <xdr:cNvCxnSpPr/>
      </xdr:nvCxnSpPr>
      <xdr:spPr>
        <a:xfrm>
          <a:off x="2626360" y="10638336"/>
          <a:ext cx="805180" cy="27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99423</xdr:rowOff>
    </xdr:from>
    <xdr:to>
      <xdr:col>10</xdr:col>
      <xdr:colOff>165100</xdr:colOff>
      <xdr:row>62</xdr:row>
      <xdr:rowOff>29573</xdr:rowOff>
    </xdr:to>
    <xdr:sp macro="" textlink="">
      <xdr:nvSpPr>
        <xdr:cNvPr id="195" name="楕円 194">
          <a:extLst>
            <a:ext uri="{FF2B5EF4-FFF2-40B4-BE49-F238E27FC236}">
              <a16:creationId xmlns:a16="http://schemas.microsoft.com/office/drawing/2014/main" id="{4794CF95-B1BE-48D1-83B1-290EBFF7DB02}"/>
            </a:ext>
          </a:extLst>
        </xdr:cNvPr>
        <xdr:cNvSpPr/>
      </xdr:nvSpPr>
      <xdr:spPr>
        <a:xfrm>
          <a:off x="1774190" y="10554063"/>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150223</xdr:rowOff>
    </xdr:from>
    <xdr:to>
      <xdr:col>15</xdr:col>
      <xdr:colOff>50800</xdr:colOff>
      <xdr:row>62</xdr:row>
      <xdr:rowOff>6531</xdr:rowOff>
    </xdr:to>
    <xdr:cxnSp macro="">
      <xdr:nvCxnSpPr>
        <xdr:cNvPr id="196" name="直線コネクタ 195">
          <a:extLst>
            <a:ext uri="{FF2B5EF4-FFF2-40B4-BE49-F238E27FC236}">
              <a16:creationId xmlns:a16="http://schemas.microsoft.com/office/drawing/2014/main" id="{904FF056-D9F0-43B6-9068-E56FCFCB356D}"/>
            </a:ext>
          </a:extLst>
        </xdr:cNvPr>
        <xdr:cNvCxnSpPr/>
      </xdr:nvCxnSpPr>
      <xdr:spPr>
        <a:xfrm>
          <a:off x="1828800" y="10608673"/>
          <a:ext cx="797560" cy="29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70031</xdr:rowOff>
    </xdr:from>
    <xdr:to>
      <xdr:col>6</xdr:col>
      <xdr:colOff>38100</xdr:colOff>
      <xdr:row>62</xdr:row>
      <xdr:rowOff>181</xdr:rowOff>
    </xdr:to>
    <xdr:sp macro="" textlink="">
      <xdr:nvSpPr>
        <xdr:cNvPr id="197" name="楕円 196">
          <a:extLst>
            <a:ext uri="{FF2B5EF4-FFF2-40B4-BE49-F238E27FC236}">
              <a16:creationId xmlns:a16="http://schemas.microsoft.com/office/drawing/2014/main" id="{1DE3D746-A776-41FA-A593-76CCE91ED74B}"/>
            </a:ext>
          </a:extLst>
        </xdr:cNvPr>
        <xdr:cNvSpPr/>
      </xdr:nvSpPr>
      <xdr:spPr>
        <a:xfrm>
          <a:off x="988060" y="1052657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120831</xdr:rowOff>
    </xdr:from>
    <xdr:to>
      <xdr:col>10</xdr:col>
      <xdr:colOff>114300</xdr:colOff>
      <xdr:row>61</xdr:row>
      <xdr:rowOff>150223</xdr:rowOff>
    </xdr:to>
    <xdr:cxnSp macro="">
      <xdr:nvCxnSpPr>
        <xdr:cNvPr id="198" name="直線コネクタ 197">
          <a:extLst>
            <a:ext uri="{FF2B5EF4-FFF2-40B4-BE49-F238E27FC236}">
              <a16:creationId xmlns:a16="http://schemas.microsoft.com/office/drawing/2014/main" id="{691A54F2-1C41-47AD-884D-AB6A9BA47097}"/>
            </a:ext>
          </a:extLst>
        </xdr:cNvPr>
        <xdr:cNvCxnSpPr/>
      </xdr:nvCxnSpPr>
      <xdr:spPr>
        <a:xfrm>
          <a:off x="1031240" y="10581186"/>
          <a:ext cx="797560" cy="27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103250</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66027C73-B3FE-476E-BEE0-58FD0931D82A}"/>
            </a:ext>
          </a:extLst>
        </xdr:cNvPr>
        <xdr:cNvSpPr txBox="1"/>
      </xdr:nvSpPr>
      <xdr:spPr>
        <a:xfrm>
          <a:off x="3239144" y="10216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85289</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C9D04BB3-0688-49EE-85B4-D7FCF21B6AC3}"/>
            </a:ext>
          </a:extLst>
        </xdr:cNvPr>
        <xdr:cNvSpPr txBox="1"/>
      </xdr:nvSpPr>
      <xdr:spPr>
        <a:xfrm>
          <a:off x="2439044" y="10202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73858</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E151929D-B863-401A-969B-463793BCA85A}"/>
            </a:ext>
          </a:extLst>
        </xdr:cNvPr>
        <xdr:cNvSpPr txBox="1"/>
      </xdr:nvSpPr>
      <xdr:spPr>
        <a:xfrm>
          <a:off x="1641484" y="10189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52631</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59E25BF6-A0A2-4B43-9B71-B2C66E44E1A4}"/>
            </a:ext>
          </a:extLst>
        </xdr:cNvPr>
        <xdr:cNvSpPr txBox="1"/>
      </xdr:nvSpPr>
      <xdr:spPr>
        <a:xfrm>
          <a:off x="855354" y="10171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77850</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3AAB8AD6-F806-42DE-B426-58788F5D9BFA}"/>
            </a:ext>
          </a:extLst>
        </xdr:cNvPr>
        <xdr:cNvSpPr txBox="1"/>
      </xdr:nvSpPr>
      <xdr:spPr>
        <a:xfrm>
          <a:off x="3239144" y="107077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48458</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2E2338CA-C5F0-4BDD-9EE2-07B9109DAB14}"/>
            </a:ext>
          </a:extLst>
        </xdr:cNvPr>
        <xdr:cNvSpPr txBox="1"/>
      </xdr:nvSpPr>
      <xdr:spPr>
        <a:xfrm>
          <a:off x="2439044" y="10680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20700</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8822B30E-C6B5-46AF-B500-05A577281F32}"/>
            </a:ext>
          </a:extLst>
        </xdr:cNvPr>
        <xdr:cNvSpPr txBox="1"/>
      </xdr:nvSpPr>
      <xdr:spPr>
        <a:xfrm>
          <a:off x="1641484" y="10646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162758</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1555F19D-7294-40FA-952D-484CD7BB4A9F}"/>
            </a:ext>
          </a:extLst>
        </xdr:cNvPr>
        <xdr:cNvSpPr txBox="1"/>
      </xdr:nvSpPr>
      <xdr:spPr>
        <a:xfrm>
          <a:off x="855354" y="10623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80F94A79-02D6-4220-9643-E0F4F946549B}"/>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D8B24D06-13C4-4B60-9C71-0F7D29F3C396}"/>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65D28E34-E864-4749-AF84-311C0C89E095}"/>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CEA2A92-3C16-41AC-A8C1-AA42914BD524}"/>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63016F20-9326-4F7A-8865-1E598CBEBFB5}"/>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A6BEBA33-3A04-40F9-B893-B3270F6C3148}"/>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7214FE27-3876-4AF6-80BA-74F9A2E2F552}"/>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608C0ADB-F97E-40AE-85C7-A41A8E637293}"/>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B8B64EE4-3947-48F6-95ED-7C12C8630026}"/>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D375FE16-D192-4A90-98BA-9EDEF26F00FA}"/>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4CDCF146-28CC-44DA-A25D-E66D52CBE5C5}"/>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31AEF768-78DD-42B6-92C5-C726BBDC61E2}"/>
            </a:ext>
          </a:extLst>
        </xdr:cNvPr>
        <xdr:cNvSpPr txBox="1"/>
      </xdr:nvSpPr>
      <xdr:spPr>
        <a:xfrm>
          <a:off x="5724659" y="109048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70A32118-D42C-4C43-B340-7054D25B9B6D}"/>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58ECFDA6-C667-4A18-B060-743D7F9D6E91}"/>
            </a:ext>
          </a:extLst>
        </xdr:cNvPr>
        <xdr:cNvSpPr txBox="1"/>
      </xdr:nvSpPr>
      <xdr:spPr>
        <a:xfrm>
          <a:off x="5416126" y="10523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34022F0B-9A83-4CEA-BAB5-818DE2943667}"/>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C73FC7EA-78AA-4AD6-8F27-F7BF9A4C333E}"/>
            </a:ext>
          </a:extLst>
        </xdr:cNvPr>
        <xdr:cNvSpPr txBox="1"/>
      </xdr:nvSpPr>
      <xdr:spPr>
        <a:xfrm>
          <a:off x="5416126" y="10142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886F572A-43E8-4E64-B458-4C8DB64A22C9}"/>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FB7D48C6-9425-4D41-A534-CC9D7F56CFCF}"/>
            </a:ext>
          </a:extLst>
        </xdr:cNvPr>
        <xdr:cNvSpPr txBox="1"/>
      </xdr:nvSpPr>
      <xdr:spPr>
        <a:xfrm>
          <a:off x="5416126" y="9765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73C055F3-7496-4E76-A84C-62FA65B28E38}"/>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200EBD97-2921-4BA7-91DB-307CE979C76B}"/>
            </a:ext>
          </a:extLst>
        </xdr:cNvPr>
        <xdr:cNvSpPr txBox="1"/>
      </xdr:nvSpPr>
      <xdr:spPr>
        <a:xfrm>
          <a:off x="5331688" y="9384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94E4C7EC-ED81-4EBB-B405-32E82E683DC9}"/>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45EE32FD-ABBA-491A-8E3C-02A5EDD1616A}"/>
            </a:ext>
          </a:extLst>
        </xdr:cNvPr>
        <xdr:cNvSpPr txBox="1"/>
      </xdr:nvSpPr>
      <xdr:spPr>
        <a:xfrm>
          <a:off x="5331688" y="9003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4C73FA53-73C5-4DC4-BC5A-5DA6A5C1F567}"/>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135868</xdr:rowOff>
    </xdr:from>
    <xdr:to>
      <xdr:col>54</xdr:col>
      <xdr:colOff>189865</xdr:colOff>
      <xdr:row>64</xdr:row>
      <xdr:rowOff>73241</xdr:rowOff>
    </xdr:to>
    <xdr:cxnSp macro="">
      <xdr:nvCxnSpPr>
        <xdr:cNvPr id="230" name="直線コネクタ 229">
          <a:extLst>
            <a:ext uri="{FF2B5EF4-FFF2-40B4-BE49-F238E27FC236}">
              <a16:creationId xmlns:a16="http://schemas.microsoft.com/office/drawing/2014/main" id="{3969596D-4ECA-47CA-A7F8-58ABFACB1279}"/>
            </a:ext>
          </a:extLst>
        </xdr:cNvPr>
        <xdr:cNvCxnSpPr/>
      </xdr:nvCxnSpPr>
      <xdr:spPr>
        <a:xfrm flipV="1">
          <a:off x="9429115" y="9561808"/>
          <a:ext cx="0" cy="14842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77068</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328AD2C6-D88A-48EF-AEB6-7E0B00CAB20D}"/>
            </a:ext>
          </a:extLst>
        </xdr:cNvPr>
        <xdr:cNvSpPr txBox="1"/>
      </xdr:nvSpPr>
      <xdr:spPr>
        <a:xfrm>
          <a:off x="9467850" y="11049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73241</xdr:rowOff>
    </xdr:from>
    <xdr:to>
      <xdr:col>55</xdr:col>
      <xdr:colOff>88900</xdr:colOff>
      <xdr:row>64</xdr:row>
      <xdr:rowOff>73241</xdr:rowOff>
    </xdr:to>
    <xdr:cxnSp macro="">
      <xdr:nvCxnSpPr>
        <xdr:cNvPr id="232" name="直線コネクタ 231">
          <a:extLst>
            <a:ext uri="{FF2B5EF4-FFF2-40B4-BE49-F238E27FC236}">
              <a16:creationId xmlns:a16="http://schemas.microsoft.com/office/drawing/2014/main" id="{A0C33532-1BC2-4E0A-9633-8C568FD94046}"/>
            </a:ext>
          </a:extLst>
        </xdr:cNvPr>
        <xdr:cNvCxnSpPr/>
      </xdr:nvCxnSpPr>
      <xdr:spPr>
        <a:xfrm>
          <a:off x="9356090" y="1104604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82545</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1E811989-7ED2-4EFB-8CC8-2E1391B45B3D}"/>
            </a:ext>
          </a:extLst>
        </xdr:cNvPr>
        <xdr:cNvSpPr txBox="1"/>
      </xdr:nvSpPr>
      <xdr:spPr>
        <a:xfrm>
          <a:off x="9467850" y="93427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135868</xdr:rowOff>
    </xdr:from>
    <xdr:to>
      <xdr:col>55</xdr:col>
      <xdr:colOff>88900</xdr:colOff>
      <xdr:row>55</xdr:row>
      <xdr:rowOff>135868</xdr:rowOff>
    </xdr:to>
    <xdr:cxnSp macro="">
      <xdr:nvCxnSpPr>
        <xdr:cNvPr id="234" name="直線コネクタ 233">
          <a:extLst>
            <a:ext uri="{FF2B5EF4-FFF2-40B4-BE49-F238E27FC236}">
              <a16:creationId xmlns:a16="http://schemas.microsoft.com/office/drawing/2014/main" id="{CB8E6E8A-D2E7-4219-9C96-69ACC0B7E3F1}"/>
            </a:ext>
          </a:extLst>
        </xdr:cNvPr>
        <xdr:cNvCxnSpPr/>
      </xdr:nvCxnSpPr>
      <xdr:spPr>
        <a:xfrm>
          <a:off x="9356090" y="9561808"/>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80636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61F23448-033D-42B9-A1B5-8F5E8AE0BAC1}"/>
            </a:ext>
          </a:extLst>
        </xdr:cNvPr>
        <xdr:cNvSpPr txBox="1"/>
      </xdr:nvSpPr>
      <xdr:spPr>
        <a:xfrm>
          <a:off x="9467850" y="107124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57759</xdr:rowOff>
    </xdr:from>
    <xdr:to>
      <xdr:col>55</xdr:col>
      <xdr:colOff>50800</xdr:colOff>
      <xdr:row>63</xdr:row>
      <xdr:rowOff>159359</xdr:rowOff>
    </xdr:to>
    <xdr:sp macro="" textlink="">
      <xdr:nvSpPr>
        <xdr:cNvPr id="236" name="フローチャート: 判断 235">
          <a:extLst>
            <a:ext uri="{FF2B5EF4-FFF2-40B4-BE49-F238E27FC236}">
              <a16:creationId xmlns:a16="http://schemas.microsoft.com/office/drawing/2014/main" id="{392954ED-382A-4922-9464-F88647D078FB}"/>
            </a:ext>
          </a:extLst>
        </xdr:cNvPr>
        <xdr:cNvSpPr/>
      </xdr:nvSpPr>
      <xdr:spPr>
        <a:xfrm>
          <a:off x="9394190" y="10855299"/>
          <a:ext cx="9017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60753</xdr:rowOff>
    </xdr:from>
    <xdr:to>
      <xdr:col>50</xdr:col>
      <xdr:colOff>165100</xdr:colOff>
      <xdr:row>63</xdr:row>
      <xdr:rowOff>162353</xdr:rowOff>
    </xdr:to>
    <xdr:sp macro="" textlink="">
      <xdr:nvSpPr>
        <xdr:cNvPr id="237" name="フローチャート: 判断 236">
          <a:extLst>
            <a:ext uri="{FF2B5EF4-FFF2-40B4-BE49-F238E27FC236}">
              <a16:creationId xmlns:a16="http://schemas.microsoft.com/office/drawing/2014/main" id="{489EF988-2B5F-4F3E-8BB7-AA7B9CF49E3D}"/>
            </a:ext>
          </a:extLst>
        </xdr:cNvPr>
        <xdr:cNvSpPr/>
      </xdr:nvSpPr>
      <xdr:spPr>
        <a:xfrm>
          <a:off x="8632190" y="10858293"/>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63409</xdr:rowOff>
    </xdr:from>
    <xdr:to>
      <xdr:col>46</xdr:col>
      <xdr:colOff>38100</xdr:colOff>
      <xdr:row>63</xdr:row>
      <xdr:rowOff>165009</xdr:rowOff>
    </xdr:to>
    <xdr:sp macro="" textlink="">
      <xdr:nvSpPr>
        <xdr:cNvPr id="238" name="フローチャート: 判断 237">
          <a:extLst>
            <a:ext uri="{FF2B5EF4-FFF2-40B4-BE49-F238E27FC236}">
              <a16:creationId xmlns:a16="http://schemas.microsoft.com/office/drawing/2014/main" id="{0EE7CC1E-F9E2-4783-82A6-94930E6D890F}"/>
            </a:ext>
          </a:extLst>
        </xdr:cNvPr>
        <xdr:cNvSpPr/>
      </xdr:nvSpPr>
      <xdr:spPr>
        <a:xfrm>
          <a:off x="7846060" y="10860949"/>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62181</xdr:rowOff>
    </xdr:from>
    <xdr:to>
      <xdr:col>41</xdr:col>
      <xdr:colOff>101600</xdr:colOff>
      <xdr:row>63</xdr:row>
      <xdr:rowOff>163781</xdr:rowOff>
    </xdr:to>
    <xdr:sp macro="" textlink="">
      <xdr:nvSpPr>
        <xdr:cNvPr id="239" name="フローチャート: 判断 238">
          <a:extLst>
            <a:ext uri="{FF2B5EF4-FFF2-40B4-BE49-F238E27FC236}">
              <a16:creationId xmlns:a16="http://schemas.microsoft.com/office/drawing/2014/main" id="{AC10DB4C-CFE9-418F-856C-6E65158ECF2B}"/>
            </a:ext>
          </a:extLst>
        </xdr:cNvPr>
        <xdr:cNvSpPr/>
      </xdr:nvSpPr>
      <xdr:spPr>
        <a:xfrm>
          <a:off x="7029450" y="10859721"/>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58793</xdr:rowOff>
    </xdr:from>
    <xdr:to>
      <xdr:col>36</xdr:col>
      <xdr:colOff>165100</xdr:colOff>
      <xdr:row>63</xdr:row>
      <xdr:rowOff>160393</xdr:rowOff>
    </xdr:to>
    <xdr:sp macro="" textlink="">
      <xdr:nvSpPr>
        <xdr:cNvPr id="240" name="フローチャート: 判断 239">
          <a:extLst>
            <a:ext uri="{FF2B5EF4-FFF2-40B4-BE49-F238E27FC236}">
              <a16:creationId xmlns:a16="http://schemas.microsoft.com/office/drawing/2014/main" id="{22A29772-7DCC-4F5C-99E5-E5D3838C9748}"/>
            </a:ext>
          </a:extLst>
        </xdr:cNvPr>
        <xdr:cNvSpPr/>
      </xdr:nvSpPr>
      <xdr:spPr>
        <a:xfrm>
          <a:off x="6231890" y="10856333"/>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29573552-3F5A-4811-AA1C-E479C4773594}"/>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A98C9870-41C9-422B-9CE8-7B6AE5A69BE5}"/>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E9D7BF1E-9E3A-4952-B678-C968A5A55A7A}"/>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4CE0057A-C5EF-47AD-89B9-B0B8E1AEEF62}"/>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7AA9EB92-EB61-4834-9897-CB34FA977000}"/>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129594</xdr:rowOff>
    </xdr:from>
    <xdr:to>
      <xdr:col>55</xdr:col>
      <xdr:colOff>50800</xdr:colOff>
      <xdr:row>64</xdr:row>
      <xdr:rowOff>59744</xdr:rowOff>
    </xdr:to>
    <xdr:sp macro="" textlink="">
      <xdr:nvSpPr>
        <xdr:cNvPr id="246" name="楕円 245">
          <a:extLst>
            <a:ext uri="{FF2B5EF4-FFF2-40B4-BE49-F238E27FC236}">
              <a16:creationId xmlns:a16="http://schemas.microsoft.com/office/drawing/2014/main" id="{990B5F6E-DCAD-4BC1-A37A-FF7B92A51CBD}"/>
            </a:ext>
          </a:extLst>
        </xdr:cNvPr>
        <xdr:cNvSpPr/>
      </xdr:nvSpPr>
      <xdr:spPr>
        <a:xfrm>
          <a:off x="9394190" y="10934754"/>
          <a:ext cx="9017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44521</xdr:rowOff>
    </xdr:from>
    <xdr:ext cx="534377" cy="259045"/>
    <xdr:sp macro="" textlink="">
      <xdr:nvSpPr>
        <xdr:cNvPr id="247" name="【橋りょう・トンネル】&#10;一人当たり有形固定資産（償却資産）額該当値テキスト">
          <a:extLst>
            <a:ext uri="{FF2B5EF4-FFF2-40B4-BE49-F238E27FC236}">
              <a16:creationId xmlns:a16="http://schemas.microsoft.com/office/drawing/2014/main" id="{7B50EEE4-B973-4A27-9903-BC6159BF3D73}"/>
            </a:ext>
          </a:extLst>
        </xdr:cNvPr>
        <xdr:cNvSpPr txBox="1"/>
      </xdr:nvSpPr>
      <xdr:spPr>
        <a:xfrm>
          <a:off x="9467850" y="10847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129598</xdr:rowOff>
    </xdr:from>
    <xdr:to>
      <xdr:col>50</xdr:col>
      <xdr:colOff>165100</xdr:colOff>
      <xdr:row>64</xdr:row>
      <xdr:rowOff>59748</xdr:rowOff>
    </xdr:to>
    <xdr:sp macro="" textlink="">
      <xdr:nvSpPr>
        <xdr:cNvPr id="248" name="楕円 247">
          <a:extLst>
            <a:ext uri="{FF2B5EF4-FFF2-40B4-BE49-F238E27FC236}">
              <a16:creationId xmlns:a16="http://schemas.microsoft.com/office/drawing/2014/main" id="{99EE60E8-D5B7-408A-9EDE-8892E8B30AC6}"/>
            </a:ext>
          </a:extLst>
        </xdr:cNvPr>
        <xdr:cNvSpPr/>
      </xdr:nvSpPr>
      <xdr:spPr>
        <a:xfrm>
          <a:off x="8632190" y="10934758"/>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8944</xdr:rowOff>
    </xdr:from>
    <xdr:to>
      <xdr:col>55</xdr:col>
      <xdr:colOff>0</xdr:colOff>
      <xdr:row>64</xdr:row>
      <xdr:rowOff>8948</xdr:rowOff>
    </xdr:to>
    <xdr:cxnSp macro="">
      <xdr:nvCxnSpPr>
        <xdr:cNvPr id="249" name="直線コネクタ 248">
          <a:extLst>
            <a:ext uri="{FF2B5EF4-FFF2-40B4-BE49-F238E27FC236}">
              <a16:creationId xmlns:a16="http://schemas.microsoft.com/office/drawing/2014/main" id="{DFFD73DB-DD24-4DD6-A016-C4C0139B0437}"/>
            </a:ext>
          </a:extLst>
        </xdr:cNvPr>
        <xdr:cNvCxnSpPr/>
      </xdr:nvCxnSpPr>
      <xdr:spPr>
        <a:xfrm flipV="1">
          <a:off x="8686800" y="10983649"/>
          <a:ext cx="742950" cy="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129681</xdr:rowOff>
    </xdr:from>
    <xdr:to>
      <xdr:col>46</xdr:col>
      <xdr:colOff>38100</xdr:colOff>
      <xdr:row>64</xdr:row>
      <xdr:rowOff>59831</xdr:rowOff>
    </xdr:to>
    <xdr:sp macro="" textlink="">
      <xdr:nvSpPr>
        <xdr:cNvPr id="250" name="楕円 249">
          <a:extLst>
            <a:ext uri="{FF2B5EF4-FFF2-40B4-BE49-F238E27FC236}">
              <a16:creationId xmlns:a16="http://schemas.microsoft.com/office/drawing/2014/main" id="{89EE307F-CE3C-4285-B9CD-17ACD3F9D832}"/>
            </a:ext>
          </a:extLst>
        </xdr:cNvPr>
        <xdr:cNvSpPr/>
      </xdr:nvSpPr>
      <xdr:spPr>
        <a:xfrm>
          <a:off x="7846060" y="10934841"/>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8948</xdr:rowOff>
    </xdr:from>
    <xdr:to>
      <xdr:col>50</xdr:col>
      <xdr:colOff>114300</xdr:colOff>
      <xdr:row>64</xdr:row>
      <xdr:rowOff>9031</xdr:rowOff>
    </xdr:to>
    <xdr:cxnSp macro="">
      <xdr:nvCxnSpPr>
        <xdr:cNvPr id="251" name="直線コネクタ 250">
          <a:extLst>
            <a:ext uri="{FF2B5EF4-FFF2-40B4-BE49-F238E27FC236}">
              <a16:creationId xmlns:a16="http://schemas.microsoft.com/office/drawing/2014/main" id="{240AAE50-5792-481E-BB69-C6DA9480658B}"/>
            </a:ext>
          </a:extLst>
        </xdr:cNvPr>
        <xdr:cNvCxnSpPr/>
      </xdr:nvCxnSpPr>
      <xdr:spPr>
        <a:xfrm flipV="1">
          <a:off x="7889240" y="10983653"/>
          <a:ext cx="797560" cy="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129860</xdr:rowOff>
    </xdr:from>
    <xdr:to>
      <xdr:col>41</xdr:col>
      <xdr:colOff>101600</xdr:colOff>
      <xdr:row>64</xdr:row>
      <xdr:rowOff>60010</xdr:rowOff>
    </xdr:to>
    <xdr:sp macro="" textlink="">
      <xdr:nvSpPr>
        <xdr:cNvPr id="252" name="楕円 251">
          <a:extLst>
            <a:ext uri="{FF2B5EF4-FFF2-40B4-BE49-F238E27FC236}">
              <a16:creationId xmlns:a16="http://schemas.microsoft.com/office/drawing/2014/main" id="{F30897E8-1F5E-41BF-9CD6-2E4CE489C545}"/>
            </a:ext>
          </a:extLst>
        </xdr:cNvPr>
        <xdr:cNvSpPr/>
      </xdr:nvSpPr>
      <xdr:spPr>
        <a:xfrm>
          <a:off x="7029450" y="1093502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9031</xdr:rowOff>
    </xdr:from>
    <xdr:to>
      <xdr:col>45</xdr:col>
      <xdr:colOff>177800</xdr:colOff>
      <xdr:row>64</xdr:row>
      <xdr:rowOff>9210</xdr:rowOff>
    </xdr:to>
    <xdr:cxnSp macro="">
      <xdr:nvCxnSpPr>
        <xdr:cNvPr id="253" name="直線コネクタ 252">
          <a:extLst>
            <a:ext uri="{FF2B5EF4-FFF2-40B4-BE49-F238E27FC236}">
              <a16:creationId xmlns:a16="http://schemas.microsoft.com/office/drawing/2014/main" id="{9665CECC-05D1-42A3-9C2C-FF13E6191C39}"/>
            </a:ext>
          </a:extLst>
        </xdr:cNvPr>
        <xdr:cNvCxnSpPr/>
      </xdr:nvCxnSpPr>
      <xdr:spPr>
        <a:xfrm flipV="1">
          <a:off x="7084060" y="10983736"/>
          <a:ext cx="805180" cy="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129899</xdr:rowOff>
    </xdr:from>
    <xdr:to>
      <xdr:col>36</xdr:col>
      <xdr:colOff>165100</xdr:colOff>
      <xdr:row>64</xdr:row>
      <xdr:rowOff>60049</xdr:rowOff>
    </xdr:to>
    <xdr:sp macro="" textlink="">
      <xdr:nvSpPr>
        <xdr:cNvPr id="254" name="楕円 253">
          <a:extLst>
            <a:ext uri="{FF2B5EF4-FFF2-40B4-BE49-F238E27FC236}">
              <a16:creationId xmlns:a16="http://schemas.microsoft.com/office/drawing/2014/main" id="{D9560D84-DEBC-4325-9863-F8F8815F14D7}"/>
            </a:ext>
          </a:extLst>
        </xdr:cNvPr>
        <xdr:cNvSpPr/>
      </xdr:nvSpPr>
      <xdr:spPr>
        <a:xfrm>
          <a:off x="6231890" y="10935059"/>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9210</xdr:rowOff>
    </xdr:from>
    <xdr:to>
      <xdr:col>41</xdr:col>
      <xdr:colOff>50800</xdr:colOff>
      <xdr:row>64</xdr:row>
      <xdr:rowOff>9249</xdr:rowOff>
    </xdr:to>
    <xdr:cxnSp macro="">
      <xdr:nvCxnSpPr>
        <xdr:cNvPr id="255" name="直線コネクタ 254">
          <a:extLst>
            <a:ext uri="{FF2B5EF4-FFF2-40B4-BE49-F238E27FC236}">
              <a16:creationId xmlns:a16="http://schemas.microsoft.com/office/drawing/2014/main" id="{485082E3-A12C-4247-B97A-F90E8E276CF2}"/>
            </a:ext>
          </a:extLst>
        </xdr:cNvPr>
        <xdr:cNvCxnSpPr/>
      </xdr:nvCxnSpPr>
      <xdr:spPr>
        <a:xfrm flipV="1">
          <a:off x="6286500" y="10983915"/>
          <a:ext cx="797560" cy="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7430</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7324C8C4-2036-4211-B2E5-ABA86C7CF1CA}"/>
            </a:ext>
          </a:extLst>
        </xdr:cNvPr>
        <xdr:cNvSpPr txBox="1"/>
      </xdr:nvSpPr>
      <xdr:spPr>
        <a:xfrm>
          <a:off x="8401265" y="106392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10086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746C05E8-F366-46DE-B822-161082CC9F86}"/>
            </a:ext>
          </a:extLst>
        </xdr:cNvPr>
        <xdr:cNvSpPr txBox="1"/>
      </xdr:nvSpPr>
      <xdr:spPr>
        <a:xfrm>
          <a:off x="7610690" y="106418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8858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D73C9184-4513-4242-9213-A434DB9C82EB}"/>
            </a:ext>
          </a:extLst>
        </xdr:cNvPr>
        <xdr:cNvSpPr txBox="1"/>
      </xdr:nvSpPr>
      <xdr:spPr>
        <a:xfrm>
          <a:off x="6822655" y="10640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5470</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20BFE94E-A69E-43C9-A4E9-F70F4FBEC5D4}"/>
            </a:ext>
          </a:extLst>
        </xdr:cNvPr>
        <xdr:cNvSpPr txBox="1"/>
      </xdr:nvSpPr>
      <xdr:spPr>
        <a:xfrm>
          <a:off x="6007950" y="106372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50875</xdr:rowOff>
    </xdr:from>
    <xdr:ext cx="534377" cy="259045"/>
    <xdr:sp macro="" textlink="">
      <xdr:nvSpPr>
        <xdr:cNvPr id="260" name="n_1mainValue【橋りょう・トンネル】&#10;一人当たり有形固定資産（償却資産）額">
          <a:extLst>
            <a:ext uri="{FF2B5EF4-FFF2-40B4-BE49-F238E27FC236}">
              <a16:creationId xmlns:a16="http://schemas.microsoft.com/office/drawing/2014/main" id="{06E6A9ED-4755-48C7-B593-7F75FDE56F1D}"/>
            </a:ext>
          </a:extLst>
        </xdr:cNvPr>
        <xdr:cNvSpPr txBox="1"/>
      </xdr:nvSpPr>
      <xdr:spPr>
        <a:xfrm>
          <a:off x="8422151" y="11027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50958</xdr:rowOff>
    </xdr:from>
    <xdr:ext cx="534377" cy="259045"/>
    <xdr:sp macro="" textlink="">
      <xdr:nvSpPr>
        <xdr:cNvPr id="261" name="n_2mainValue【橋りょう・トンネル】&#10;一人当たり有形固定資産（償却資産）額">
          <a:extLst>
            <a:ext uri="{FF2B5EF4-FFF2-40B4-BE49-F238E27FC236}">
              <a16:creationId xmlns:a16="http://schemas.microsoft.com/office/drawing/2014/main" id="{A5B258F1-E3B5-48F3-B8B3-5AE3DAD19A5B}"/>
            </a:ext>
          </a:extLst>
        </xdr:cNvPr>
        <xdr:cNvSpPr txBox="1"/>
      </xdr:nvSpPr>
      <xdr:spPr>
        <a:xfrm>
          <a:off x="7641101" y="11027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51137</xdr:rowOff>
    </xdr:from>
    <xdr:ext cx="534377" cy="259045"/>
    <xdr:sp macro="" textlink="">
      <xdr:nvSpPr>
        <xdr:cNvPr id="262" name="n_3mainValue【橋りょう・トンネル】&#10;一人当たり有形固定資産（償却資産）額">
          <a:extLst>
            <a:ext uri="{FF2B5EF4-FFF2-40B4-BE49-F238E27FC236}">
              <a16:creationId xmlns:a16="http://schemas.microsoft.com/office/drawing/2014/main" id="{57557F24-2B7C-4B12-9465-F65210396E93}"/>
            </a:ext>
          </a:extLst>
        </xdr:cNvPr>
        <xdr:cNvSpPr txBox="1"/>
      </xdr:nvSpPr>
      <xdr:spPr>
        <a:xfrm>
          <a:off x="6854971" y="11027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51176</xdr:rowOff>
    </xdr:from>
    <xdr:ext cx="534377" cy="259045"/>
    <xdr:sp macro="" textlink="">
      <xdr:nvSpPr>
        <xdr:cNvPr id="263" name="n_4mainValue【橋りょう・トンネル】&#10;一人当たり有形固定資産（償却資産）額">
          <a:extLst>
            <a:ext uri="{FF2B5EF4-FFF2-40B4-BE49-F238E27FC236}">
              <a16:creationId xmlns:a16="http://schemas.microsoft.com/office/drawing/2014/main" id="{AACF868E-099F-4FAE-83B4-C9EF937752B9}"/>
            </a:ext>
          </a:extLst>
        </xdr:cNvPr>
        <xdr:cNvSpPr txBox="1"/>
      </xdr:nvSpPr>
      <xdr:spPr>
        <a:xfrm>
          <a:off x="6038361" y="11027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9517A344-E922-4ECB-BB2A-D69C1507E399}"/>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2A001A23-CFAC-4128-85D5-EFE8D34E1805}"/>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AE324696-A23B-400B-B2F8-A9D3EAFEFFAA}"/>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8B52256C-0F62-4B25-AFDF-884DB2281F87}"/>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C808A91-2031-4812-9DC3-795F96BDCC8C}"/>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DC239C27-E787-4ED5-9390-D05A2D01E6C9}"/>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B8843E9F-62DF-4259-AE18-C42A9C45ECF1}"/>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E3A53670-319B-4E40-A23E-56971F8B7783}"/>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B176338F-7027-4D7F-88D0-6EF3C1A65EB2}"/>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DF3CC810-7A92-4C1B-8B06-897C1444731E}"/>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3E779E87-9D17-4374-A451-2F020CAC900C}"/>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6E14AB5E-BC21-485D-9B49-4CEDFDB7901B}"/>
            </a:ext>
          </a:extLst>
        </xdr:cNvPr>
        <xdr:cNvCxnSpPr/>
      </xdr:nvCxnSpPr>
      <xdr:spPr>
        <a:xfrm>
          <a:off x="6858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9A79EEF2-2AA5-4610-BCF4-1E21514E13F5}"/>
            </a:ext>
          </a:extLst>
        </xdr:cNvPr>
        <xdr:cNvSpPr txBox="1"/>
      </xdr:nvSpPr>
      <xdr:spPr>
        <a:xfrm>
          <a:off x="2738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10CDC911-E985-41B1-9406-CC5AC6E076E4}"/>
            </a:ext>
          </a:extLst>
        </xdr:cNvPr>
        <xdr:cNvCxnSpPr/>
      </xdr:nvCxnSpPr>
      <xdr:spPr>
        <a:xfrm>
          <a:off x="6858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DB0B9FDE-7FD3-4498-B400-33B5C28F9E7E}"/>
            </a:ext>
          </a:extLst>
        </xdr:cNvPr>
        <xdr:cNvSpPr txBox="1"/>
      </xdr:nvSpPr>
      <xdr:spPr>
        <a:xfrm>
          <a:off x="34370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779B67C3-7F2D-4BA3-B5F0-7C839721D990}"/>
            </a:ext>
          </a:extLst>
        </xdr:cNvPr>
        <xdr:cNvCxnSpPr/>
      </xdr:nvCxnSpPr>
      <xdr:spPr>
        <a:xfrm>
          <a:off x="6858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857C866C-A890-4186-A2D1-2BC678B464CB}"/>
            </a:ext>
          </a:extLst>
        </xdr:cNvPr>
        <xdr:cNvSpPr txBox="1"/>
      </xdr:nvSpPr>
      <xdr:spPr>
        <a:xfrm>
          <a:off x="34370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A558259F-DB2F-4300-B9BC-27D9A639F45C}"/>
            </a:ext>
          </a:extLst>
        </xdr:cNvPr>
        <xdr:cNvCxnSpPr/>
      </xdr:nvCxnSpPr>
      <xdr:spPr>
        <a:xfrm>
          <a:off x="6858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80484A6E-89F0-4C77-8EB1-A74EED2649AC}"/>
            </a:ext>
          </a:extLst>
        </xdr:cNvPr>
        <xdr:cNvSpPr txBox="1"/>
      </xdr:nvSpPr>
      <xdr:spPr>
        <a:xfrm>
          <a:off x="34370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B70081E1-A68F-421C-9D8E-F999F87010D4}"/>
            </a:ext>
          </a:extLst>
        </xdr:cNvPr>
        <xdr:cNvCxnSpPr/>
      </xdr:nvCxnSpPr>
      <xdr:spPr>
        <a:xfrm>
          <a:off x="6858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4BCE641C-5B55-487D-B01B-47FB736323AD}"/>
            </a:ext>
          </a:extLst>
        </xdr:cNvPr>
        <xdr:cNvSpPr txBox="1"/>
      </xdr:nvSpPr>
      <xdr:spPr>
        <a:xfrm>
          <a:off x="34370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1219EA3A-C9CC-49FB-98DB-0872303F52FB}"/>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2326BCC7-48B3-44D4-84AF-5061B02CE8B8}"/>
            </a:ext>
          </a:extLst>
        </xdr:cNvPr>
        <xdr:cNvSpPr txBox="1"/>
      </xdr:nvSpPr>
      <xdr:spPr>
        <a:xfrm>
          <a:off x="38686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005D5500-C8E6-42AC-879C-80B388BC366D}"/>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137161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71077540-3D67-4AA7-8567-E744FD402D70}"/>
            </a:ext>
          </a:extLst>
        </xdr:cNvPr>
        <xdr:cNvCxnSpPr/>
      </xdr:nvCxnSpPr>
      <xdr:spPr>
        <a:xfrm flipV="1">
          <a:off x="4173855" y="13335001"/>
          <a:ext cx="0" cy="1523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D1C7AE21-71A8-4E48-822D-5D2400165B20}"/>
            </a:ext>
          </a:extLst>
        </xdr:cNvPr>
        <xdr:cNvSpPr txBox="1"/>
      </xdr:nvSpPr>
      <xdr:spPr>
        <a:xfrm>
          <a:off x="4212590" y="1486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84D37D96-2D9A-49BE-A9B6-2F72316DDFD0}"/>
            </a:ext>
          </a:extLst>
        </xdr:cNvPr>
        <xdr:cNvCxnSpPr/>
      </xdr:nvCxnSpPr>
      <xdr:spPr>
        <a:xfrm>
          <a:off x="4112260" y="1485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83838</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57B6A5DB-3615-4579-9B8D-43FBE5843B39}"/>
            </a:ext>
          </a:extLst>
        </xdr:cNvPr>
        <xdr:cNvSpPr txBox="1"/>
      </xdr:nvSpPr>
      <xdr:spPr>
        <a:xfrm>
          <a:off x="4212590" y="13115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137161</xdr:rowOff>
    </xdr:from>
    <xdr:to>
      <xdr:col>24</xdr:col>
      <xdr:colOff>152400</xdr:colOff>
      <xdr:row>77</xdr:row>
      <xdr:rowOff>137161</xdr:rowOff>
    </xdr:to>
    <xdr:cxnSp macro="">
      <xdr:nvCxnSpPr>
        <xdr:cNvPr id="292" name="直線コネクタ 291">
          <a:extLst>
            <a:ext uri="{FF2B5EF4-FFF2-40B4-BE49-F238E27FC236}">
              <a16:creationId xmlns:a16="http://schemas.microsoft.com/office/drawing/2014/main" id="{FC374C08-EDAF-42B6-B370-5466CD0F5350}"/>
            </a:ext>
          </a:extLst>
        </xdr:cNvPr>
        <xdr:cNvCxnSpPr/>
      </xdr:nvCxnSpPr>
      <xdr:spPr>
        <a:xfrm>
          <a:off x="4112260" y="133350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95266</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66F0B0CC-EA3E-43F5-BBA0-428BE5BDC766}"/>
            </a:ext>
          </a:extLst>
        </xdr:cNvPr>
        <xdr:cNvSpPr txBox="1"/>
      </xdr:nvSpPr>
      <xdr:spPr>
        <a:xfrm>
          <a:off x="4212590" y="1415035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294" name="フローチャート: 判断 293">
          <a:extLst>
            <a:ext uri="{FF2B5EF4-FFF2-40B4-BE49-F238E27FC236}">
              <a16:creationId xmlns:a16="http://schemas.microsoft.com/office/drawing/2014/main" id="{A10B8028-874E-4C19-82A3-6145CAABED6F}"/>
            </a:ext>
          </a:extLst>
        </xdr:cNvPr>
        <xdr:cNvSpPr/>
      </xdr:nvSpPr>
      <xdr:spPr>
        <a:xfrm>
          <a:off x="4131310" y="1417573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5" name="フローチャート: 判断 294">
          <a:extLst>
            <a:ext uri="{FF2B5EF4-FFF2-40B4-BE49-F238E27FC236}">
              <a16:creationId xmlns:a16="http://schemas.microsoft.com/office/drawing/2014/main" id="{186AE010-47D6-46E2-BC65-7C6A1FD7C26E}"/>
            </a:ext>
          </a:extLst>
        </xdr:cNvPr>
        <xdr:cNvSpPr/>
      </xdr:nvSpPr>
      <xdr:spPr>
        <a:xfrm>
          <a:off x="3388360" y="1415669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82550</xdr:rowOff>
    </xdr:from>
    <xdr:to>
      <xdr:col>15</xdr:col>
      <xdr:colOff>101600</xdr:colOff>
      <xdr:row>83</xdr:row>
      <xdr:rowOff>12700</xdr:rowOff>
    </xdr:to>
    <xdr:sp macro="" textlink="">
      <xdr:nvSpPr>
        <xdr:cNvPr id="296" name="フローチャート: 判断 295">
          <a:extLst>
            <a:ext uri="{FF2B5EF4-FFF2-40B4-BE49-F238E27FC236}">
              <a16:creationId xmlns:a16="http://schemas.microsoft.com/office/drawing/2014/main" id="{16BB990E-5C8E-4CAB-9FC3-D749DD036609}"/>
            </a:ext>
          </a:extLst>
        </xdr:cNvPr>
        <xdr:cNvSpPr/>
      </xdr:nvSpPr>
      <xdr:spPr>
        <a:xfrm>
          <a:off x="2571750" y="1414335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86361</xdr:rowOff>
    </xdr:from>
    <xdr:to>
      <xdr:col>10</xdr:col>
      <xdr:colOff>165100</xdr:colOff>
      <xdr:row>83</xdr:row>
      <xdr:rowOff>16511</xdr:rowOff>
    </xdr:to>
    <xdr:sp macro="" textlink="">
      <xdr:nvSpPr>
        <xdr:cNvPr id="297" name="フローチャート: 判断 296">
          <a:extLst>
            <a:ext uri="{FF2B5EF4-FFF2-40B4-BE49-F238E27FC236}">
              <a16:creationId xmlns:a16="http://schemas.microsoft.com/office/drawing/2014/main" id="{58D06C3F-9EF0-4B92-9157-AC8D03D56DDA}"/>
            </a:ext>
          </a:extLst>
        </xdr:cNvPr>
        <xdr:cNvSpPr/>
      </xdr:nvSpPr>
      <xdr:spPr>
        <a:xfrm>
          <a:off x="1774190" y="1414716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46355</xdr:rowOff>
    </xdr:from>
    <xdr:to>
      <xdr:col>6</xdr:col>
      <xdr:colOff>38100</xdr:colOff>
      <xdr:row>82</xdr:row>
      <xdr:rowOff>147955</xdr:rowOff>
    </xdr:to>
    <xdr:sp macro="" textlink="">
      <xdr:nvSpPr>
        <xdr:cNvPr id="298" name="フローチャート: 判断 297">
          <a:extLst>
            <a:ext uri="{FF2B5EF4-FFF2-40B4-BE49-F238E27FC236}">
              <a16:creationId xmlns:a16="http://schemas.microsoft.com/office/drawing/2014/main" id="{A03D1119-63B9-4AC3-ABF4-E5359639FC62}"/>
            </a:ext>
          </a:extLst>
        </xdr:cNvPr>
        <xdr:cNvSpPr/>
      </xdr:nvSpPr>
      <xdr:spPr>
        <a:xfrm>
          <a:off x="988060" y="141071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B8C728D4-1FC7-49EB-9AEB-832316564226}"/>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E9732DEA-0F0B-4E37-A944-6A80ABFFDF24}"/>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AA1BEFA6-615E-4BAF-80BE-4D0D7A85304D}"/>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BF07C85-EF7A-4AA4-BE31-14296AF5E17B}"/>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6A0170C3-488C-4F92-AA2C-A387438A7DEA}"/>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116839</xdr:rowOff>
    </xdr:from>
    <xdr:to>
      <xdr:col>24</xdr:col>
      <xdr:colOff>114300</xdr:colOff>
      <xdr:row>81</xdr:row>
      <xdr:rowOff>46989</xdr:rowOff>
    </xdr:to>
    <xdr:sp macro="" textlink="">
      <xdr:nvSpPr>
        <xdr:cNvPr id="304" name="楕円 303">
          <a:extLst>
            <a:ext uri="{FF2B5EF4-FFF2-40B4-BE49-F238E27FC236}">
              <a16:creationId xmlns:a16="http://schemas.microsoft.com/office/drawing/2014/main" id="{D7B8BF13-F274-40E1-974F-48F2D22C4B85}"/>
            </a:ext>
          </a:extLst>
        </xdr:cNvPr>
        <xdr:cNvSpPr/>
      </xdr:nvSpPr>
      <xdr:spPr>
        <a:xfrm>
          <a:off x="4131310" y="1383283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139716</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196FCE9E-1BFC-4494-91A3-9A7CF266A124}"/>
            </a:ext>
          </a:extLst>
        </xdr:cNvPr>
        <xdr:cNvSpPr txBox="1"/>
      </xdr:nvSpPr>
      <xdr:spPr>
        <a:xfrm>
          <a:off x="4212590" y="136804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74930</xdr:rowOff>
    </xdr:from>
    <xdr:to>
      <xdr:col>20</xdr:col>
      <xdr:colOff>38100</xdr:colOff>
      <xdr:row>81</xdr:row>
      <xdr:rowOff>5080</xdr:rowOff>
    </xdr:to>
    <xdr:sp macro="" textlink="">
      <xdr:nvSpPr>
        <xdr:cNvPr id="306" name="楕円 305">
          <a:extLst>
            <a:ext uri="{FF2B5EF4-FFF2-40B4-BE49-F238E27FC236}">
              <a16:creationId xmlns:a16="http://schemas.microsoft.com/office/drawing/2014/main" id="{504AEF3A-490E-4403-BE26-8462545094A5}"/>
            </a:ext>
          </a:extLst>
        </xdr:cNvPr>
        <xdr:cNvSpPr/>
      </xdr:nvSpPr>
      <xdr:spPr>
        <a:xfrm>
          <a:off x="3388360" y="1379093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125730</xdr:rowOff>
    </xdr:from>
    <xdr:to>
      <xdr:col>24</xdr:col>
      <xdr:colOff>63500</xdr:colOff>
      <xdr:row>80</xdr:row>
      <xdr:rowOff>167639</xdr:rowOff>
    </xdr:to>
    <xdr:cxnSp macro="">
      <xdr:nvCxnSpPr>
        <xdr:cNvPr id="307" name="直線コネクタ 306">
          <a:extLst>
            <a:ext uri="{FF2B5EF4-FFF2-40B4-BE49-F238E27FC236}">
              <a16:creationId xmlns:a16="http://schemas.microsoft.com/office/drawing/2014/main" id="{30B63462-A811-41AB-895D-C05C2CEB5B23}"/>
            </a:ext>
          </a:extLst>
        </xdr:cNvPr>
        <xdr:cNvCxnSpPr/>
      </xdr:nvCxnSpPr>
      <xdr:spPr>
        <a:xfrm>
          <a:off x="3431540" y="13845540"/>
          <a:ext cx="74295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33020</xdr:rowOff>
    </xdr:from>
    <xdr:to>
      <xdr:col>15</xdr:col>
      <xdr:colOff>101600</xdr:colOff>
      <xdr:row>80</xdr:row>
      <xdr:rowOff>134620</xdr:rowOff>
    </xdr:to>
    <xdr:sp macro="" textlink="">
      <xdr:nvSpPr>
        <xdr:cNvPr id="308" name="楕円 307">
          <a:extLst>
            <a:ext uri="{FF2B5EF4-FFF2-40B4-BE49-F238E27FC236}">
              <a16:creationId xmlns:a16="http://schemas.microsoft.com/office/drawing/2014/main" id="{D7BD217E-A8D6-4CA5-9CAF-511121251E08}"/>
            </a:ext>
          </a:extLst>
        </xdr:cNvPr>
        <xdr:cNvSpPr/>
      </xdr:nvSpPr>
      <xdr:spPr>
        <a:xfrm>
          <a:off x="2571750" y="13747115"/>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83820</xdr:rowOff>
    </xdr:from>
    <xdr:to>
      <xdr:col>19</xdr:col>
      <xdr:colOff>177800</xdr:colOff>
      <xdr:row>80</xdr:row>
      <xdr:rowOff>125730</xdr:rowOff>
    </xdr:to>
    <xdr:cxnSp macro="">
      <xdr:nvCxnSpPr>
        <xdr:cNvPr id="309" name="直線コネクタ 308">
          <a:extLst>
            <a:ext uri="{FF2B5EF4-FFF2-40B4-BE49-F238E27FC236}">
              <a16:creationId xmlns:a16="http://schemas.microsoft.com/office/drawing/2014/main" id="{D7A9453D-7BF1-4945-B695-BFF856FF42A3}"/>
            </a:ext>
          </a:extLst>
        </xdr:cNvPr>
        <xdr:cNvCxnSpPr/>
      </xdr:nvCxnSpPr>
      <xdr:spPr>
        <a:xfrm>
          <a:off x="2626360" y="13801725"/>
          <a:ext cx="80518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162561</xdr:rowOff>
    </xdr:from>
    <xdr:to>
      <xdr:col>10</xdr:col>
      <xdr:colOff>165100</xdr:colOff>
      <xdr:row>80</xdr:row>
      <xdr:rowOff>92711</xdr:rowOff>
    </xdr:to>
    <xdr:sp macro="" textlink="">
      <xdr:nvSpPr>
        <xdr:cNvPr id="310" name="楕円 309">
          <a:extLst>
            <a:ext uri="{FF2B5EF4-FFF2-40B4-BE49-F238E27FC236}">
              <a16:creationId xmlns:a16="http://schemas.microsoft.com/office/drawing/2014/main" id="{32D2A203-72C4-4A74-89C0-67A0EE00B8DA}"/>
            </a:ext>
          </a:extLst>
        </xdr:cNvPr>
        <xdr:cNvSpPr/>
      </xdr:nvSpPr>
      <xdr:spPr>
        <a:xfrm>
          <a:off x="1774190" y="1370901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41911</xdr:rowOff>
    </xdr:from>
    <xdr:to>
      <xdr:col>15</xdr:col>
      <xdr:colOff>50800</xdr:colOff>
      <xdr:row>80</xdr:row>
      <xdr:rowOff>83820</xdr:rowOff>
    </xdr:to>
    <xdr:cxnSp macro="">
      <xdr:nvCxnSpPr>
        <xdr:cNvPr id="311" name="直線コネクタ 310">
          <a:extLst>
            <a:ext uri="{FF2B5EF4-FFF2-40B4-BE49-F238E27FC236}">
              <a16:creationId xmlns:a16="http://schemas.microsoft.com/office/drawing/2014/main" id="{FA18EBDD-A002-4FDD-9144-B7F1A6C43B81}"/>
            </a:ext>
          </a:extLst>
        </xdr:cNvPr>
        <xdr:cNvCxnSpPr/>
      </xdr:nvCxnSpPr>
      <xdr:spPr>
        <a:xfrm>
          <a:off x="1828800" y="13759816"/>
          <a:ext cx="79756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120650</xdr:rowOff>
    </xdr:from>
    <xdr:to>
      <xdr:col>6</xdr:col>
      <xdr:colOff>38100</xdr:colOff>
      <xdr:row>80</xdr:row>
      <xdr:rowOff>50800</xdr:rowOff>
    </xdr:to>
    <xdr:sp macro="" textlink="">
      <xdr:nvSpPr>
        <xdr:cNvPr id="312" name="楕円 311">
          <a:extLst>
            <a:ext uri="{FF2B5EF4-FFF2-40B4-BE49-F238E27FC236}">
              <a16:creationId xmlns:a16="http://schemas.microsoft.com/office/drawing/2014/main" id="{DDC28F9D-BE4A-4AEF-8992-504C877E7712}"/>
            </a:ext>
          </a:extLst>
        </xdr:cNvPr>
        <xdr:cNvSpPr/>
      </xdr:nvSpPr>
      <xdr:spPr>
        <a:xfrm>
          <a:off x="988060" y="1366710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0</xdr:rowOff>
    </xdr:from>
    <xdr:to>
      <xdr:col>10</xdr:col>
      <xdr:colOff>114300</xdr:colOff>
      <xdr:row>80</xdr:row>
      <xdr:rowOff>41911</xdr:rowOff>
    </xdr:to>
    <xdr:cxnSp macro="">
      <xdr:nvCxnSpPr>
        <xdr:cNvPr id="313" name="直線コネクタ 312">
          <a:extLst>
            <a:ext uri="{FF2B5EF4-FFF2-40B4-BE49-F238E27FC236}">
              <a16:creationId xmlns:a16="http://schemas.microsoft.com/office/drawing/2014/main" id="{9978929E-DDE4-4C29-9168-5A0D42B7F0C4}"/>
            </a:ext>
          </a:extLst>
        </xdr:cNvPr>
        <xdr:cNvCxnSpPr/>
      </xdr:nvCxnSpPr>
      <xdr:spPr>
        <a:xfrm>
          <a:off x="1031240" y="13716000"/>
          <a:ext cx="79756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22877</xdr:rowOff>
    </xdr:from>
    <xdr:ext cx="405111" cy="259045"/>
    <xdr:sp macro="" textlink="">
      <xdr:nvSpPr>
        <xdr:cNvPr id="314" name="n_1aveValue【公営住宅】&#10;有形固定資産減価償却率">
          <a:extLst>
            <a:ext uri="{FF2B5EF4-FFF2-40B4-BE49-F238E27FC236}">
              <a16:creationId xmlns:a16="http://schemas.microsoft.com/office/drawing/2014/main" id="{EF85DDAC-1298-4258-9F0D-23F8D639E80B}"/>
            </a:ext>
          </a:extLst>
        </xdr:cNvPr>
        <xdr:cNvSpPr txBox="1"/>
      </xdr:nvSpPr>
      <xdr:spPr>
        <a:xfrm>
          <a:off x="3239144" y="1424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3827</xdr:rowOff>
    </xdr:from>
    <xdr:ext cx="405111" cy="259045"/>
    <xdr:sp macro="" textlink="">
      <xdr:nvSpPr>
        <xdr:cNvPr id="315" name="n_2aveValue【公営住宅】&#10;有形固定資産減価償却率">
          <a:extLst>
            <a:ext uri="{FF2B5EF4-FFF2-40B4-BE49-F238E27FC236}">
              <a16:creationId xmlns:a16="http://schemas.microsoft.com/office/drawing/2014/main" id="{769115AC-A6A6-4DBF-AB2A-C9A53C06468C}"/>
            </a:ext>
          </a:extLst>
        </xdr:cNvPr>
        <xdr:cNvSpPr txBox="1"/>
      </xdr:nvSpPr>
      <xdr:spPr>
        <a:xfrm>
          <a:off x="2439044" y="1423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7638</xdr:rowOff>
    </xdr:from>
    <xdr:ext cx="405111" cy="259045"/>
    <xdr:sp macro="" textlink="">
      <xdr:nvSpPr>
        <xdr:cNvPr id="316" name="n_3aveValue【公営住宅】&#10;有形固定資産減価償却率">
          <a:extLst>
            <a:ext uri="{FF2B5EF4-FFF2-40B4-BE49-F238E27FC236}">
              <a16:creationId xmlns:a16="http://schemas.microsoft.com/office/drawing/2014/main" id="{8A9CC0A1-63A5-4E6E-949A-3FD7EEDF50E8}"/>
            </a:ext>
          </a:extLst>
        </xdr:cNvPr>
        <xdr:cNvSpPr txBox="1"/>
      </xdr:nvSpPr>
      <xdr:spPr>
        <a:xfrm>
          <a:off x="1641484" y="14239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139082</xdr:rowOff>
    </xdr:from>
    <xdr:ext cx="405111" cy="259045"/>
    <xdr:sp macro="" textlink="">
      <xdr:nvSpPr>
        <xdr:cNvPr id="317" name="n_4aveValue【公営住宅】&#10;有形固定資産減価償却率">
          <a:extLst>
            <a:ext uri="{FF2B5EF4-FFF2-40B4-BE49-F238E27FC236}">
              <a16:creationId xmlns:a16="http://schemas.microsoft.com/office/drawing/2014/main" id="{5A46E9FB-0778-417B-815C-8EB0D74AC055}"/>
            </a:ext>
          </a:extLst>
        </xdr:cNvPr>
        <xdr:cNvSpPr txBox="1"/>
      </xdr:nvSpPr>
      <xdr:spPr>
        <a:xfrm>
          <a:off x="855354" y="1419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21607</xdr:rowOff>
    </xdr:from>
    <xdr:ext cx="405111" cy="259045"/>
    <xdr:sp macro="" textlink="">
      <xdr:nvSpPr>
        <xdr:cNvPr id="318" name="n_1mainValue【公営住宅】&#10;有形固定資産減価償却率">
          <a:extLst>
            <a:ext uri="{FF2B5EF4-FFF2-40B4-BE49-F238E27FC236}">
              <a16:creationId xmlns:a16="http://schemas.microsoft.com/office/drawing/2014/main" id="{222C7D6A-5367-4DAE-93F9-2090136A86B6}"/>
            </a:ext>
          </a:extLst>
        </xdr:cNvPr>
        <xdr:cNvSpPr txBox="1"/>
      </xdr:nvSpPr>
      <xdr:spPr>
        <a:xfrm>
          <a:off x="3239144" y="1356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151147</xdr:rowOff>
    </xdr:from>
    <xdr:ext cx="405111" cy="259045"/>
    <xdr:sp macro="" textlink="">
      <xdr:nvSpPr>
        <xdr:cNvPr id="319" name="n_2mainValue【公営住宅】&#10;有形固定資産減価償却率">
          <a:extLst>
            <a:ext uri="{FF2B5EF4-FFF2-40B4-BE49-F238E27FC236}">
              <a16:creationId xmlns:a16="http://schemas.microsoft.com/office/drawing/2014/main" id="{286B740A-6E1F-469B-BC9B-626BCF0BB88B}"/>
            </a:ext>
          </a:extLst>
        </xdr:cNvPr>
        <xdr:cNvSpPr txBox="1"/>
      </xdr:nvSpPr>
      <xdr:spPr>
        <a:xfrm>
          <a:off x="2439044" y="1352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109238</xdr:rowOff>
    </xdr:from>
    <xdr:ext cx="405111" cy="259045"/>
    <xdr:sp macro="" textlink="">
      <xdr:nvSpPr>
        <xdr:cNvPr id="320" name="n_3mainValue【公営住宅】&#10;有形固定資産減価償却率">
          <a:extLst>
            <a:ext uri="{FF2B5EF4-FFF2-40B4-BE49-F238E27FC236}">
              <a16:creationId xmlns:a16="http://schemas.microsoft.com/office/drawing/2014/main" id="{5290F933-B6F2-49BC-9067-8468D8F8FBDA}"/>
            </a:ext>
          </a:extLst>
        </xdr:cNvPr>
        <xdr:cNvSpPr txBox="1"/>
      </xdr:nvSpPr>
      <xdr:spPr>
        <a:xfrm>
          <a:off x="1641484" y="13480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67327</xdr:rowOff>
    </xdr:from>
    <xdr:ext cx="405111" cy="259045"/>
    <xdr:sp macro="" textlink="">
      <xdr:nvSpPr>
        <xdr:cNvPr id="321" name="n_4mainValue【公営住宅】&#10;有形固定資産減価償却率">
          <a:extLst>
            <a:ext uri="{FF2B5EF4-FFF2-40B4-BE49-F238E27FC236}">
              <a16:creationId xmlns:a16="http://schemas.microsoft.com/office/drawing/2014/main" id="{1E200495-84F1-45C6-9D52-95870D12F19B}"/>
            </a:ext>
          </a:extLst>
        </xdr:cNvPr>
        <xdr:cNvSpPr txBox="1"/>
      </xdr:nvSpPr>
      <xdr:spPr>
        <a:xfrm>
          <a:off x="855354" y="13438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77A08B90-E565-4530-AADC-1C6F40D8A081}"/>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DC06A94B-ED6B-4E81-A82D-948AF89117F1}"/>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85FDCC32-11A3-4917-AD71-546D29DDC51B}"/>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BDF4E208-6369-45DE-9CC7-81ACF8D3103E}"/>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7A990F3B-FDDD-495F-A8F3-71703289C403}"/>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31497379-E44A-4B71-95DC-854853A07F0C}"/>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6545665A-CB78-4D0F-A2F8-2C8FB5DDC8F9}"/>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6330E0F0-9DE5-4C41-8A3A-A0521976764C}"/>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664B962F-9CD5-455D-B991-B7AE808FDD40}"/>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955551B4-A1AA-4C60-9946-91A78A0C1AD7}"/>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4F768557-C4C8-46D8-A4DA-3C6ABE956121}"/>
            </a:ext>
          </a:extLst>
        </xdr:cNvPr>
        <xdr:cNvCxnSpPr/>
      </xdr:nvCxnSpPr>
      <xdr:spPr>
        <a:xfrm>
          <a:off x="5960110" y="1485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83583BB6-B714-4916-B1C8-C6154E72445C}"/>
            </a:ext>
          </a:extLst>
        </xdr:cNvPr>
        <xdr:cNvSpPr txBox="1"/>
      </xdr:nvSpPr>
      <xdr:spPr>
        <a:xfrm>
          <a:off x="552722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8D475CAE-A59E-487A-AAE4-EC5077B21018}"/>
            </a:ext>
          </a:extLst>
        </xdr:cNvPr>
        <xdr:cNvCxnSpPr/>
      </xdr:nvCxnSpPr>
      <xdr:spPr>
        <a:xfrm>
          <a:off x="5960110" y="1447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F3D489B7-4015-4A72-981D-74854CF7C78C}"/>
            </a:ext>
          </a:extLst>
        </xdr:cNvPr>
        <xdr:cNvSpPr txBox="1"/>
      </xdr:nvSpPr>
      <xdr:spPr>
        <a:xfrm>
          <a:off x="5527221"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605B6E8C-D219-4BD3-82B7-ABEC405328E4}"/>
            </a:ext>
          </a:extLst>
        </xdr:cNvPr>
        <xdr:cNvCxnSpPr/>
      </xdr:nvCxnSpPr>
      <xdr:spPr>
        <a:xfrm>
          <a:off x="5960110" y="1409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9CE30D1C-48E6-4905-B2F7-D6B8B9665639}"/>
            </a:ext>
          </a:extLst>
        </xdr:cNvPr>
        <xdr:cNvSpPr txBox="1"/>
      </xdr:nvSpPr>
      <xdr:spPr>
        <a:xfrm>
          <a:off x="5527221"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832D7927-DE34-4194-92F3-5F41C9A2A6BB}"/>
            </a:ext>
          </a:extLst>
        </xdr:cNvPr>
        <xdr:cNvCxnSpPr/>
      </xdr:nvCxnSpPr>
      <xdr:spPr>
        <a:xfrm>
          <a:off x="5960110" y="1371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FA4EE699-6DA3-4C03-8632-F04684B15FF7}"/>
            </a:ext>
          </a:extLst>
        </xdr:cNvPr>
        <xdr:cNvSpPr txBox="1"/>
      </xdr:nvSpPr>
      <xdr:spPr>
        <a:xfrm>
          <a:off x="5527221"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C5660F50-BD76-4F0E-9D2F-921FBA3704FA}"/>
            </a:ext>
          </a:extLst>
        </xdr:cNvPr>
        <xdr:cNvCxnSpPr/>
      </xdr:nvCxnSpPr>
      <xdr:spPr>
        <a:xfrm>
          <a:off x="5960110" y="1333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BEE0C2E4-8DC7-414C-9C72-DA33BF683F40}"/>
            </a:ext>
          </a:extLst>
        </xdr:cNvPr>
        <xdr:cNvSpPr txBox="1"/>
      </xdr:nvSpPr>
      <xdr:spPr>
        <a:xfrm>
          <a:off x="5527221"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6071A7E8-2414-44EE-9A14-3E986EB8D91D}"/>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C91EF50B-FE64-4727-AE2C-A3C77AF75146}"/>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0FFF5EE4-6188-4ACC-91E9-1DB5F073799E}"/>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22861</xdr:rowOff>
    </xdr:from>
    <xdr:to>
      <xdr:col>54</xdr:col>
      <xdr:colOff>189865</xdr:colOff>
      <xdr:row>86</xdr:row>
      <xdr:rowOff>113919</xdr:rowOff>
    </xdr:to>
    <xdr:cxnSp macro="">
      <xdr:nvCxnSpPr>
        <xdr:cNvPr id="345" name="直線コネクタ 344">
          <a:extLst>
            <a:ext uri="{FF2B5EF4-FFF2-40B4-BE49-F238E27FC236}">
              <a16:creationId xmlns:a16="http://schemas.microsoft.com/office/drawing/2014/main" id="{46C63298-57F1-48EB-B665-09A8B86807A4}"/>
            </a:ext>
          </a:extLst>
        </xdr:cNvPr>
        <xdr:cNvCxnSpPr/>
      </xdr:nvCxnSpPr>
      <xdr:spPr>
        <a:xfrm flipV="1">
          <a:off x="9429115" y="13563601"/>
          <a:ext cx="0" cy="12950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117746</xdr:rowOff>
    </xdr:from>
    <xdr:ext cx="469744" cy="259045"/>
    <xdr:sp macro="" textlink="">
      <xdr:nvSpPr>
        <xdr:cNvPr id="346" name="【公営住宅】&#10;一人当たり面積最小値テキスト">
          <a:extLst>
            <a:ext uri="{FF2B5EF4-FFF2-40B4-BE49-F238E27FC236}">
              <a16:creationId xmlns:a16="http://schemas.microsoft.com/office/drawing/2014/main" id="{6BF19E8C-0368-4A38-890B-46A7DE6FA23B}"/>
            </a:ext>
          </a:extLst>
        </xdr:cNvPr>
        <xdr:cNvSpPr txBox="1"/>
      </xdr:nvSpPr>
      <xdr:spPr>
        <a:xfrm>
          <a:off x="9467850" y="1486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113919</xdr:rowOff>
    </xdr:from>
    <xdr:to>
      <xdr:col>55</xdr:col>
      <xdr:colOff>88900</xdr:colOff>
      <xdr:row>86</xdr:row>
      <xdr:rowOff>113919</xdr:rowOff>
    </xdr:to>
    <xdr:cxnSp macro="">
      <xdr:nvCxnSpPr>
        <xdr:cNvPr id="347" name="直線コネクタ 346">
          <a:extLst>
            <a:ext uri="{FF2B5EF4-FFF2-40B4-BE49-F238E27FC236}">
              <a16:creationId xmlns:a16="http://schemas.microsoft.com/office/drawing/2014/main" id="{DB90E4EB-B6CF-4887-88A5-ECD6DB3E2F81}"/>
            </a:ext>
          </a:extLst>
        </xdr:cNvPr>
        <xdr:cNvCxnSpPr/>
      </xdr:nvCxnSpPr>
      <xdr:spPr>
        <a:xfrm>
          <a:off x="9356090" y="1485861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140988</xdr:rowOff>
    </xdr:from>
    <xdr:ext cx="469744" cy="259045"/>
    <xdr:sp macro="" textlink="">
      <xdr:nvSpPr>
        <xdr:cNvPr id="348" name="【公営住宅】&#10;一人当たり面積最大値テキスト">
          <a:extLst>
            <a:ext uri="{FF2B5EF4-FFF2-40B4-BE49-F238E27FC236}">
              <a16:creationId xmlns:a16="http://schemas.microsoft.com/office/drawing/2014/main" id="{DF0D9DC1-8024-4472-A4C3-53092F4208D2}"/>
            </a:ext>
          </a:extLst>
        </xdr:cNvPr>
        <xdr:cNvSpPr txBox="1"/>
      </xdr:nvSpPr>
      <xdr:spPr>
        <a:xfrm>
          <a:off x="9467850" y="13340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22861</xdr:rowOff>
    </xdr:from>
    <xdr:to>
      <xdr:col>55</xdr:col>
      <xdr:colOff>88900</xdr:colOff>
      <xdr:row>79</xdr:row>
      <xdr:rowOff>22861</xdr:rowOff>
    </xdr:to>
    <xdr:cxnSp macro="">
      <xdr:nvCxnSpPr>
        <xdr:cNvPr id="349" name="直線コネクタ 348">
          <a:extLst>
            <a:ext uri="{FF2B5EF4-FFF2-40B4-BE49-F238E27FC236}">
              <a16:creationId xmlns:a16="http://schemas.microsoft.com/office/drawing/2014/main" id="{623DC668-1A41-44FA-9592-8C0C8C2101F7}"/>
            </a:ext>
          </a:extLst>
        </xdr:cNvPr>
        <xdr:cNvCxnSpPr/>
      </xdr:nvCxnSpPr>
      <xdr:spPr>
        <a:xfrm>
          <a:off x="9356090" y="1356360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65803</xdr:rowOff>
    </xdr:from>
    <xdr:ext cx="469744" cy="259045"/>
    <xdr:sp macro="" textlink="">
      <xdr:nvSpPr>
        <xdr:cNvPr id="350" name="【公営住宅】&#10;一人当たり面積平均値テキスト">
          <a:extLst>
            <a:ext uri="{FF2B5EF4-FFF2-40B4-BE49-F238E27FC236}">
              <a16:creationId xmlns:a16="http://schemas.microsoft.com/office/drawing/2014/main" id="{BF885F20-DB0E-468C-865A-AC28A855A994}"/>
            </a:ext>
          </a:extLst>
        </xdr:cNvPr>
        <xdr:cNvSpPr txBox="1"/>
      </xdr:nvSpPr>
      <xdr:spPr>
        <a:xfrm>
          <a:off x="9467850" y="144656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42926</xdr:rowOff>
    </xdr:from>
    <xdr:to>
      <xdr:col>55</xdr:col>
      <xdr:colOff>50800</xdr:colOff>
      <xdr:row>85</xdr:row>
      <xdr:rowOff>144526</xdr:rowOff>
    </xdr:to>
    <xdr:sp macro="" textlink="">
      <xdr:nvSpPr>
        <xdr:cNvPr id="351" name="フローチャート: 判断 350">
          <a:extLst>
            <a:ext uri="{FF2B5EF4-FFF2-40B4-BE49-F238E27FC236}">
              <a16:creationId xmlns:a16="http://schemas.microsoft.com/office/drawing/2014/main" id="{2AA284B1-C030-4887-9765-A496AFBE908A}"/>
            </a:ext>
          </a:extLst>
        </xdr:cNvPr>
        <xdr:cNvSpPr/>
      </xdr:nvSpPr>
      <xdr:spPr>
        <a:xfrm>
          <a:off x="9394190" y="14618081"/>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42163</xdr:rowOff>
    </xdr:from>
    <xdr:to>
      <xdr:col>50</xdr:col>
      <xdr:colOff>165100</xdr:colOff>
      <xdr:row>85</xdr:row>
      <xdr:rowOff>143763</xdr:rowOff>
    </xdr:to>
    <xdr:sp macro="" textlink="">
      <xdr:nvSpPr>
        <xdr:cNvPr id="352" name="フローチャート: 判断 351">
          <a:extLst>
            <a:ext uri="{FF2B5EF4-FFF2-40B4-BE49-F238E27FC236}">
              <a16:creationId xmlns:a16="http://schemas.microsoft.com/office/drawing/2014/main" id="{D7038758-AD2B-4783-BA71-647A7C3A429F}"/>
            </a:ext>
          </a:extLst>
        </xdr:cNvPr>
        <xdr:cNvSpPr/>
      </xdr:nvSpPr>
      <xdr:spPr>
        <a:xfrm>
          <a:off x="8632190" y="14617318"/>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40260</xdr:rowOff>
    </xdr:from>
    <xdr:to>
      <xdr:col>46</xdr:col>
      <xdr:colOff>38100</xdr:colOff>
      <xdr:row>85</xdr:row>
      <xdr:rowOff>141860</xdr:rowOff>
    </xdr:to>
    <xdr:sp macro="" textlink="">
      <xdr:nvSpPr>
        <xdr:cNvPr id="353" name="フローチャート: 判断 352">
          <a:extLst>
            <a:ext uri="{FF2B5EF4-FFF2-40B4-BE49-F238E27FC236}">
              <a16:creationId xmlns:a16="http://schemas.microsoft.com/office/drawing/2014/main" id="{A6A34130-3CA2-4A01-98C2-0E2CDEDB0CCF}"/>
            </a:ext>
          </a:extLst>
        </xdr:cNvPr>
        <xdr:cNvSpPr/>
      </xdr:nvSpPr>
      <xdr:spPr>
        <a:xfrm>
          <a:off x="7846060" y="1461351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40639</xdr:rowOff>
    </xdr:from>
    <xdr:to>
      <xdr:col>41</xdr:col>
      <xdr:colOff>101600</xdr:colOff>
      <xdr:row>85</xdr:row>
      <xdr:rowOff>142239</xdr:rowOff>
    </xdr:to>
    <xdr:sp macro="" textlink="">
      <xdr:nvSpPr>
        <xdr:cNvPr id="354" name="フローチャート: 判断 353">
          <a:extLst>
            <a:ext uri="{FF2B5EF4-FFF2-40B4-BE49-F238E27FC236}">
              <a16:creationId xmlns:a16="http://schemas.microsoft.com/office/drawing/2014/main" id="{52707446-8812-4C8D-A3B9-AFE801C25736}"/>
            </a:ext>
          </a:extLst>
        </xdr:cNvPr>
        <xdr:cNvSpPr/>
      </xdr:nvSpPr>
      <xdr:spPr>
        <a:xfrm>
          <a:off x="7029450" y="14613889"/>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43307</xdr:rowOff>
    </xdr:from>
    <xdr:to>
      <xdr:col>36</xdr:col>
      <xdr:colOff>165100</xdr:colOff>
      <xdr:row>85</xdr:row>
      <xdr:rowOff>144907</xdr:rowOff>
    </xdr:to>
    <xdr:sp macro="" textlink="">
      <xdr:nvSpPr>
        <xdr:cNvPr id="355" name="フローチャート: 判断 354">
          <a:extLst>
            <a:ext uri="{FF2B5EF4-FFF2-40B4-BE49-F238E27FC236}">
              <a16:creationId xmlns:a16="http://schemas.microsoft.com/office/drawing/2014/main" id="{2D55EF1E-C1D6-4885-88F8-E0FAC52E9244}"/>
            </a:ext>
          </a:extLst>
        </xdr:cNvPr>
        <xdr:cNvSpPr/>
      </xdr:nvSpPr>
      <xdr:spPr>
        <a:xfrm>
          <a:off x="6231890" y="14618462"/>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B46704FE-A910-4F58-AFEF-387F565D42E2}"/>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3DA6776E-1393-4FC3-9438-95DA96506866}"/>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F22F38DB-8D83-425D-BE8F-1909CCF850FE}"/>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F682047F-AF84-4BB4-B985-173178BC5703}"/>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ABBB5FDF-A26C-4DB9-A773-533F54258695}"/>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163322</xdr:rowOff>
    </xdr:from>
    <xdr:to>
      <xdr:col>55</xdr:col>
      <xdr:colOff>50800</xdr:colOff>
      <xdr:row>86</xdr:row>
      <xdr:rowOff>93472</xdr:rowOff>
    </xdr:to>
    <xdr:sp macro="" textlink="">
      <xdr:nvSpPr>
        <xdr:cNvPr id="361" name="楕円 360">
          <a:extLst>
            <a:ext uri="{FF2B5EF4-FFF2-40B4-BE49-F238E27FC236}">
              <a16:creationId xmlns:a16="http://schemas.microsoft.com/office/drawing/2014/main" id="{2DFF3DAB-9C50-4867-8C2E-AC60F0B4B8B1}"/>
            </a:ext>
          </a:extLst>
        </xdr:cNvPr>
        <xdr:cNvSpPr/>
      </xdr:nvSpPr>
      <xdr:spPr>
        <a:xfrm>
          <a:off x="9394190" y="14738477"/>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78249</xdr:rowOff>
    </xdr:from>
    <xdr:ext cx="469744" cy="259045"/>
    <xdr:sp macro="" textlink="">
      <xdr:nvSpPr>
        <xdr:cNvPr id="362" name="【公営住宅】&#10;一人当たり面積該当値テキスト">
          <a:extLst>
            <a:ext uri="{FF2B5EF4-FFF2-40B4-BE49-F238E27FC236}">
              <a16:creationId xmlns:a16="http://schemas.microsoft.com/office/drawing/2014/main" id="{15E4B895-D624-46E8-ACF6-96A7F4D1E716}"/>
            </a:ext>
          </a:extLst>
        </xdr:cNvPr>
        <xdr:cNvSpPr txBox="1"/>
      </xdr:nvSpPr>
      <xdr:spPr>
        <a:xfrm>
          <a:off x="9467850" y="14651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163322</xdr:rowOff>
    </xdr:from>
    <xdr:to>
      <xdr:col>50</xdr:col>
      <xdr:colOff>165100</xdr:colOff>
      <xdr:row>86</xdr:row>
      <xdr:rowOff>93472</xdr:rowOff>
    </xdr:to>
    <xdr:sp macro="" textlink="">
      <xdr:nvSpPr>
        <xdr:cNvPr id="363" name="楕円 362">
          <a:extLst>
            <a:ext uri="{FF2B5EF4-FFF2-40B4-BE49-F238E27FC236}">
              <a16:creationId xmlns:a16="http://schemas.microsoft.com/office/drawing/2014/main" id="{F3B5DA44-6B03-4290-B6B2-51534BAAEC65}"/>
            </a:ext>
          </a:extLst>
        </xdr:cNvPr>
        <xdr:cNvSpPr/>
      </xdr:nvSpPr>
      <xdr:spPr>
        <a:xfrm>
          <a:off x="8632190" y="14738477"/>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42672</xdr:rowOff>
    </xdr:from>
    <xdr:to>
      <xdr:col>55</xdr:col>
      <xdr:colOff>0</xdr:colOff>
      <xdr:row>86</xdr:row>
      <xdr:rowOff>42672</xdr:rowOff>
    </xdr:to>
    <xdr:cxnSp macro="">
      <xdr:nvCxnSpPr>
        <xdr:cNvPr id="364" name="直線コネクタ 363">
          <a:extLst>
            <a:ext uri="{FF2B5EF4-FFF2-40B4-BE49-F238E27FC236}">
              <a16:creationId xmlns:a16="http://schemas.microsoft.com/office/drawing/2014/main" id="{2A1BFBB6-6081-4228-9201-2708612EB106}"/>
            </a:ext>
          </a:extLst>
        </xdr:cNvPr>
        <xdr:cNvCxnSpPr/>
      </xdr:nvCxnSpPr>
      <xdr:spPr>
        <a:xfrm>
          <a:off x="8686800" y="14789277"/>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163322</xdr:rowOff>
    </xdr:from>
    <xdr:to>
      <xdr:col>46</xdr:col>
      <xdr:colOff>38100</xdr:colOff>
      <xdr:row>86</xdr:row>
      <xdr:rowOff>93472</xdr:rowOff>
    </xdr:to>
    <xdr:sp macro="" textlink="">
      <xdr:nvSpPr>
        <xdr:cNvPr id="365" name="楕円 364">
          <a:extLst>
            <a:ext uri="{FF2B5EF4-FFF2-40B4-BE49-F238E27FC236}">
              <a16:creationId xmlns:a16="http://schemas.microsoft.com/office/drawing/2014/main" id="{9B33B55C-F0A9-4683-B2AC-F70774072CE4}"/>
            </a:ext>
          </a:extLst>
        </xdr:cNvPr>
        <xdr:cNvSpPr/>
      </xdr:nvSpPr>
      <xdr:spPr>
        <a:xfrm>
          <a:off x="7846060" y="14738477"/>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42672</xdr:rowOff>
    </xdr:from>
    <xdr:to>
      <xdr:col>50</xdr:col>
      <xdr:colOff>114300</xdr:colOff>
      <xdr:row>86</xdr:row>
      <xdr:rowOff>42672</xdr:rowOff>
    </xdr:to>
    <xdr:cxnSp macro="">
      <xdr:nvCxnSpPr>
        <xdr:cNvPr id="366" name="直線コネクタ 365">
          <a:extLst>
            <a:ext uri="{FF2B5EF4-FFF2-40B4-BE49-F238E27FC236}">
              <a16:creationId xmlns:a16="http://schemas.microsoft.com/office/drawing/2014/main" id="{7676A590-63B5-4A54-9833-5B008ECFBA34}"/>
            </a:ext>
          </a:extLst>
        </xdr:cNvPr>
        <xdr:cNvCxnSpPr/>
      </xdr:nvCxnSpPr>
      <xdr:spPr>
        <a:xfrm>
          <a:off x="7889240" y="14789277"/>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163322</xdr:rowOff>
    </xdr:from>
    <xdr:to>
      <xdr:col>41</xdr:col>
      <xdr:colOff>101600</xdr:colOff>
      <xdr:row>86</xdr:row>
      <xdr:rowOff>93472</xdr:rowOff>
    </xdr:to>
    <xdr:sp macro="" textlink="">
      <xdr:nvSpPr>
        <xdr:cNvPr id="367" name="楕円 366">
          <a:extLst>
            <a:ext uri="{FF2B5EF4-FFF2-40B4-BE49-F238E27FC236}">
              <a16:creationId xmlns:a16="http://schemas.microsoft.com/office/drawing/2014/main" id="{73C6015E-5ED7-4464-B3A0-E90FDFFD625A}"/>
            </a:ext>
          </a:extLst>
        </xdr:cNvPr>
        <xdr:cNvSpPr/>
      </xdr:nvSpPr>
      <xdr:spPr>
        <a:xfrm>
          <a:off x="7029450" y="1473847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42672</xdr:rowOff>
    </xdr:from>
    <xdr:to>
      <xdr:col>45</xdr:col>
      <xdr:colOff>177800</xdr:colOff>
      <xdr:row>86</xdr:row>
      <xdr:rowOff>42672</xdr:rowOff>
    </xdr:to>
    <xdr:cxnSp macro="">
      <xdr:nvCxnSpPr>
        <xdr:cNvPr id="368" name="直線コネクタ 367">
          <a:extLst>
            <a:ext uri="{FF2B5EF4-FFF2-40B4-BE49-F238E27FC236}">
              <a16:creationId xmlns:a16="http://schemas.microsoft.com/office/drawing/2014/main" id="{CEA75D2D-9FB9-4F55-A359-329F1050BC83}"/>
            </a:ext>
          </a:extLst>
        </xdr:cNvPr>
        <xdr:cNvCxnSpPr/>
      </xdr:nvCxnSpPr>
      <xdr:spPr>
        <a:xfrm>
          <a:off x="7084060" y="14789277"/>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163703</xdr:rowOff>
    </xdr:from>
    <xdr:to>
      <xdr:col>36</xdr:col>
      <xdr:colOff>165100</xdr:colOff>
      <xdr:row>86</xdr:row>
      <xdr:rowOff>93853</xdr:rowOff>
    </xdr:to>
    <xdr:sp macro="" textlink="">
      <xdr:nvSpPr>
        <xdr:cNvPr id="369" name="楕円 368">
          <a:extLst>
            <a:ext uri="{FF2B5EF4-FFF2-40B4-BE49-F238E27FC236}">
              <a16:creationId xmlns:a16="http://schemas.microsoft.com/office/drawing/2014/main" id="{3B664DEF-B768-4DDF-A78A-EB8792FD9349}"/>
            </a:ext>
          </a:extLst>
        </xdr:cNvPr>
        <xdr:cNvSpPr/>
      </xdr:nvSpPr>
      <xdr:spPr>
        <a:xfrm>
          <a:off x="6231890" y="14738858"/>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42672</xdr:rowOff>
    </xdr:from>
    <xdr:to>
      <xdr:col>41</xdr:col>
      <xdr:colOff>50800</xdr:colOff>
      <xdr:row>86</xdr:row>
      <xdr:rowOff>43053</xdr:rowOff>
    </xdr:to>
    <xdr:cxnSp macro="">
      <xdr:nvCxnSpPr>
        <xdr:cNvPr id="370" name="直線コネクタ 369">
          <a:extLst>
            <a:ext uri="{FF2B5EF4-FFF2-40B4-BE49-F238E27FC236}">
              <a16:creationId xmlns:a16="http://schemas.microsoft.com/office/drawing/2014/main" id="{93C587FE-F94D-4C92-9E52-DDBFED869FBE}"/>
            </a:ext>
          </a:extLst>
        </xdr:cNvPr>
        <xdr:cNvCxnSpPr/>
      </xdr:nvCxnSpPr>
      <xdr:spPr>
        <a:xfrm flipV="1">
          <a:off x="6286500" y="14789277"/>
          <a:ext cx="79756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160290</xdr:rowOff>
    </xdr:from>
    <xdr:ext cx="469744" cy="259045"/>
    <xdr:sp macro="" textlink="">
      <xdr:nvSpPr>
        <xdr:cNvPr id="371" name="n_1aveValue【公営住宅】&#10;一人当たり面積">
          <a:extLst>
            <a:ext uri="{FF2B5EF4-FFF2-40B4-BE49-F238E27FC236}">
              <a16:creationId xmlns:a16="http://schemas.microsoft.com/office/drawing/2014/main" id="{0B313910-33F3-4D57-9133-3120FECC0C7C}"/>
            </a:ext>
          </a:extLst>
        </xdr:cNvPr>
        <xdr:cNvSpPr txBox="1"/>
      </xdr:nvSpPr>
      <xdr:spPr>
        <a:xfrm>
          <a:off x="8454467" y="14392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158387</xdr:rowOff>
    </xdr:from>
    <xdr:ext cx="469744" cy="259045"/>
    <xdr:sp macro="" textlink="">
      <xdr:nvSpPr>
        <xdr:cNvPr id="372" name="n_2aveValue【公営住宅】&#10;一人当たり面積">
          <a:extLst>
            <a:ext uri="{FF2B5EF4-FFF2-40B4-BE49-F238E27FC236}">
              <a16:creationId xmlns:a16="http://schemas.microsoft.com/office/drawing/2014/main" id="{47B1EE55-28DF-4589-9272-31AC7E4AF8A7}"/>
            </a:ext>
          </a:extLst>
        </xdr:cNvPr>
        <xdr:cNvSpPr txBox="1"/>
      </xdr:nvSpPr>
      <xdr:spPr>
        <a:xfrm>
          <a:off x="7673417" y="14390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158766</xdr:rowOff>
    </xdr:from>
    <xdr:ext cx="469744" cy="259045"/>
    <xdr:sp macro="" textlink="">
      <xdr:nvSpPr>
        <xdr:cNvPr id="373" name="n_3aveValue【公営住宅】&#10;一人当たり面積">
          <a:extLst>
            <a:ext uri="{FF2B5EF4-FFF2-40B4-BE49-F238E27FC236}">
              <a16:creationId xmlns:a16="http://schemas.microsoft.com/office/drawing/2014/main" id="{D3084005-5DC4-4387-AF6E-307710EEAACC}"/>
            </a:ext>
          </a:extLst>
        </xdr:cNvPr>
        <xdr:cNvSpPr txBox="1"/>
      </xdr:nvSpPr>
      <xdr:spPr>
        <a:xfrm>
          <a:off x="6866332" y="14391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161434</xdr:rowOff>
    </xdr:from>
    <xdr:ext cx="469744" cy="259045"/>
    <xdr:sp macro="" textlink="">
      <xdr:nvSpPr>
        <xdr:cNvPr id="374" name="n_4aveValue【公営住宅】&#10;一人当たり面積">
          <a:extLst>
            <a:ext uri="{FF2B5EF4-FFF2-40B4-BE49-F238E27FC236}">
              <a16:creationId xmlns:a16="http://schemas.microsoft.com/office/drawing/2014/main" id="{DE7ED683-9B4C-4869-A3DD-70C7BDF6959C}"/>
            </a:ext>
          </a:extLst>
        </xdr:cNvPr>
        <xdr:cNvSpPr txBox="1"/>
      </xdr:nvSpPr>
      <xdr:spPr>
        <a:xfrm>
          <a:off x="6068772" y="14393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84599</xdr:rowOff>
    </xdr:from>
    <xdr:ext cx="469744" cy="259045"/>
    <xdr:sp macro="" textlink="">
      <xdr:nvSpPr>
        <xdr:cNvPr id="375" name="n_1mainValue【公営住宅】&#10;一人当たり面積">
          <a:extLst>
            <a:ext uri="{FF2B5EF4-FFF2-40B4-BE49-F238E27FC236}">
              <a16:creationId xmlns:a16="http://schemas.microsoft.com/office/drawing/2014/main" id="{B70ABD8D-E708-4A05-BEED-F1EFDBE4DFF6}"/>
            </a:ext>
          </a:extLst>
        </xdr:cNvPr>
        <xdr:cNvSpPr txBox="1"/>
      </xdr:nvSpPr>
      <xdr:spPr>
        <a:xfrm>
          <a:off x="8454467" y="14831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84599</xdr:rowOff>
    </xdr:from>
    <xdr:ext cx="469744" cy="259045"/>
    <xdr:sp macro="" textlink="">
      <xdr:nvSpPr>
        <xdr:cNvPr id="376" name="n_2mainValue【公営住宅】&#10;一人当たり面積">
          <a:extLst>
            <a:ext uri="{FF2B5EF4-FFF2-40B4-BE49-F238E27FC236}">
              <a16:creationId xmlns:a16="http://schemas.microsoft.com/office/drawing/2014/main" id="{293E5397-F2BA-4066-90DC-140BA59E5FFE}"/>
            </a:ext>
          </a:extLst>
        </xdr:cNvPr>
        <xdr:cNvSpPr txBox="1"/>
      </xdr:nvSpPr>
      <xdr:spPr>
        <a:xfrm>
          <a:off x="7673417" y="14831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84599</xdr:rowOff>
    </xdr:from>
    <xdr:ext cx="469744" cy="259045"/>
    <xdr:sp macro="" textlink="">
      <xdr:nvSpPr>
        <xdr:cNvPr id="377" name="n_3mainValue【公営住宅】&#10;一人当たり面積">
          <a:extLst>
            <a:ext uri="{FF2B5EF4-FFF2-40B4-BE49-F238E27FC236}">
              <a16:creationId xmlns:a16="http://schemas.microsoft.com/office/drawing/2014/main" id="{D127D1AD-DBCF-4E68-AEBD-F3E014A7BF2C}"/>
            </a:ext>
          </a:extLst>
        </xdr:cNvPr>
        <xdr:cNvSpPr txBox="1"/>
      </xdr:nvSpPr>
      <xdr:spPr>
        <a:xfrm>
          <a:off x="6866332" y="14831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84980</xdr:rowOff>
    </xdr:from>
    <xdr:ext cx="469744" cy="259045"/>
    <xdr:sp macro="" textlink="">
      <xdr:nvSpPr>
        <xdr:cNvPr id="378" name="n_4mainValue【公営住宅】&#10;一人当たり面積">
          <a:extLst>
            <a:ext uri="{FF2B5EF4-FFF2-40B4-BE49-F238E27FC236}">
              <a16:creationId xmlns:a16="http://schemas.microsoft.com/office/drawing/2014/main" id="{58731C8A-9B76-4F6A-A0F5-1584E348C5DC}"/>
            </a:ext>
          </a:extLst>
        </xdr:cNvPr>
        <xdr:cNvSpPr txBox="1"/>
      </xdr:nvSpPr>
      <xdr:spPr>
        <a:xfrm>
          <a:off x="6068772" y="14831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FE8819FC-D351-40A5-AC44-52D9641C2122}"/>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F7313C59-8BD8-4327-A4CF-794FA2796339}"/>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68E86202-0CB5-4643-B43F-98814334286D}"/>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7F34EAC3-330A-4F8C-B676-F79A62AA72E7}"/>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F5C1AB97-BDD1-47E0-93D0-2876BCC511BB}"/>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AEAC5EFF-C9E7-4BD7-B2B7-4EC17B9FDB3E}"/>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3A1E3245-0129-4D8C-B90A-F1858BBBA397}"/>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9BEC5CD4-2A04-42CD-A8C7-6E752EE9CEEC}"/>
            </a:ext>
          </a:extLst>
        </xdr:cNvPr>
        <xdr:cNvSpPr/>
      </xdr:nvSpPr>
      <xdr:spPr>
        <a:xfrm>
          <a:off x="6858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653A9CA6-2178-45DF-BDCD-AF791EB4D75A}"/>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3B713501-F6A3-43DF-861A-8546169F4F06}"/>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F27D9485-F216-402E-AB88-A6CBA8E7E5A9}"/>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DA03AE5E-C067-4EA1-92CA-39F1A1941472}"/>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B13A0897-31A3-48B9-ACC2-97793D07A816}"/>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FE1BC5A5-40DA-4D68-97BA-85FC47BD729F}"/>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CF50C437-B792-4967-B518-BFA510DC56A8}"/>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9F0A1CF6-2C53-4FBE-8A00-E73289F55947}"/>
            </a:ext>
          </a:extLst>
        </xdr:cNvPr>
        <xdr:cNvSpPr/>
      </xdr:nvSpPr>
      <xdr:spPr>
        <a:xfrm>
          <a:off x="596011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7D8211DF-CAAA-4056-AB63-4CA85217D0BD}"/>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523B1060-28D8-43D0-A8E4-6595C8267C73}"/>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F378121E-085A-46E4-869E-A80381ED016B}"/>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04DF42E4-9B08-4EE3-A738-D7FA7B2C06E5}"/>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AD062EE2-8552-444F-A90F-61A006A63E50}"/>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010DBF45-5E7B-4E5B-99BE-CD1822FC4227}"/>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D23ED789-2D75-4DA1-A13A-76C194882BE7}"/>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F65CE7BD-5289-4E25-93CC-B338EBA7F9A9}"/>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3EE76AC5-4A4D-4AAD-9BD6-CD64E18188E7}"/>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D42FD3D3-B989-4B89-8FD1-681C9869EEB5}"/>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F4EFA02F-6EDC-41C8-9C58-49374A63232E}"/>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6" name="直線コネクタ 405">
          <a:extLst>
            <a:ext uri="{FF2B5EF4-FFF2-40B4-BE49-F238E27FC236}">
              <a16:creationId xmlns:a16="http://schemas.microsoft.com/office/drawing/2014/main" id="{EA52C1DF-77C5-4039-83FC-AABD168F197C}"/>
            </a:ext>
          </a:extLst>
        </xdr:cNvPr>
        <xdr:cNvCxnSpPr/>
      </xdr:nvCxnSpPr>
      <xdr:spPr>
        <a:xfrm>
          <a:off x="1120394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7" name="テキスト ボックス 406">
          <a:extLst>
            <a:ext uri="{FF2B5EF4-FFF2-40B4-BE49-F238E27FC236}">
              <a16:creationId xmlns:a16="http://schemas.microsoft.com/office/drawing/2014/main" id="{4C2671F4-6FC8-47BB-B1F0-3DB7B1E23A20}"/>
            </a:ext>
          </a:extLst>
        </xdr:cNvPr>
        <xdr:cNvSpPr txBox="1"/>
      </xdr:nvSpPr>
      <xdr:spPr>
        <a:xfrm>
          <a:off x="1080153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8" name="直線コネクタ 407">
          <a:extLst>
            <a:ext uri="{FF2B5EF4-FFF2-40B4-BE49-F238E27FC236}">
              <a16:creationId xmlns:a16="http://schemas.microsoft.com/office/drawing/2014/main" id="{049C2711-57E7-4114-895A-D8E5943E3696}"/>
            </a:ext>
          </a:extLst>
        </xdr:cNvPr>
        <xdr:cNvCxnSpPr/>
      </xdr:nvCxnSpPr>
      <xdr:spPr>
        <a:xfrm>
          <a:off x="1120394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9" name="テキスト ボックス 408">
          <a:extLst>
            <a:ext uri="{FF2B5EF4-FFF2-40B4-BE49-F238E27FC236}">
              <a16:creationId xmlns:a16="http://schemas.microsoft.com/office/drawing/2014/main" id="{E41F073B-1ABA-419E-9234-B9FD3B1214E4}"/>
            </a:ext>
          </a:extLst>
        </xdr:cNvPr>
        <xdr:cNvSpPr txBox="1"/>
      </xdr:nvSpPr>
      <xdr:spPr>
        <a:xfrm>
          <a:off x="1084279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0" name="直線コネクタ 409">
          <a:extLst>
            <a:ext uri="{FF2B5EF4-FFF2-40B4-BE49-F238E27FC236}">
              <a16:creationId xmlns:a16="http://schemas.microsoft.com/office/drawing/2014/main" id="{81F730E2-33F4-440F-BB38-A4EB5D24B4D3}"/>
            </a:ext>
          </a:extLst>
        </xdr:cNvPr>
        <xdr:cNvCxnSpPr/>
      </xdr:nvCxnSpPr>
      <xdr:spPr>
        <a:xfrm>
          <a:off x="1120394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1" name="テキスト ボックス 410">
          <a:extLst>
            <a:ext uri="{FF2B5EF4-FFF2-40B4-BE49-F238E27FC236}">
              <a16:creationId xmlns:a16="http://schemas.microsoft.com/office/drawing/2014/main" id="{DADE7AFF-165A-4A5D-ADEE-BD881B5C1EB2}"/>
            </a:ext>
          </a:extLst>
        </xdr:cNvPr>
        <xdr:cNvSpPr txBox="1"/>
      </xdr:nvSpPr>
      <xdr:spPr>
        <a:xfrm>
          <a:off x="1084279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2" name="直線コネクタ 411">
          <a:extLst>
            <a:ext uri="{FF2B5EF4-FFF2-40B4-BE49-F238E27FC236}">
              <a16:creationId xmlns:a16="http://schemas.microsoft.com/office/drawing/2014/main" id="{5AEFFA8D-F83D-4A09-8D0D-3FC7F569767E}"/>
            </a:ext>
          </a:extLst>
        </xdr:cNvPr>
        <xdr:cNvCxnSpPr/>
      </xdr:nvCxnSpPr>
      <xdr:spPr>
        <a:xfrm>
          <a:off x="1120394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3" name="テキスト ボックス 412">
          <a:extLst>
            <a:ext uri="{FF2B5EF4-FFF2-40B4-BE49-F238E27FC236}">
              <a16:creationId xmlns:a16="http://schemas.microsoft.com/office/drawing/2014/main" id="{7B5D0FA9-E94F-4815-817C-A69B5EB42CBA}"/>
            </a:ext>
          </a:extLst>
        </xdr:cNvPr>
        <xdr:cNvSpPr txBox="1"/>
      </xdr:nvSpPr>
      <xdr:spPr>
        <a:xfrm>
          <a:off x="1084279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4" name="直線コネクタ 413">
          <a:extLst>
            <a:ext uri="{FF2B5EF4-FFF2-40B4-BE49-F238E27FC236}">
              <a16:creationId xmlns:a16="http://schemas.microsoft.com/office/drawing/2014/main" id="{9A2A364C-3FF4-4EB4-B27A-C660D7BF4548}"/>
            </a:ext>
          </a:extLst>
        </xdr:cNvPr>
        <xdr:cNvCxnSpPr/>
      </xdr:nvCxnSpPr>
      <xdr:spPr>
        <a:xfrm>
          <a:off x="1120394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5" name="テキスト ボックス 414">
          <a:extLst>
            <a:ext uri="{FF2B5EF4-FFF2-40B4-BE49-F238E27FC236}">
              <a16:creationId xmlns:a16="http://schemas.microsoft.com/office/drawing/2014/main" id="{0B173898-07A0-4E39-9D73-BF12485F2463}"/>
            </a:ext>
          </a:extLst>
        </xdr:cNvPr>
        <xdr:cNvSpPr txBox="1"/>
      </xdr:nvSpPr>
      <xdr:spPr>
        <a:xfrm>
          <a:off x="1084279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a:extLst>
            <a:ext uri="{FF2B5EF4-FFF2-40B4-BE49-F238E27FC236}">
              <a16:creationId xmlns:a16="http://schemas.microsoft.com/office/drawing/2014/main" id="{8C72B42D-486F-4C1E-814E-B0E2BECD67C0}"/>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7" name="テキスト ボックス 416">
          <a:extLst>
            <a:ext uri="{FF2B5EF4-FFF2-40B4-BE49-F238E27FC236}">
              <a16:creationId xmlns:a16="http://schemas.microsoft.com/office/drawing/2014/main" id="{D3136AB2-3359-4E69-B9F0-0061CE084DF3}"/>
            </a:ext>
          </a:extLst>
        </xdr:cNvPr>
        <xdr:cNvSpPr txBox="1"/>
      </xdr:nvSpPr>
      <xdr:spPr>
        <a:xfrm>
          <a:off x="1090500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8" name="【認定こども園・幼稚園・保育所】&#10;有形固定資産減価償却率グラフ枠">
          <a:extLst>
            <a:ext uri="{FF2B5EF4-FFF2-40B4-BE49-F238E27FC236}">
              <a16:creationId xmlns:a16="http://schemas.microsoft.com/office/drawing/2014/main" id="{22ADDE2C-EC04-44DB-9BE1-F5FBDECE1D59}"/>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15240</xdr:rowOff>
    </xdr:from>
    <xdr:to>
      <xdr:col>85</xdr:col>
      <xdr:colOff>126364</xdr:colOff>
      <xdr:row>42</xdr:row>
      <xdr:rowOff>13335</xdr:rowOff>
    </xdr:to>
    <xdr:cxnSp macro="">
      <xdr:nvCxnSpPr>
        <xdr:cNvPr id="419" name="直線コネクタ 418">
          <a:extLst>
            <a:ext uri="{FF2B5EF4-FFF2-40B4-BE49-F238E27FC236}">
              <a16:creationId xmlns:a16="http://schemas.microsoft.com/office/drawing/2014/main" id="{56F4BED4-855F-4DB2-9253-2B9B507E4956}"/>
            </a:ext>
          </a:extLst>
        </xdr:cNvPr>
        <xdr:cNvCxnSpPr/>
      </xdr:nvCxnSpPr>
      <xdr:spPr>
        <a:xfrm flipV="1">
          <a:off x="14703424" y="5848350"/>
          <a:ext cx="0" cy="1369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420" name="【認定こども園・幼稚園・保育所】&#10;有形固定資産減価償却率最小値テキスト">
          <a:extLst>
            <a:ext uri="{FF2B5EF4-FFF2-40B4-BE49-F238E27FC236}">
              <a16:creationId xmlns:a16="http://schemas.microsoft.com/office/drawing/2014/main" id="{D95F5B2F-DB21-4949-AA95-C598655FEB97}"/>
            </a:ext>
          </a:extLst>
        </xdr:cNvPr>
        <xdr:cNvSpPr txBox="1"/>
      </xdr:nvSpPr>
      <xdr:spPr>
        <a:xfrm>
          <a:off x="14742160" y="722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421" name="直線コネクタ 420">
          <a:extLst>
            <a:ext uri="{FF2B5EF4-FFF2-40B4-BE49-F238E27FC236}">
              <a16:creationId xmlns:a16="http://schemas.microsoft.com/office/drawing/2014/main" id="{3D2367FD-51D5-41E1-9BFB-E51C42AF0038}"/>
            </a:ext>
          </a:extLst>
        </xdr:cNvPr>
        <xdr:cNvCxnSpPr/>
      </xdr:nvCxnSpPr>
      <xdr:spPr>
        <a:xfrm>
          <a:off x="14611350" y="72180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133367</xdr:rowOff>
    </xdr:from>
    <xdr:ext cx="405111" cy="259045"/>
    <xdr:sp macro="" textlink="">
      <xdr:nvSpPr>
        <xdr:cNvPr id="422" name="【認定こども園・幼稚園・保育所】&#10;有形固定資産減価償却率最大値テキスト">
          <a:extLst>
            <a:ext uri="{FF2B5EF4-FFF2-40B4-BE49-F238E27FC236}">
              <a16:creationId xmlns:a16="http://schemas.microsoft.com/office/drawing/2014/main" id="{2D1A227B-2D33-4B52-B1D1-3E9AB292020F}"/>
            </a:ext>
          </a:extLst>
        </xdr:cNvPr>
        <xdr:cNvSpPr txBox="1"/>
      </xdr:nvSpPr>
      <xdr:spPr>
        <a:xfrm>
          <a:off x="14742160" y="561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15240</xdr:rowOff>
    </xdr:from>
    <xdr:to>
      <xdr:col>86</xdr:col>
      <xdr:colOff>25400</xdr:colOff>
      <xdr:row>34</xdr:row>
      <xdr:rowOff>15240</xdr:rowOff>
    </xdr:to>
    <xdr:cxnSp macro="">
      <xdr:nvCxnSpPr>
        <xdr:cNvPr id="423" name="直線コネクタ 422">
          <a:extLst>
            <a:ext uri="{FF2B5EF4-FFF2-40B4-BE49-F238E27FC236}">
              <a16:creationId xmlns:a16="http://schemas.microsoft.com/office/drawing/2014/main" id="{8D999462-7BE6-406F-896D-376BD840116E}"/>
            </a:ext>
          </a:extLst>
        </xdr:cNvPr>
        <xdr:cNvCxnSpPr/>
      </xdr:nvCxnSpPr>
      <xdr:spPr>
        <a:xfrm>
          <a:off x="14611350" y="58483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60977</xdr:rowOff>
    </xdr:from>
    <xdr:ext cx="405111" cy="259045"/>
    <xdr:sp macro="" textlink="">
      <xdr:nvSpPr>
        <xdr:cNvPr id="424" name="【認定こども園・幼稚園・保育所】&#10;有形固定資産減価償却率平均値テキスト">
          <a:extLst>
            <a:ext uri="{FF2B5EF4-FFF2-40B4-BE49-F238E27FC236}">
              <a16:creationId xmlns:a16="http://schemas.microsoft.com/office/drawing/2014/main" id="{2170A56E-05AC-4F37-8457-9D95D6314206}"/>
            </a:ext>
          </a:extLst>
        </xdr:cNvPr>
        <xdr:cNvSpPr txBox="1"/>
      </xdr:nvSpPr>
      <xdr:spPr>
        <a:xfrm>
          <a:off x="14742160" y="64008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82550</xdr:rowOff>
    </xdr:from>
    <xdr:to>
      <xdr:col>85</xdr:col>
      <xdr:colOff>177800</xdr:colOff>
      <xdr:row>38</xdr:row>
      <xdr:rowOff>12700</xdr:rowOff>
    </xdr:to>
    <xdr:sp macro="" textlink="">
      <xdr:nvSpPr>
        <xdr:cNvPr id="425" name="フローチャート: 判断 424">
          <a:extLst>
            <a:ext uri="{FF2B5EF4-FFF2-40B4-BE49-F238E27FC236}">
              <a16:creationId xmlns:a16="http://schemas.microsoft.com/office/drawing/2014/main" id="{F180EECD-7A8C-4C73-8CC6-518D475683D1}"/>
            </a:ext>
          </a:extLst>
        </xdr:cNvPr>
        <xdr:cNvSpPr/>
      </xdr:nvSpPr>
      <xdr:spPr>
        <a:xfrm>
          <a:off x="14649450" y="64281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69215</xdr:rowOff>
    </xdr:from>
    <xdr:to>
      <xdr:col>81</xdr:col>
      <xdr:colOff>101600</xdr:colOff>
      <xdr:row>37</xdr:row>
      <xdr:rowOff>170815</xdr:rowOff>
    </xdr:to>
    <xdr:sp macro="" textlink="">
      <xdr:nvSpPr>
        <xdr:cNvPr id="426" name="フローチャート: 判断 425">
          <a:extLst>
            <a:ext uri="{FF2B5EF4-FFF2-40B4-BE49-F238E27FC236}">
              <a16:creationId xmlns:a16="http://schemas.microsoft.com/office/drawing/2014/main" id="{FA3CDACC-4C69-46F3-A69D-15F56F233736}"/>
            </a:ext>
          </a:extLst>
        </xdr:cNvPr>
        <xdr:cNvSpPr/>
      </xdr:nvSpPr>
      <xdr:spPr>
        <a:xfrm>
          <a:off x="13887450" y="641096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59690</xdr:rowOff>
    </xdr:from>
    <xdr:to>
      <xdr:col>76</xdr:col>
      <xdr:colOff>165100</xdr:colOff>
      <xdr:row>37</xdr:row>
      <xdr:rowOff>161290</xdr:rowOff>
    </xdr:to>
    <xdr:sp macro="" textlink="">
      <xdr:nvSpPr>
        <xdr:cNvPr id="427" name="フローチャート: 判断 426">
          <a:extLst>
            <a:ext uri="{FF2B5EF4-FFF2-40B4-BE49-F238E27FC236}">
              <a16:creationId xmlns:a16="http://schemas.microsoft.com/office/drawing/2014/main" id="{691509D8-4099-4335-931C-497895A470E5}"/>
            </a:ext>
          </a:extLst>
        </xdr:cNvPr>
        <xdr:cNvSpPr/>
      </xdr:nvSpPr>
      <xdr:spPr>
        <a:xfrm>
          <a:off x="13089890" y="6399530"/>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428" name="フローチャート: 判断 427">
          <a:extLst>
            <a:ext uri="{FF2B5EF4-FFF2-40B4-BE49-F238E27FC236}">
              <a16:creationId xmlns:a16="http://schemas.microsoft.com/office/drawing/2014/main" id="{7919CDA2-C311-44F7-AFA8-EDE7B13583E7}"/>
            </a:ext>
          </a:extLst>
        </xdr:cNvPr>
        <xdr:cNvSpPr/>
      </xdr:nvSpPr>
      <xdr:spPr>
        <a:xfrm>
          <a:off x="12303760" y="639762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42545</xdr:rowOff>
    </xdr:from>
    <xdr:to>
      <xdr:col>67</xdr:col>
      <xdr:colOff>101600</xdr:colOff>
      <xdr:row>37</xdr:row>
      <xdr:rowOff>144145</xdr:rowOff>
    </xdr:to>
    <xdr:sp macro="" textlink="">
      <xdr:nvSpPr>
        <xdr:cNvPr id="429" name="フローチャート: 判断 428">
          <a:extLst>
            <a:ext uri="{FF2B5EF4-FFF2-40B4-BE49-F238E27FC236}">
              <a16:creationId xmlns:a16="http://schemas.microsoft.com/office/drawing/2014/main" id="{44B3E411-35EB-4273-B617-93FF341DE607}"/>
            </a:ext>
          </a:extLst>
        </xdr:cNvPr>
        <xdr:cNvSpPr/>
      </xdr:nvSpPr>
      <xdr:spPr>
        <a:xfrm>
          <a:off x="11487150" y="638810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330D1B26-285D-484E-AEC0-6F4D186BD6FB}"/>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367DC864-F67B-48BF-AC79-D328B13A21CE}"/>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BFBC743F-B4AC-4142-A4D1-ABFF989B37CE}"/>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5C4F737F-F8FF-4207-B4B7-F9FDB4BCCEE9}"/>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9657C487-A213-4DAF-936E-C3D555D4C0CC}"/>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50165</xdr:rowOff>
    </xdr:from>
    <xdr:to>
      <xdr:col>85</xdr:col>
      <xdr:colOff>177800</xdr:colOff>
      <xdr:row>37</xdr:row>
      <xdr:rowOff>151765</xdr:rowOff>
    </xdr:to>
    <xdr:sp macro="" textlink="">
      <xdr:nvSpPr>
        <xdr:cNvPr id="435" name="楕円 434">
          <a:extLst>
            <a:ext uri="{FF2B5EF4-FFF2-40B4-BE49-F238E27FC236}">
              <a16:creationId xmlns:a16="http://schemas.microsoft.com/office/drawing/2014/main" id="{B0CDA71F-4077-4CA4-A58D-376282E09D20}"/>
            </a:ext>
          </a:extLst>
        </xdr:cNvPr>
        <xdr:cNvSpPr/>
      </xdr:nvSpPr>
      <xdr:spPr>
        <a:xfrm>
          <a:off x="14649450" y="639762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73042</xdr:rowOff>
    </xdr:from>
    <xdr:ext cx="405111" cy="259045"/>
    <xdr:sp macro="" textlink="">
      <xdr:nvSpPr>
        <xdr:cNvPr id="436" name="【認定こども園・幼稚園・保育所】&#10;有形固定資産減価償却率該当値テキスト">
          <a:extLst>
            <a:ext uri="{FF2B5EF4-FFF2-40B4-BE49-F238E27FC236}">
              <a16:creationId xmlns:a16="http://schemas.microsoft.com/office/drawing/2014/main" id="{075C0644-B82A-4429-AEC2-C71804170C44}"/>
            </a:ext>
          </a:extLst>
        </xdr:cNvPr>
        <xdr:cNvSpPr txBox="1"/>
      </xdr:nvSpPr>
      <xdr:spPr>
        <a:xfrm>
          <a:off x="14742160" y="6245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13970</xdr:rowOff>
    </xdr:from>
    <xdr:to>
      <xdr:col>81</xdr:col>
      <xdr:colOff>101600</xdr:colOff>
      <xdr:row>37</xdr:row>
      <xdr:rowOff>115570</xdr:rowOff>
    </xdr:to>
    <xdr:sp macro="" textlink="">
      <xdr:nvSpPr>
        <xdr:cNvPr id="437" name="楕円 436">
          <a:extLst>
            <a:ext uri="{FF2B5EF4-FFF2-40B4-BE49-F238E27FC236}">
              <a16:creationId xmlns:a16="http://schemas.microsoft.com/office/drawing/2014/main" id="{284C8C7A-573C-4478-B137-E7D33D5DA83F}"/>
            </a:ext>
          </a:extLst>
        </xdr:cNvPr>
        <xdr:cNvSpPr/>
      </xdr:nvSpPr>
      <xdr:spPr>
        <a:xfrm>
          <a:off x="13887450" y="636143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64770</xdr:rowOff>
    </xdr:from>
    <xdr:to>
      <xdr:col>85</xdr:col>
      <xdr:colOff>127000</xdr:colOff>
      <xdr:row>37</xdr:row>
      <xdr:rowOff>100965</xdr:rowOff>
    </xdr:to>
    <xdr:cxnSp macro="">
      <xdr:nvCxnSpPr>
        <xdr:cNvPr id="438" name="直線コネクタ 437">
          <a:extLst>
            <a:ext uri="{FF2B5EF4-FFF2-40B4-BE49-F238E27FC236}">
              <a16:creationId xmlns:a16="http://schemas.microsoft.com/office/drawing/2014/main" id="{F036C431-B78D-40D3-AAE6-F9CD5D63CC04}"/>
            </a:ext>
          </a:extLst>
        </xdr:cNvPr>
        <xdr:cNvCxnSpPr/>
      </xdr:nvCxnSpPr>
      <xdr:spPr>
        <a:xfrm>
          <a:off x="13942060" y="6406515"/>
          <a:ext cx="762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36830</xdr:rowOff>
    </xdr:from>
    <xdr:to>
      <xdr:col>76</xdr:col>
      <xdr:colOff>165100</xdr:colOff>
      <xdr:row>37</xdr:row>
      <xdr:rowOff>138430</xdr:rowOff>
    </xdr:to>
    <xdr:sp macro="" textlink="">
      <xdr:nvSpPr>
        <xdr:cNvPr id="439" name="楕円 438">
          <a:extLst>
            <a:ext uri="{FF2B5EF4-FFF2-40B4-BE49-F238E27FC236}">
              <a16:creationId xmlns:a16="http://schemas.microsoft.com/office/drawing/2014/main" id="{F6A7BBC6-0A17-4FCD-9A99-C3BD07BB1007}"/>
            </a:ext>
          </a:extLst>
        </xdr:cNvPr>
        <xdr:cNvSpPr/>
      </xdr:nvSpPr>
      <xdr:spPr>
        <a:xfrm>
          <a:off x="13089890" y="638048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64770</xdr:rowOff>
    </xdr:from>
    <xdr:to>
      <xdr:col>81</xdr:col>
      <xdr:colOff>50800</xdr:colOff>
      <xdr:row>37</xdr:row>
      <xdr:rowOff>87630</xdr:rowOff>
    </xdr:to>
    <xdr:cxnSp macro="">
      <xdr:nvCxnSpPr>
        <xdr:cNvPr id="440" name="直線コネクタ 439">
          <a:extLst>
            <a:ext uri="{FF2B5EF4-FFF2-40B4-BE49-F238E27FC236}">
              <a16:creationId xmlns:a16="http://schemas.microsoft.com/office/drawing/2014/main" id="{86D36C20-EAAB-4AB5-BE18-44A8D7CF0F25}"/>
            </a:ext>
          </a:extLst>
        </xdr:cNvPr>
        <xdr:cNvCxnSpPr/>
      </xdr:nvCxnSpPr>
      <xdr:spPr>
        <a:xfrm flipV="1">
          <a:off x="13144500" y="6406515"/>
          <a:ext cx="79756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153035</xdr:rowOff>
    </xdr:from>
    <xdr:to>
      <xdr:col>72</xdr:col>
      <xdr:colOff>38100</xdr:colOff>
      <xdr:row>38</xdr:row>
      <xdr:rowOff>83185</xdr:rowOff>
    </xdr:to>
    <xdr:sp macro="" textlink="">
      <xdr:nvSpPr>
        <xdr:cNvPr id="441" name="楕円 440">
          <a:extLst>
            <a:ext uri="{FF2B5EF4-FFF2-40B4-BE49-F238E27FC236}">
              <a16:creationId xmlns:a16="http://schemas.microsoft.com/office/drawing/2014/main" id="{9C4FF297-5567-491C-9000-9FC0EA53BF51}"/>
            </a:ext>
          </a:extLst>
        </xdr:cNvPr>
        <xdr:cNvSpPr/>
      </xdr:nvSpPr>
      <xdr:spPr>
        <a:xfrm>
          <a:off x="12303760" y="649668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87630</xdr:rowOff>
    </xdr:from>
    <xdr:to>
      <xdr:col>76</xdr:col>
      <xdr:colOff>114300</xdr:colOff>
      <xdr:row>38</xdr:row>
      <xdr:rowOff>32385</xdr:rowOff>
    </xdr:to>
    <xdr:cxnSp macro="">
      <xdr:nvCxnSpPr>
        <xdr:cNvPr id="442" name="直線コネクタ 441">
          <a:extLst>
            <a:ext uri="{FF2B5EF4-FFF2-40B4-BE49-F238E27FC236}">
              <a16:creationId xmlns:a16="http://schemas.microsoft.com/office/drawing/2014/main" id="{861B71A3-6B6C-4590-ACA2-84E7591C1FC9}"/>
            </a:ext>
          </a:extLst>
        </xdr:cNvPr>
        <xdr:cNvCxnSpPr/>
      </xdr:nvCxnSpPr>
      <xdr:spPr>
        <a:xfrm flipV="1">
          <a:off x="12346940" y="6435090"/>
          <a:ext cx="797560" cy="110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4445</xdr:rowOff>
    </xdr:from>
    <xdr:to>
      <xdr:col>67</xdr:col>
      <xdr:colOff>101600</xdr:colOff>
      <xdr:row>38</xdr:row>
      <xdr:rowOff>106045</xdr:rowOff>
    </xdr:to>
    <xdr:sp macro="" textlink="">
      <xdr:nvSpPr>
        <xdr:cNvPr id="443" name="楕円 442">
          <a:extLst>
            <a:ext uri="{FF2B5EF4-FFF2-40B4-BE49-F238E27FC236}">
              <a16:creationId xmlns:a16="http://schemas.microsoft.com/office/drawing/2014/main" id="{9F73E658-6827-4B3C-B90F-2562EB4CB063}"/>
            </a:ext>
          </a:extLst>
        </xdr:cNvPr>
        <xdr:cNvSpPr/>
      </xdr:nvSpPr>
      <xdr:spPr>
        <a:xfrm>
          <a:off x="11487150" y="652145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32385</xdr:rowOff>
    </xdr:from>
    <xdr:to>
      <xdr:col>71</xdr:col>
      <xdr:colOff>177800</xdr:colOff>
      <xdr:row>38</xdr:row>
      <xdr:rowOff>55245</xdr:rowOff>
    </xdr:to>
    <xdr:cxnSp macro="">
      <xdr:nvCxnSpPr>
        <xdr:cNvPr id="444" name="直線コネクタ 443">
          <a:extLst>
            <a:ext uri="{FF2B5EF4-FFF2-40B4-BE49-F238E27FC236}">
              <a16:creationId xmlns:a16="http://schemas.microsoft.com/office/drawing/2014/main" id="{AEC3BD56-C8F7-4CE8-B699-20E21A599B86}"/>
            </a:ext>
          </a:extLst>
        </xdr:cNvPr>
        <xdr:cNvCxnSpPr/>
      </xdr:nvCxnSpPr>
      <xdr:spPr>
        <a:xfrm flipV="1">
          <a:off x="11541760" y="6545580"/>
          <a:ext cx="80518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161942</xdr:rowOff>
    </xdr:from>
    <xdr:ext cx="405111" cy="259045"/>
    <xdr:sp macro="" textlink="">
      <xdr:nvSpPr>
        <xdr:cNvPr id="445" name="n_1aveValue【認定こども園・幼稚園・保育所】&#10;有形固定資産減価償却率">
          <a:extLst>
            <a:ext uri="{FF2B5EF4-FFF2-40B4-BE49-F238E27FC236}">
              <a16:creationId xmlns:a16="http://schemas.microsoft.com/office/drawing/2014/main" id="{49370171-39A9-42AC-B4B4-10090072D8EF}"/>
            </a:ext>
          </a:extLst>
        </xdr:cNvPr>
        <xdr:cNvSpPr txBox="1"/>
      </xdr:nvSpPr>
      <xdr:spPr>
        <a:xfrm>
          <a:off x="13738234" y="650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152417</xdr:rowOff>
    </xdr:from>
    <xdr:ext cx="405111" cy="259045"/>
    <xdr:sp macro="" textlink="">
      <xdr:nvSpPr>
        <xdr:cNvPr id="446" name="n_2aveValue【認定こども園・幼稚園・保育所】&#10;有形固定資産減価償却率">
          <a:extLst>
            <a:ext uri="{FF2B5EF4-FFF2-40B4-BE49-F238E27FC236}">
              <a16:creationId xmlns:a16="http://schemas.microsoft.com/office/drawing/2014/main" id="{17779649-432B-4C9E-8D3C-52E0F02B3BB1}"/>
            </a:ext>
          </a:extLst>
        </xdr:cNvPr>
        <xdr:cNvSpPr txBox="1"/>
      </xdr:nvSpPr>
      <xdr:spPr>
        <a:xfrm>
          <a:off x="12957184" y="649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168292</xdr:rowOff>
    </xdr:from>
    <xdr:ext cx="405111" cy="259045"/>
    <xdr:sp macro="" textlink="">
      <xdr:nvSpPr>
        <xdr:cNvPr id="447" name="n_3aveValue【認定こども園・幼稚園・保育所】&#10;有形固定資産減価償却率">
          <a:extLst>
            <a:ext uri="{FF2B5EF4-FFF2-40B4-BE49-F238E27FC236}">
              <a16:creationId xmlns:a16="http://schemas.microsoft.com/office/drawing/2014/main" id="{37C920D9-5ADC-44B5-809D-54CF5A11542A}"/>
            </a:ext>
          </a:extLst>
        </xdr:cNvPr>
        <xdr:cNvSpPr txBox="1"/>
      </xdr:nvSpPr>
      <xdr:spPr>
        <a:xfrm>
          <a:off x="12171054" y="617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160672</xdr:rowOff>
    </xdr:from>
    <xdr:ext cx="405111" cy="259045"/>
    <xdr:sp macro="" textlink="">
      <xdr:nvSpPr>
        <xdr:cNvPr id="448" name="n_4aveValue【認定こども園・幼稚園・保育所】&#10;有形固定資産減価償却率">
          <a:extLst>
            <a:ext uri="{FF2B5EF4-FFF2-40B4-BE49-F238E27FC236}">
              <a16:creationId xmlns:a16="http://schemas.microsoft.com/office/drawing/2014/main" id="{892C3488-07D7-43FE-911A-47AA1792D02A}"/>
            </a:ext>
          </a:extLst>
        </xdr:cNvPr>
        <xdr:cNvSpPr txBox="1"/>
      </xdr:nvSpPr>
      <xdr:spPr>
        <a:xfrm>
          <a:off x="11354444" y="616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132097</xdr:rowOff>
    </xdr:from>
    <xdr:ext cx="405111" cy="259045"/>
    <xdr:sp macro="" textlink="">
      <xdr:nvSpPr>
        <xdr:cNvPr id="449" name="n_1mainValue【認定こども園・幼稚園・保育所】&#10;有形固定資産減価償却率">
          <a:extLst>
            <a:ext uri="{FF2B5EF4-FFF2-40B4-BE49-F238E27FC236}">
              <a16:creationId xmlns:a16="http://schemas.microsoft.com/office/drawing/2014/main" id="{140360F3-A345-404F-8705-9C3A4B1D1B6C}"/>
            </a:ext>
          </a:extLst>
        </xdr:cNvPr>
        <xdr:cNvSpPr txBox="1"/>
      </xdr:nvSpPr>
      <xdr:spPr>
        <a:xfrm>
          <a:off x="13738234" y="613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154957</xdr:rowOff>
    </xdr:from>
    <xdr:ext cx="405111" cy="259045"/>
    <xdr:sp macro="" textlink="">
      <xdr:nvSpPr>
        <xdr:cNvPr id="450" name="n_2mainValue【認定こども園・幼稚園・保育所】&#10;有形固定資産減価償却率">
          <a:extLst>
            <a:ext uri="{FF2B5EF4-FFF2-40B4-BE49-F238E27FC236}">
              <a16:creationId xmlns:a16="http://schemas.microsoft.com/office/drawing/2014/main" id="{79C616BB-1CC1-40F8-8D96-189BE59C6EEA}"/>
            </a:ext>
          </a:extLst>
        </xdr:cNvPr>
        <xdr:cNvSpPr txBox="1"/>
      </xdr:nvSpPr>
      <xdr:spPr>
        <a:xfrm>
          <a:off x="12957184" y="615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74312</xdr:rowOff>
    </xdr:from>
    <xdr:ext cx="405111" cy="259045"/>
    <xdr:sp macro="" textlink="">
      <xdr:nvSpPr>
        <xdr:cNvPr id="451" name="n_3mainValue【認定こども園・幼稚園・保育所】&#10;有形固定資産減価償却率">
          <a:extLst>
            <a:ext uri="{FF2B5EF4-FFF2-40B4-BE49-F238E27FC236}">
              <a16:creationId xmlns:a16="http://schemas.microsoft.com/office/drawing/2014/main" id="{AD7EBBF3-82EB-4BE1-8507-E05DC31AF99D}"/>
            </a:ext>
          </a:extLst>
        </xdr:cNvPr>
        <xdr:cNvSpPr txBox="1"/>
      </xdr:nvSpPr>
      <xdr:spPr>
        <a:xfrm>
          <a:off x="12171054" y="6589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97172</xdr:rowOff>
    </xdr:from>
    <xdr:ext cx="405111" cy="259045"/>
    <xdr:sp macro="" textlink="">
      <xdr:nvSpPr>
        <xdr:cNvPr id="452" name="n_4mainValue【認定こども園・幼稚園・保育所】&#10;有形固定資産減価償却率">
          <a:extLst>
            <a:ext uri="{FF2B5EF4-FFF2-40B4-BE49-F238E27FC236}">
              <a16:creationId xmlns:a16="http://schemas.microsoft.com/office/drawing/2014/main" id="{120E92F1-318B-4094-908A-9E6CDD930CAF}"/>
            </a:ext>
          </a:extLst>
        </xdr:cNvPr>
        <xdr:cNvSpPr txBox="1"/>
      </xdr:nvSpPr>
      <xdr:spPr>
        <a:xfrm>
          <a:off x="11354444" y="6608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66C11FCF-E075-4FB7-B8BA-219DDEA49BDE}"/>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29F3FAFE-71C0-421B-8960-F4B5DCC2097B}"/>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FB6290E5-8B05-4923-8C5F-DCF35F10B005}"/>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4EE36111-1A11-40B8-A1E3-C4C3FD8C7C8B}"/>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CBFACCD6-0001-421B-85B5-146CAE527465}"/>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DDFC46CE-9227-4272-9DE0-33D956E78D23}"/>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D93E3A2B-6A98-4F4B-AE98-5FB3E22BFA22}"/>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F9F663F8-67E2-4EFA-91B3-F192B763411B}"/>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86A88C39-98E6-4112-88A1-2C37557C85E0}"/>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3474EE51-7A78-4313-8060-5015E2EE7146}"/>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3" name="直線コネクタ 462">
          <a:extLst>
            <a:ext uri="{FF2B5EF4-FFF2-40B4-BE49-F238E27FC236}">
              <a16:creationId xmlns:a16="http://schemas.microsoft.com/office/drawing/2014/main" id="{E9FD2AD3-CD49-47BF-8F90-FAABF48378AC}"/>
            </a:ext>
          </a:extLst>
        </xdr:cNvPr>
        <xdr:cNvCxnSpPr/>
      </xdr:nvCxnSpPr>
      <xdr:spPr>
        <a:xfrm>
          <a:off x="164592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4" name="テキスト ボックス 463">
          <a:extLst>
            <a:ext uri="{FF2B5EF4-FFF2-40B4-BE49-F238E27FC236}">
              <a16:creationId xmlns:a16="http://schemas.microsoft.com/office/drawing/2014/main" id="{E2D5D1D1-2695-4E24-BD53-208721282A19}"/>
            </a:ext>
          </a:extLst>
        </xdr:cNvPr>
        <xdr:cNvSpPr txBox="1"/>
      </xdr:nvSpPr>
      <xdr:spPr>
        <a:xfrm>
          <a:off x="160472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5" name="直線コネクタ 464">
          <a:extLst>
            <a:ext uri="{FF2B5EF4-FFF2-40B4-BE49-F238E27FC236}">
              <a16:creationId xmlns:a16="http://schemas.microsoft.com/office/drawing/2014/main" id="{A3D3F57A-B142-4803-8506-564637DF08D5}"/>
            </a:ext>
          </a:extLst>
        </xdr:cNvPr>
        <xdr:cNvCxnSpPr/>
      </xdr:nvCxnSpPr>
      <xdr:spPr>
        <a:xfrm>
          <a:off x="164592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6" name="テキスト ボックス 465">
          <a:extLst>
            <a:ext uri="{FF2B5EF4-FFF2-40B4-BE49-F238E27FC236}">
              <a16:creationId xmlns:a16="http://schemas.microsoft.com/office/drawing/2014/main" id="{D4E8D171-095E-4DD2-882B-95F2E4BB3E5D}"/>
            </a:ext>
          </a:extLst>
        </xdr:cNvPr>
        <xdr:cNvSpPr txBox="1"/>
      </xdr:nvSpPr>
      <xdr:spPr>
        <a:xfrm>
          <a:off x="16047266"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7" name="直線コネクタ 466">
          <a:extLst>
            <a:ext uri="{FF2B5EF4-FFF2-40B4-BE49-F238E27FC236}">
              <a16:creationId xmlns:a16="http://schemas.microsoft.com/office/drawing/2014/main" id="{594E2C4E-979F-4139-8071-4F687564B464}"/>
            </a:ext>
          </a:extLst>
        </xdr:cNvPr>
        <xdr:cNvCxnSpPr/>
      </xdr:nvCxnSpPr>
      <xdr:spPr>
        <a:xfrm>
          <a:off x="164592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8" name="テキスト ボックス 467">
          <a:extLst>
            <a:ext uri="{FF2B5EF4-FFF2-40B4-BE49-F238E27FC236}">
              <a16:creationId xmlns:a16="http://schemas.microsoft.com/office/drawing/2014/main" id="{72AF0399-68D2-4A1F-823D-8FFB365095F9}"/>
            </a:ext>
          </a:extLst>
        </xdr:cNvPr>
        <xdr:cNvSpPr txBox="1"/>
      </xdr:nvSpPr>
      <xdr:spPr>
        <a:xfrm>
          <a:off x="16047266"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9" name="直線コネクタ 468">
          <a:extLst>
            <a:ext uri="{FF2B5EF4-FFF2-40B4-BE49-F238E27FC236}">
              <a16:creationId xmlns:a16="http://schemas.microsoft.com/office/drawing/2014/main" id="{0029E0EC-C4B7-4DAC-B390-B8C6BD6A1F9E}"/>
            </a:ext>
          </a:extLst>
        </xdr:cNvPr>
        <xdr:cNvCxnSpPr/>
      </xdr:nvCxnSpPr>
      <xdr:spPr>
        <a:xfrm>
          <a:off x="164592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0" name="テキスト ボックス 469">
          <a:extLst>
            <a:ext uri="{FF2B5EF4-FFF2-40B4-BE49-F238E27FC236}">
              <a16:creationId xmlns:a16="http://schemas.microsoft.com/office/drawing/2014/main" id="{C3CCFDBC-4A8F-4857-87A6-6628FBEDF031}"/>
            </a:ext>
          </a:extLst>
        </xdr:cNvPr>
        <xdr:cNvSpPr txBox="1"/>
      </xdr:nvSpPr>
      <xdr:spPr>
        <a:xfrm>
          <a:off x="16047266"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1" name="直線コネクタ 470">
          <a:extLst>
            <a:ext uri="{FF2B5EF4-FFF2-40B4-BE49-F238E27FC236}">
              <a16:creationId xmlns:a16="http://schemas.microsoft.com/office/drawing/2014/main" id="{2A199C46-7BB9-48C1-A756-85A47BEEA7E3}"/>
            </a:ext>
          </a:extLst>
        </xdr:cNvPr>
        <xdr:cNvCxnSpPr/>
      </xdr:nvCxnSpPr>
      <xdr:spPr>
        <a:xfrm>
          <a:off x="164592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2" name="テキスト ボックス 471">
          <a:extLst>
            <a:ext uri="{FF2B5EF4-FFF2-40B4-BE49-F238E27FC236}">
              <a16:creationId xmlns:a16="http://schemas.microsoft.com/office/drawing/2014/main" id="{F5A833DE-C75B-4A97-B327-E5E5DE49E98C}"/>
            </a:ext>
          </a:extLst>
        </xdr:cNvPr>
        <xdr:cNvSpPr txBox="1"/>
      </xdr:nvSpPr>
      <xdr:spPr>
        <a:xfrm>
          <a:off x="16047266"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3" name="直線コネクタ 472">
          <a:extLst>
            <a:ext uri="{FF2B5EF4-FFF2-40B4-BE49-F238E27FC236}">
              <a16:creationId xmlns:a16="http://schemas.microsoft.com/office/drawing/2014/main" id="{5526A72A-1EAA-49F1-80CD-0F6A2F7549D7}"/>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4" name="テキスト ボックス 473">
          <a:extLst>
            <a:ext uri="{FF2B5EF4-FFF2-40B4-BE49-F238E27FC236}">
              <a16:creationId xmlns:a16="http://schemas.microsoft.com/office/drawing/2014/main" id="{B7BD3FB2-D97F-4B2D-BE24-CEB51529DEE4}"/>
            </a:ext>
          </a:extLst>
        </xdr:cNvPr>
        <xdr:cNvSpPr txBox="1"/>
      </xdr:nvSpPr>
      <xdr:spPr>
        <a:xfrm>
          <a:off x="16047266"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5" name="【認定こども園・幼稚園・保育所】&#10;一人当たり面積グラフ枠">
          <a:extLst>
            <a:ext uri="{FF2B5EF4-FFF2-40B4-BE49-F238E27FC236}">
              <a16:creationId xmlns:a16="http://schemas.microsoft.com/office/drawing/2014/main" id="{01702932-47AC-4CCF-AF8A-04A4C209BC09}"/>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87630</xdr:rowOff>
    </xdr:from>
    <xdr:to>
      <xdr:col>116</xdr:col>
      <xdr:colOff>62864</xdr:colOff>
      <xdr:row>42</xdr:row>
      <xdr:rowOff>22860</xdr:rowOff>
    </xdr:to>
    <xdr:cxnSp macro="">
      <xdr:nvCxnSpPr>
        <xdr:cNvPr id="476" name="直線コネクタ 475">
          <a:extLst>
            <a:ext uri="{FF2B5EF4-FFF2-40B4-BE49-F238E27FC236}">
              <a16:creationId xmlns:a16="http://schemas.microsoft.com/office/drawing/2014/main" id="{030A9D4C-3E80-4909-B2EE-163287110812}"/>
            </a:ext>
          </a:extLst>
        </xdr:cNvPr>
        <xdr:cNvCxnSpPr/>
      </xdr:nvCxnSpPr>
      <xdr:spPr>
        <a:xfrm flipV="1">
          <a:off x="19947254" y="5920740"/>
          <a:ext cx="0" cy="12992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26687</xdr:rowOff>
    </xdr:from>
    <xdr:ext cx="469744" cy="259045"/>
    <xdr:sp macro="" textlink="">
      <xdr:nvSpPr>
        <xdr:cNvPr id="477" name="【認定こども園・幼稚園・保育所】&#10;一人当たり面積最小値テキスト">
          <a:extLst>
            <a:ext uri="{FF2B5EF4-FFF2-40B4-BE49-F238E27FC236}">
              <a16:creationId xmlns:a16="http://schemas.microsoft.com/office/drawing/2014/main" id="{2980A8A6-10A9-4F82-A16D-6C156FF5CB35}"/>
            </a:ext>
          </a:extLst>
        </xdr:cNvPr>
        <xdr:cNvSpPr txBox="1"/>
      </xdr:nvSpPr>
      <xdr:spPr>
        <a:xfrm>
          <a:off x="19985990" y="7225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22860</xdr:rowOff>
    </xdr:from>
    <xdr:to>
      <xdr:col>116</xdr:col>
      <xdr:colOff>152400</xdr:colOff>
      <xdr:row>42</xdr:row>
      <xdr:rowOff>22860</xdr:rowOff>
    </xdr:to>
    <xdr:cxnSp macro="">
      <xdr:nvCxnSpPr>
        <xdr:cNvPr id="478" name="直線コネクタ 477">
          <a:extLst>
            <a:ext uri="{FF2B5EF4-FFF2-40B4-BE49-F238E27FC236}">
              <a16:creationId xmlns:a16="http://schemas.microsoft.com/office/drawing/2014/main" id="{965A1E80-5448-44A4-9DDE-292D52972AF3}"/>
            </a:ext>
          </a:extLst>
        </xdr:cNvPr>
        <xdr:cNvCxnSpPr/>
      </xdr:nvCxnSpPr>
      <xdr:spPr>
        <a:xfrm>
          <a:off x="19885660" y="72199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34307</xdr:rowOff>
    </xdr:from>
    <xdr:ext cx="469744" cy="259045"/>
    <xdr:sp macro="" textlink="">
      <xdr:nvSpPr>
        <xdr:cNvPr id="479" name="【認定こども園・幼稚園・保育所】&#10;一人当たり面積最大値テキスト">
          <a:extLst>
            <a:ext uri="{FF2B5EF4-FFF2-40B4-BE49-F238E27FC236}">
              <a16:creationId xmlns:a16="http://schemas.microsoft.com/office/drawing/2014/main" id="{E7267411-FD5E-42C9-B19B-7FB1147FE3E5}"/>
            </a:ext>
          </a:extLst>
        </xdr:cNvPr>
        <xdr:cNvSpPr txBox="1"/>
      </xdr:nvSpPr>
      <xdr:spPr>
        <a:xfrm>
          <a:off x="19985990" y="569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87630</xdr:rowOff>
    </xdr:from>
    <xdr:to>
      <xdr:col>116</xdr:col>
      <xdr:colOff>152400</xdr:colOff>
      <xdr:row>34</xdr:row>
      <xdr:rowOff>87630</xdr:rowOff>
    </xdr:to>
    <xdr:cxnSp macro="">
      <xdr:nvCxnSpPr>
        <xdr:cNvPr id="480" name="直線コネクタ 479">
          <a:extLst>
            <a:ext uri="{FF2B5EF4-FFF2-40B4-BE49-F238E27FC236}">
              <a16:creationId xmlns:a16="http://schemas.microsoft.com/office/drawing/2014/main" id="{A2B9AFFF-EB57-48EB-8B77-153B7FB77B06}"/>
            </a:ext>
          </a:extLst>
        </xdr:cNvPr>
        <xdr:cNvCxnSpPr/>
      </xdr:nvCxnSpPr>
      <xdr:spPr>
        <a:xfrm>
          <a:off x="19885660" y="59207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25417</xdr:rowOff>
    </xdr:from>
    <xdr:ext cx="469744" cy="259045"/>
    <xdr:sp macro="" textlink="">
      <xdr:nvSpPr>
        <xdr:cNvPr id="481" name="【認定こども園・幼稚園・保育所】&#10;一人当たり面積平均値テキスト">
          <a:extLst>
            <a:ext uri="{FF2B5EF4-FFF2-40B4-BE49-F238E27FC236}">
              <a16:creationId xmlns:a16="http://schemas.microsoft.com/office/drawing/2014/main" id="{6840313F-9185-475A-8569-B9E4E802343E}"/>
            </a:ext>
          </a:extLst>
        </xdr:cNvPr>
        <xdr:cNvSpPr txBox="1"/>
      </xdr:nvSpPr>
      <xdr:spPr>
        <a:xfrm>
          <a:off x="19985990" y="67081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2540</xdr:rowOff>
    </xdr:from>
    <xdr:to>
      <xdr:col>116</xdr:col>
      <xdr:colOff>114300</xdr:colOff>
      <xdr:row>40</xdr:row>
      <xdr:rowOff>104140</xdr:rowOff>
    </xdr:to>
    <xdr:sp macro="" textlink="">
      <xdr:nvSpPr>
        <xdr:cNvPr id="482" name="フローチャート: 判断 481">
          <a:extLst>
            <a:ext uri="{FF2B5EF4-FFF2-40B4-BE49-F238E27FC236}">
              <a16:creationId xmlns:a16="http://schemas.microsoft.com/office/drawing/2014/main" id="{F2BF7E13-D9C8-475B-8D3E-9BAF654BE0A3}"/>
            </a:ext>
          </a:extLst>
        </xdr:cNvPr>
        <xdr:cNvSpPr/>
      </xdr:nvSpPr>
      <xdr:spPr>
        <a:xfrm>
          <a:off x="19904710" y="686054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170180</xdr:rowOff>
    </xdr:from>
    <xdr:to>
      <xdr:col>112</xdr:col>
      <xdr:colOff>38100</xdr:colOff>
      <xdr:row>40</xdr:row>
      <xdr:rowOff>100330</xdr:rowOff>
    </xdr:to>
    <xdr:sp macro="" textlink="">
      <xdr:nvSpPr>
        <xdr:cNvPr id="483" name="フローチャート: 判断 482">
          <a:extLst>
            <a:ext uri="{FF2B5EF4-FFF2-40B4-BE49-F238E27FC236}">
              <a16:creationId xmlns:a16="http://schemas.microsoft.com/office/drawing/2014/main" id="{73EA0386-053F-42E6-8F81-F26E2C61E63E}"/>
            </a:ext>
          </a:extLst>
        </xdr:cNvPr>
        <xdr:cNvSpPr/>
      </xdr:nvSpPr>
      <xdr:spPr>
        <a:xfrm>
          <a:off x="19161760" y="686054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170180</xdr:rowOff>
    </xdr:from>
    <xdr:to>
      <xdr:col>107</xdr:col>
      <xdr:colOff>101600</xdr:colOff>
      <xdr:row>40</xdr:row>
      <xdr:rowOff>100330</xdr:rowOff>
    </xdr:to>
    <xdr:sp macro="" textlink="">
      <xdr:nvSpPr>
        <xdr:cNvPr id="484" name="フローチャート: 判断 483">
          <a:extLst>
            <a:ext uri="{FF2B5EF4-FFF2-40B4-BE49-F238E27FC236}">
              <a16:creationId xmlns:a16="http://schemas.microsoft.com/office/drawing/2014/main" id="{8166668F-BEE9-417D-8782-0FAC5474558A}"/>
            </a:ext>
          </a:extLst>
        </xdr:cNvPr>
        <xdr:cNvSpPr/>
      </xdr:nvSpPr>
      <xdr:spPr>
        <a:xfrm>
          <a:off x="18345150" y="686054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162560</xdr:rowOff>
    </xdr:from>
    <xdr:to>
      <xdr:col>102</xdr:col>
      <xdr:colOff>165100</xdr:colOff>
      <xdr:row>40</xdr:row>
      <xdr:rowOff>92710</xdr:rowOff>
    </xdr:to>
    <xdr:sp macro="" textlink="">
      <xdr:nvSpPr>
        <xdr:cNvPr id="485" name="フローチャート: 判断 484">
          <a:extLst>
            <a:ext uri="{FF2B5EF4-FFF2-40B4-BE49-F238E27FC236}">
              <a16:creationId xmlns:a16="http://schemas.microsoft.com/office/drawing/2014/main" id="{3EF9ED53-DC58-4230-8E82-0F55ADE6AE90}"/>
            </a:ext>
          </a:extLst>
        </xdr:cNvPr>
        <xdr:cNvSpPr/>
      </xdr:nvSpPr>
      <xdr:spPr>
        <a:xfrm>
          <a:off x="17547590" y="685101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170180</xdr:rowOff>
    </xdr:from>
    <xdr:to>
      <xdr:col>98</xdr:col>
      <xdr:colOff>38100</xdr:colOff>
      <xdr:row>40</xdr:row>
      <xdr:rowOff>100330</xdr:rowOff>
    </xdr:to>
    <xdr:sp macro="" textlink="">
      <xdr:nvSpPr>
        <xdr:cNvPr id="486" name="フローチャート: 判断 485">
          <a:extLst>
            <a:ext uri="{FF2B5EF4-FFF2-40B4-BE49-F238E27FC236}">
              <a16:creationId xmlns:a16="http://schemas.microsoft.com/office/drawing/2014/main" id="{4BEA9797-80B8-4C00-8E19-C29933FB4CF4}"/>
            </a:ext>
          </a:extLst>
        </xdr:cNvPr>
        <xdr:cNvSpPr/>
      </xdr:nvSpPr>
      <xdr:spPr>
        <a:xfrm>
          <a:off x="16761460" y="686054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C805C1C-25D8-4F3A-B5C8-E7F1BBA449DB}"/>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7A40FEF2-38B9-4A04-80EC-0E69FD88CE3E}"/>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1A0C8CDA-0546-4D0B-8D5D-76D695AEEDF5}"/>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68FACEB4-1542-4CC4-BA5A-E337DA7DAA5D}"/>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35D71749-AF93-41FB-A64A-B4B8DED9E3D0}"/>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97790</xdr:rowOff>
    </xdr:from>
    <xdr:to>
      <xdr:col>116</xdr:col>
      <xdr:colOff>114300</xdr:colOff>
      <xdr:row>41</xdr:row>
      <xdr:rowOff>27940</xdr:rowOff>
    </xdr:to>
    <xdr:sp macro="" textlink="">
      <xdr:nvSpPr>
        <xdr:cNvPr id="492" name="楕円 491">
          <a:extLst>
            <a:ext uri="{FF2B5EF4-FFF2-40B4-BE49-F238E27FC236}">
              <a16:creationId xmlns:a16="http://schemas.microsoft.com/office/drawing/2014/main" id="{C54ACFD4-A188-4B61-B91D-1EBD60CED464}"/>
            </a:ext>
          </a:extLst>
        </xdr:cNvPr>
        <xdr:cNvSpPr/>
      </xdr:nvSpPr>
      <xdr:spPr>
        <a:xfrm>
          <a:off x="19904710" y="695198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76217</xdr:rowOff>
    </xdr:from>
    <xdr:ext cx="469744" cy="259045"/>
    <xdr:sp macro="" textlink="">
      <xdr:nvSpPr>
        <xdr:cNvPr id="493" name="【認定こども園・幼稚園・保育所】&#10;一人当たり面積該当値テキスト">
          <a:extLst>
            <a:ext uri="{FF2B5EF4-FFF2-40B4-BE49-F238E27FC236}">
              <a16:creationId xmlns:a16="http://schemas.microsoft.com/office/drawing/2014/main" id="{01DC3B6D-6369-449A-A0D7-125693C1F9D8}"/>
            </a:ext>
          </a:extLst>
        </xdr:cNvPr>
        <xdr:cNvSpPr txBox="1"/>
      </xdr:nvSpPr>
      <xdr:spPr>
        <a:xfrm>
          <a:off x="19985990" y="6934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97790</xdr:rowOff>
    </xdr:from>
    <xdr:to>
      <xdr:col>112</xdr:col>
      <xdr:colOff>38100</xdr:colOff>
      <xdr:row>41</xdr:row>
      <xdr:rowOff>27940</xdr:rowOff>
    </xdr:to>
    <xdr:sp macro="" textlink="">
      <xdr:nvSpPr>
        <xdr:cNvPr id="494" name="楕円 493">
          <a:extLst>
            <a:ext uri="{FF2B5EF4-FFF2-40B4-BE49-F238E27FC236}">
              <a16:creationId xmlns:a16="http://schemas.microsoft.com/office/drawing/2014/main" id="{95BAB11E-5C19-4C17-B743-1F21EA041BC9}"/>
            </a:ext>
          </a:extLst>
        </xdr:cNvPr>
        <xdr:cNvSpPr/>
      </xdr:nvSpPr>
      <xdr:spPr>
        <a:xfrm>
          <a:off x="19161760" y="695198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148590</xdr:rowOff>
    </xdr:from>
    <xdr:to>
      <xdr:col>116</xdr:col>
      <xdr:colOff>63500</xdr:colOff>
      <xdr:row>40</xdr:row>
      <xdr:rowOff>148590</xdr:rowOff>
    </xdr:to>
    <xdr:cxnSp macro="">
      <xdr:nvCxnSpPr>
        <xdr:cNvPr id="495" name="直線コネクタ 494">
          <a:extLst>
            <a:ext uri="{FF2B5EF4-FFF2-40B4-BE49-F238E27FC236}">
              <a16:creationId xmlns:a16="http://schemas.microsoft.com/office/drawing/2014/main" id="{3FA9E5EF-2920-4D94-8CD7-CCAA4833A579}"/>
            </a:ext>
          </a:extLst>
        </xdr:cNvPr>
        <xdr:cNvCxnSpPr/>
      </xdr:nvCxnSpPr>
      <xdr:spPr>
        <a:xfrm>
          <a:off x="19204940" y="700659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97790</xdr:rowOff>
    </xdr:from>
    <xdr:to>
      <xdr:col>107</xdr:col>
      <xdr:colOff>101600</xdr:colOff>
      <xdr:row>41</xdr:row>
      <xdr:rowOff>27940</xdr:rowOff>
    </xdr:to>
    <xdr:sp macro="" textlink="">
      <xdr:nvSpPr>
        <xdr:cNvPr id="496" name="楕円 495">
          <a:extLst>
            <a:ext uri="{FF2B5EF4-FFF2-40B4-BE49-F238E27FC236}">
              <a16:creationId xmlns:a16="http://schemas.microsoft.com/office/drawing/2014/main" id="{19F223FD-E67A-4750-864A-6DE1EDC9E8AA}"/>
            </a:ext>
          </a:extLst>
        </xdr:cNvPr>
        <xdr:cNvSpPr/>
      </xdr:nvSpPr>
      <xdr:spPr>
        <a:xfrm>
          <a:off x="18345150" y="695198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148590</xdr:rowOff>
    </xdr:from>
    <xdr:to>
      <xdr:col>111</xdr:col>
      <xdr:colOff>177800</xdr:colOff>
      <xdr:row>40</xdr:row>
      <xdr:rowOff>148590</xdr:rowOff>
    </xdr:to>
    <xdr:cxnSp macro="">
      <xdr:nvCxnSpPr>
        <xdr:cNvPr id="497" name="直線コネクタ 496">
          <a:extLst>
            <a:ext uri="{FF2B5EF4-FFF2-40B4-BE49-F238E27FC236}">
              <a16:creationId xmlns:a16="http://schemas.microsoft.com/office/drawing/2014/main" id="{A2575AE6-89F2-406A-9CF4-82D64E2029AA}"/>
            </a:ext>
          </a:extLst>
        </xdr:cNvPr>
        <xdr:cNvCxnSpPr/>
      </xdr:nvCxnSpPr>
      <xdr:spPr>
        <a:xfrm>
          <a:off x="18399760" y="700659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97790</xdr:rowOff>
    </xdr:from>
    <xdr:to>
      <xdr:col>102</xdr:col>
      <xdr:colOff>165100</xdr:colOff>
      <xdr:row>41</xdr:row>
      <xdr:rowOff>27940</xdr:rowOff>
    </xdr:to>
    <xdr:sp macro="" textlink="">
      <xdr:nvSpPr>
        <xdr:cNvPr id="498" name="楕円 497">
          <a:extLst>
            <a:ext uri="{FF2B5EF4-FFF2-40B4-BE49-F238E27FC236}">
              <a16:creationId xmlns:a16="http://schemas.microsoft.com/office/drawing/2014/main" id="{6D468C66-1CB8-47C9-B5A0-4A803CEC8ECC}"/>
            </a:ext>
          </a:extLst>
        </xdr:cNvPr>
        <xdr:cNvSpPr/>
      </xdr:nvSpPr>
      <xdr:spPr>
        <a:xfrm>
          <a:off x="17547590" y="695198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148590</xdr:rowOff>
    </xdr:from>
    <xdr:to>
      <xdr:col>107</xdr:col>
      <xdr:colOff>50800</xdr:colOff>
      <xdr:row>40</xdr:row>
      <xdr:rowOff>148590</xdr:rowOff>
    </xdr:to>
    <xdr:cxnSp macro="">
      <xdr:nvCxnSpPr>
        <xdr:cNvPr id="499" name="直線コネクタ 498">
          <a:extLst>
            <a:ext uri="{FF2B5EF4-FFF2-40B4-BE49-F238E27FC236}">
              <a16:creationId xmlns:a16="http://schemas.microsoft.com/office/drawing/2014/main" id="{377AD5D5-7687-4BF9-B3AC-6A1B80961685}"/>
            </a:ext>
          </a:extLst>
        </xdr:cNvPr>
        <xdr:cNvCxnSpPr/>
      </xdr:nvCxnSpPr>
      <xdr:spPr>
        <a:xfrm>
          <a:off x="17602200" y="70065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55880</xdr:rowOff>
    </xdr:from>
    <xdr:to>
      <xdr:col>98</xdr:col>
      <xdr:colOff>38100</xdr:colOff>
      <xdr:row>40</xdr:row>
      <xdr:rowOff>157480</xdr:rowOff>
    </xdr:to>
    <xdr:sp macro="" textlink="">
      <xdr:nvSpPr>
        <xdr:cNvPr id="500" name="楕円 499">
          <a:extLst>
            <a:ext uri="{FF2B5EF4-FFF2-40B4-BE49-F238E27FC236}">
              <a16:creationId xmlns:a16="http://schemas.microsoft.com/office/drawing/2014/main" id="{0934C96C-6CC8-4561-B8C1-2F5BBBF1BAC8}"/>
            </a:ext>
          </a:extLst>
        </xdr:cNvPr>
        <xdr:cNvSpPr/>
      </xdr:nvSpPr>
      <xdr:spPr>
        <a:xfrm>
          <a:off x="16761460" y="691769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106680</xdr:rowOff>
    </xdr:from>
    <xdr:to>
      <xdr:col>102</xdr:col>
      <xdr:colOff>114300</xdr:colOff>
      <xdr:row>40</xdr:row>
      <xdr:rowOff>148590</xdr:rowOff>
    </xdr:to>
    <xdr:cxnSp macro="">
      <xdr:nvCxnSpPr>
        <xdr:cNvPr id="501" name="直線コネクタ 500">
          <a:extLst>
            <a:ext uri="{FF2B5EF4-FFF2-40B4-BE49-F238E27FC236}">
              <a16:creationId xmlns:a16="http://schemas.microsoft.com/office/drawing/2014/main" id="{D449D53C-2D0E-4A28-A8BB-A0ED36BC45DF}"/>
            </a:ext>
          </a:extLst>
        </xdr:cNvPr>
        <xdr:cNvCxnSpPr/>
      </xdr:nvCxnSpPr>
      <xdr:spPr>
        <a:xfrm>
          <a:off x="16804640" y="6962775"/>
          <a:ext cx="79756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116857</xdr:rowOff>
    </xdr:from>
    <xdr:ext cx="469744" cy="259045"/>
    <xdr:sp macro="" textlink="">
      <xdr:nvSpPr>
        <xdr:cNvPr id="502" name="n_1aveValue【認定こども園・幼稚園・保育所】&#10;一人当たり面積">
          <a:extLst>
            <a:ext uri="{FF2B5EF4-FFF2-40B4-BE49-F238E27FC236}">
              <a16:creationId xmlns:a16="http://schemas.microsoft.com/office/drawing/2014/main" id="{5E7E00DA-66F2-4040-8815-30A1D4E73275}"/>
            </a:ext>
          </a:extLst>
        </xdr:cNvPr>
        <xdr:cNvSpPr txBox="1"/>
      </xdr:nvSpPr>
      <xdr:spPr>
        <a:xfrm>
          <a:off x="18982132" y="663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116857</xdr:rowOff>
    </xdr:from>
    <xdr:ext cx="469744" cy="259045"/>
    <xdr:sp macro="" textlink="">
      <xdr:nvSpPr>
        <xdr:cNvPr id="503" name="n_2aveValue【認定こども園・幼稚園・保育所】&#10;一人当たり面積">
          <a:extLst>
            <a:ext uri="{FF2B5EF4-FFF2-40B4-BE49-F238E27FC236}">
              <a16:creationId xmlns:a16="http://schemas.microsoft.com/office/drawing/2014/main" id="{7555F5F7-DDFD-40B1-BE42-ACDBE8CF1FC1}"/>
            </a:ext>
          </a:extLst>
        </xdr:cNvPr>
        <xdr:cNvSpPr txBox="1"/>
      </xdr:nvSpPr>
      <xdr:spPr>
        <a:xfrm>
          <a:off x="18182032" y="663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109237</xdr:rowOff>
    </xdr:from>
    <xdr:ext cx="469744" cy="259045"/>
    <xdr:sp macro="" textlink="">
      <xdr:nvSpPr>
        <xdr:cNvPr id="504" name="n_3aveValue【認定こども園・幼稚園・保育所】&#10;一人当たり面積">
          <a:extLst>
            <a:ext uri="{FF2B5EF4-FFF2-40B4-BE49-F238E27FC236}">
              <a16:creationId xmlns:a16="http://schemas.microsoft.com/office/drawing/2014/main" id="{1AC26623-31B2-4933-BDD2-063E5E8F0087}"/>
            </a:ext>
          </a:extLst>
        </xdr:cNvPr>
        <xdr:cNvSpPr txBox="1"/>
      </xdr:nvSpPr>
      <xdr:spPr>
        <a:xfrm>
          <a:off x="17384472" y="6622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116857</xdr:rowOff>
    </xdr:from>
    <xdr:ext cx="469744" cy="259045"/>
    <xdr:sp macro="" textlink="">
      <xdr:nvSpPr>
        <xdr:cNvPr id="505" name="n_4aveValue【認定こども園・幼稚園・保育所】&#10;一人当たり面積">
          <a:extLst>
            <a:ext uri="{FF2B5EF4-FFF2-40B4-BE49-F238E27FC236}">
              <a16:creationId xmlns:a16="http://schemas.microsoft.com/office/drawing/2014/main" id="{9EA002DB-6165-47CF-888E-EAD9020F0BDB}"/>
            </a:ext>
          </a:extLst>
        </xdr:cNvPr>
        <xdr:cNvSpPr txBox="1"/>
      </xdr:nvSpPr>
      <xdr:spPr>
        <a:xfrm>
          <a:off x="16588817" y="663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19067</xdr:rowOff>
    </xdr:from>
    <xdr:ext cx="469744" cy="259045"/>
    <xdr:sp macro="" textlink="">
      <xdr:nvSpPr>
        <xdr:cNvPr id="506" name="n_1mainValue【認定こども園・幼稚園・保育所】&#10;一人当たり面積">
          <a:extLst>
            <a:ext uri="{FF2B5EF4-FFF2-40B4-BE49-F238E27FC236}">
              <a16:creationId xmlns:a16="http://schemas.microsoft.com/office/drawing/2014/main" id="{F88A1F12-AC72-4142-8C52-6D59E37C5CCD}"/>
            </a:ext>
          </a:extLst>
        </xdr:cNvPr>
        <xdr:cNvSpPr txBox="1"/>
      </xdr:nvSpPr>
      <xdr:spPr>
        <a:xfrm>
          <a:off x="18982132" y="704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19067</xdr:rowOff>
    </xdr:from>
    <xdr:ext cx="469744" cy="259045"/>
    <xdr:sp macro="" textlink="">
      <xdr:nvSpPr>
        <xdr:cNvPr id="507" name="n_2mainValue【認定こども園・幼稚園・保育所】&#10;一人当たり面積">
          <a:extLst>
            <a:ext uri="{FF2B5EF4-FFF2-40B4-BE49-F238E27FC236}">
              <a16:creationId xmlns:a16="http://schemas.microsoft.com/office/drawing/2014/main" id="{A5054608-F4C9-414C-90BD-9FCC5D994481}"/>
            </a:ext>
          </a:extLst>
        </xdr:cNvPr>
        <xdr:cNvSpPr txBox="1"/>
      </xdr:nvSpPr>
      <xdr:spPr>
        <a:xfrm>
          <a:off x="18182032" y="704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19067</xdr:rowOff>
    </xdr:from>
    <xdr:ext cx="469744" cy="259045"/>
    <xdr:sp macro="" textlink="">
      <xdr:nvSpPr>
        <xdr:cNvPr id="508" name="n_3mainValue【認定こども園・幼稚園・保育所】&#10;一人当たり面積">
          <a:extLst>
            <a:ext uri="{FF2B5EF4-FFF2-40B4-BE49-F238E27FC236}">
              <a16:creationId xmlns:a16="http://schemas.microsoft.com/office/drawing/2014/main" id="{C1471612-DB91-4C04-8ECB-761EEDF2ED6E}"/>
            </a:ext>
          </a:extLst>
        </xdr:cNvPr>
        <xdr:cNvSpPr txBox="1"/>
      </xdr:nvSpPr>
      <xdr:spPr>
        <a:xfrm>
          <a:off x="17384472" y="704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148607</xdr:rowOff>
    </xdr:from>
    <xdr:ext cx="469744" cy="259045"/>
    <xdr:sp macro="" textlink="">
      <xdr:nvSpPr>
        <xdr:cNvPr id="509" name="n_4mainValue【認定こども園・幼稚園・保育所】&#10;一人当たり面積">
          <a:extLst>
            <a:ext uri="{FF2B5EF4-FFF2-40B4-BE49-F238E27FC236}">
              <a16:creationId xmlns:a16="http://schemas.microsoft.com/office/drawing/2014/main" id="{91E2B83A-2ED4-4FDF-B0C0-49A11099A366}"/>
            </a:ext>
          </a:extLst>
        </xdr:cNvPr>
        <xdr:cNvSpPr txBox="1"/>
      </xdr:nvSpPr>
      <xdr:spPr>
        <a:xfrm>
          <a:off x="16588817" y="700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0" name="正方形/長方形 509">
          <a:extLst>
            <a:ext uri="{FF2B5EF4-FFF2-40B4-BE49-F238E27FC236}">
              <a16:creationId xmlns:a16="http://schemas.microsoft.com/office/drawing/2014/main" id="{E5B5EB0F-7BA8-4232-BC09-629B34C0C3DD}"/>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1" name="正方形/長方形 510">
          <a:extLst>
            <a:ext uri="{FF2B5EF4-FFF2-40B4-BE49-F238E27FC236}">
              <a16:creationId xmlns:a16="http://schemas.microsoft.com/office/drawing/2014/main" id="{4DFA5469-1A6F-4447-91F7-8CE6BE455E61}"/>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2" name="正方形/長方形 511">
          <a:extLst>
            <a:ext uri="{FF2B5EF4-FFF2-40B4-BE49-F238E27FC236}">
              <a16:creationId xmlns:a16="http://schemas.microsoft.com/office/drawing/2014/main" id="{AD487939-1D46-43ED-94C1-9DFA640268EA}"/>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3" name="正方形/長方形 512">
          <a:extLst>
            <a:ext uri="{FF2B5EF4-FFF2-40B4-BE49-F238E27FC236}">
              <a16:creationId xmlns:a16="http://schemas.microsoft.com/office/drawing/2014/main" id="{A5E86693-36C9-4502-A4C9-3D941E09EEC7}"/>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4" name="正方形/長方形 513">
          <a:extLst>
            <a:ext uri="{FF2B5EF4-FFF2-40B4-BE49-F238E27FC236}">
              <a16:creationId xmlns:a16="http://schemas.microsoft.com/office/drawing/2014/main" id="{B22ABE80-48EA-41D8-A00A-BC2B605FA5AF}"/>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5" name="正方形/長方形 514">
          <a:extLst>
            <a:ext uri="{FF2B5EF4-FFF2-40B4-BE49-F238E27FC236}">
              <a16:creationId xmlns:a16="http://schemas.microsoft.com/office/drawing/2014/main" id="{350AF0FF-0C09-4ECB-B032-402F47C30FCC}"/>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6" name="正方形/長方形 515">
          <a:extLst>
            <a:ext uri="{FF2B5EF4-FFF2-40B4-BE49-F238E27FC236}">
              <a16:creationId xmlns:a16="http://schemas.microsoft.com/office/drawing/2014/main" id="{15A1A1AB-A3D8-43A1-802B-64EA00CADA60}"/>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7" name="正方形/長方形 516">
          <a:extLst>
            <a:ext uri="{FF2B5EF4-FFF2-40B4-BE49-F238E27FC236}">
              <a16:creationId xmlns:a16="http://schemas.microsoft.com/office/drawing/2014/main" id="{53BBD129-92BB-4D74-91C2-C02C44DA4CA1}"/>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8" name="テキスト ボックス 517">
          <a:extLst>
            <a:ext uri="{FF2B5EF4-FFF2-40B4-BE49-F238E27FC236}">
              <a16:creationId xmlns:a16="http://schemas.microsoft.com/office/drawing/2014/main" id="{3F95E088-1B42-4F48-86AF-CB35C9E8116E}"/>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9" name="直線コネクタ 518">
          <a:extLst>
            <a:ext uri="{FF2B5EF4-FFF2-40B4-BE49-F238E27FC236}">
              <a16:creationId xmlns:a16="http://schemas.microsoft.com/office/drawing/2014/main" id="{1B5FBC56-8706-410F-8792-E8D5DC6FA7B3}"/>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0" name="テキスト ボックス 519">
          <a:extLst>
            <a:ext uri="{FF2B5EF4-FFF2-40B4-BE49-F238E27FC236}">
              <a16:creationId xmlns:a16="http://schemas.microsoft.com/office/drawing/2014/main" id="{0C821338-3988-4E94-97FA-E499047868F9}"/>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1" name="直線コネクタ 520">
          <a:extLst>
            <a:ext uri="{FF2B5EF4-FFF2-40B4-BE49-F238E27FC236}">
              <a16:creationId xmlns:a16="http://schemas.microsoft.com/office/drawing/2014/main" id="{2D7FB840-40FD-437C-99EB-DCC3FDDF6A29}"/>
            </a:ext>
          </a:extLst>
        </xdr:cNvPr>
        <xdr:cNvCxnSpPr/>
      </xdr:nvCxnSpPr>
      <xdr:spPr>
        <a:xfrm>
          <a:off x="1120394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2" name="テキスト ボックス 521">
          <a:extLst>
            <a:ext uri="{FF2B5EF4-FFF2-40B4-BE49-F238E27FC236}">
              <a16:creationId xmlns:a16="http://schemas.microsoft.com/office/drawing/2014/main" id="{4D277925-8C0F-40F5-913F-FDFA09B31CE9}"/>
            </a:ext>
          </a:extLst>
        </xdr:cNvPr>
        <xdr:cNvSpPr txBox="1"/>
      </xdr:nvSpPr>
      <xdr:spPr>
        <a:xfrm>
          <a:off x="1080153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3" name="直線コネクタ 522">
          <a:extLst>
            <a:ext uri="{FF2B5EF4-FFF2-40B4-BE49-F238E27FC236}">
              <a16:creationId xmlns:a16="http://schemas.microsoft.com/office/drawing/2014/main" id="{74E56C32-63C3-45BC-BD04-E72D7D0D7F91}"/>
            </a:ext>
          </a:extLst>
        </xdr:cNvPr>
        <xdr:cNvCxnSpPr/>
      </xdr:nvCxnSpPr>
      <xdr:spPr>
        <a:xfrm>
          <a:off x="1120394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4" name="テキスト ボックス 523">
          <a:extLst>
            <a:ext uri="{FF2B5EF4-FFF2-40B4-BE49-F238E27FC236}">
              <a16:creationId xmlns:a16="http://schemas.microsoft.com/office/drawing/2014/main" id="{FFAB09CC-5D45-4885-A33F-3DF31183762A}"/>
            </a:ext>
          </a:extLst>
        </xdr:cNvPr>
        <xdr:cNvSpPr txBox="1"/>
      </xdr:nvSpPr>
      <xdr:spPr>
        <a:xfrm>
          <a:off x="1084279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5" name="直線コネクタ 524">
          <a:extLst>
            <a:ext uri="{FF2B5EF4-FFF2-40B4-BE49-F238E27FC236}">
              <a16:creationId xmlns:a16="http://schemas.microsoft.com/office/drawing/2014/main" id="{73CCE756-C9F0-44C4-B9E1-1935FA76A0B8}"/>
            </a:ext>
          </a:extLst>
        </xdr:cNvPr>
        <xdr:cNvCxnSpPr/>
      </xdr:nvCxnSpPr>
      <xdr:spPr>
        <a:xfrm>
          <a:off x="1120394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6" name="テキスト ボックス 525">
          <a:extLst>
            <a:ext uri="{FF2B5EF4-FFF2-40B4-BE49-F238E27FC236}">
              <a16:creationId xmlns:a16="http://schemas.microsoft.com/office/drawing/2014/main" id="{6E32251C-85B9-4547-9E44-6C3DBB6C9432}"/>
            </a:ext>
          </a:extLst>
        </xdr:cNvPr>
        <xdr:cNvSpPr txBox="1"/>
      </xdr:nvSpPr>
      <xdr:spPr>
        <a:xfrm>
          <a:off x="1084279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7" name="直線コネクタ 526">
          <a:extLst>
            <a:ext uri="{FF2B5EF4-FFF2-40B4-BE49-F238E27FC236}">
              <a16:creationId xmlns:a16="http://schemas.microsoft.com/office/drawing/2014/main" id="{FC754513-C0C4-40ED-8190-E4FABFD80452}"/>
            </a:ext>
          </a:extLst>
        </xdr:cNvPr>
        <xdr:cNvCxnSpPr/>
      </xdr:nvCxnSpPr>
      <xdr:spPr>
        <a:xfrm>
          <a:off x="1120394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8" name="テキスト ボックス 527">
          <a:extLst>
            <a:ext uri="{FF2B5EF4-FFF2-40B4-BE49-F238E27FC236}">
              <a16:creationId xmlns:a16="http://schemas.microsoft.com/office/drawing/2014/main" id="{D859D84F-7216-4097-A95C-A3A95FC8EF1B}"/>
            </a:ext>
          </a:extLst>
        </xdr:cNvPr>
        <xdr:cNvSpPr txBox="1"/>
      </xdr:nvSpPr>
      <xdr:spPr>
        <a:xfrm>
          <a:off x="1084279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9" name="直線コネクタ 528">
          <a:extLst>
            <a:ext uri="{FF2B5EF4-FFF2-40B4-BE49-F238E27FC236}">
              <a16:creationId xmlns:a16="http://schemas.microsoft.com/office/drawing/2014/main" id="{FADED9D6-D910-47BC-A226-7EDB7750A06E}"/>
            </a:ext>
          </a:extLst>
        </xdr:cNvPr>
        <xdr:cNvCxnSpPr/>
      </xdr:nvCxnSpPr>
      <xdr:spPr>
        <a:xfrm>
          <a:off x="1120394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0" name="テキスト ボックス 529">
          <a:extLst>
            <a:ext uri="{FF2B5EF4-FFF2-40B4-BE49-F238E27FC236}">
              <a16:creationId xmlns:a16="http://schemas.microsoft.com/office/drawing/2014/main" id="{7624BA4E-9337-4FF7-A644-298817E4EBF9}"/>
            </a:ext>
          </a:extLst>
        </xdr:cNvPr>
        <xdr:cNvSpPr txBox="1"/>
      </xdr:nvSpPr>
      <xdr:spPr>
        <a:xfrm>
          <a:off x="1084279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1" name="直線コネクタ 530">
          <a:extLst>
            <a:ext uri="{FF2B5EF4-FFF2-40B4-BE49-F238E27FC236}">
              <a16:creationId xmlns:a16="http://schemas.microsoft.com/office/drawing/2014/main" id="{F280C21B-85DB-4112-B434-7B7845AADC4A}"/>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2" name="テキスト ボックス 531">
          <a:extLst>
            <a:ext uri="{FF2B5EF4-FFF2-40B4-BE49-F238E27FC236}">
              <a16:creationId xmlns:a16="http://schemas.microsoft.com/office/drawing/2014/main" id="{E454D262-77BB-4D3C-B6BC-A93A738919CB}"/>
            </a:ext>
          </a:extLst>
        </xdr:cNvPr>
        <xdr:cNvSpPr txBox="1"/>
      </xdr:nvSpPr>
      <xdr:spPr>
        <a:xfrm>
          <a:off x="1090500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3" name="【学校施設】&#10;有形固定資産減価償却率グラフ枠">
          <a:extLst>
            <a:ext uri="{FF2B5EF4-FFF2-40B4-BE49-F238E27FC236}">
              <a16:creationId xmlns:a16="http://schemas.microsoft.com/office/drawing/2014/main" id="{8083F177-CFF2-4642-AF5E-84DD7D79E54D}"/>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17145</xdr:rowOff>
    </xdr:from>
    <xdr:to>
      <xdr:col>85</xdr:col>
      <xdr:colOff>126364</xdr:colOff>
      <xdr:row>63</xdr:row>
      <xdr:rowOff>137160</xdr:rowOff>
    </xdr:to>
    <xdr:cxnSp macro="">
      <xdr:nvCxnSpPr>
        <xdr:cNvPr id="534" name="直線コネクタ 533">
          <a:extLst>
            <a:ext uri="{FF2B5EF4-FFF2-40B4-BE49-F238E27FC236}">
              <a16:creationId xmlns:a16="http://schemas.microsoft.com/office/drawing/2014/main" id="{FD8C9235-31B5-4887-9E26-FB47F5B623EA}"/>
            </a:ext>
          </a:extLst>
        </xdr:cNvPr>
        <xdr:cNvCxnSpPr/>
      </xdr:nvCxnSpPr>
      <xdr:spPr>
        <a:xfrm flipV="1">
          <a:off x="14703424" y="9793605"/>
          <a:ext cx="0" cy="1141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535" name="【学校施設】&#10;有形固定資産減価償却率最小値テキスト">
          <a:extLst>
            <a:ext uri="{FF2B5EF4-FFF2-40B4-BE49-F238E27FC236}">
              <a16:creationId xmlns:a16="http://schemas.microsoft.com/office/drawing/2014/main" id="{CAC2CAC9-52C0-425F-9907-68FFEAC9C221}"/>
            </a:ext>
          </a:extLst>
        </xdr:cNvPr>
        <xdr:cNvSpPr txBox="1"/>
      </xdr:nvSpPr>
      <xdr:spPr>
        <a:xfrm>
          <a:off x="14742160" y="1094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536" name="直線コネクタ 535">
          <a:extLst>
            <a:ext uri="{FF2B5EF4-FFF2-40B4-BE49-F238E27FC236}">
              <a16:creationId xmlns:a16="http://schemas.microsoft.com/office/drawing/2014/main" id="{A135E9A1-7B4C-4749-A264-0A3E5F02ADB3}"/>
            </a:ext>
          </a:extLst>
        </xdr:cNvPr>
        <xdr:cNvCxnSpPr/>
      </xdr:nvCxnSpPr>
      <xdr:spPr>
        <a:xfrm>
          <a:off x="14611350" y="109347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135272</xdr:rowOff>
    </xdr:from>
    <xdr:ext cx="405111" cy="259045"/>
    <xdr:sp macro="" textlink="">
      <xdr:nvSpPr>
        <xdr:cNvPr id="537" name="【学校施設】&#10;有形固定資産減価償却率最大値テキスト">
          <a:extLst>
            <a:ext uri="{FF2B5EF4-FFF2-40B4-BE49-F238E27FC236}">
              <a16:creationId xmlns:a16="http://schemas.microsoft.com/office/drawing/2014/main" id="{92555B30-C53B-4A49-BC0D-878F0DA839F5}"/>
            </a:ext>
          </a:extLst>
        </xdr:cNvPr>
        <xdr:cNvSpPr txBox="1"/>
      </xdr:nvSpPr>
      <xdr:spPr>
        <a:xfrm>
          <a:off x="14742160" y="9561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17145</xdr:rowOff>
    </xdr:from>
    <xdr:to>
      <xdr:col>86</xdr:col>
      <xdr:colOff>25400</xdr:colOff>
      <xdr:row>57</xdr:row>
      <xdr:rowOff>17145</xdr:rowOff>
    </xdr:to>
    <xdr:cxnSp macro="">
      <xdr:nvCxnSpPr>
        <xdr:cNvPr id="538" name="直線コネクタ 537">
          <a:extLst>
            <a:ext uri="{FF2B5EF4-FFF2-40B4-BE49-F238E27FC236}">
              <a16:creationId xmlns:a16="http://schemas.microsoft.com/office/drawing/2014/main" id="{1FC8DFA1-415F-473B-BEA7-441938721F10}"/>
            </a:ext>
          </a:extLst>
        </xdr:cNvPr>
        <xdr:cNvCxnSpPr/>
      </xdr:nvCxnSpPr>
      <xdr:spPr>
        <a:xfrm>
          <a:off x="14611350" y="97936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107332</xdr:rowOff>
    </xdr:from>
    <xdr:ext cx="405111" cy="259045"/>
    <xdr:sp macro="" textlink="">
      <xdr:nvSpPr>
        <xdr:cNvPr id="539" name="【学校施設】&#10;有形固定資産減価償却率平均値テキスト">
          <a:extLst>
            <a:ext uri="{FF2B5EF4-FFF2-40B4-BE49-F238E27FC236}">
              <a16:creationId xmlns:a16="http://schemas.microsoft.com/office/drawing/2014/main" id="{59551EA0-7FB5-40E8-B41D-819FB64B6CBF}"/>
            </a:ext>
          </a:extLst>
        </xdr:cNvPr>
        <xdr:cNvSpPr txBox="1"/>
      </xdr:nvSpPr>
      <xdr:spPr>
        <a:xfrm>
          <a:off x="14742160" y="102209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84455</xdr:rowOff>
    </xdr:from>
    <xdr:to>
      <xdr:col>85</xdr:col>
      <xdr:colOff>177800</xdr:colOff>
      <xdr:row>61</xdr:row>
      <xdr:rowOff>14605</xdr:rowOff>
    </xdr:to>
    <xdr:sp macro="" textlink="">
      <xdr:nvSpPr>
        <xdr:cNvPr id="540" name="フローチャート: 判断 539">
          <a:extLst>
            <a:ext uri="{FF2B5EF4-FFF2-40B4-BE49-F238E27FC236}">
              <a16:creationId xmlns:a16="http://schemas.microsoft.com/office/drawing/2014/main" id="{2A7A7C78-D610-4325-82AC-FDF649297808}"/>
            </a:ext>
          </a:extLst>
        </xdr:cNvPr>
        <xdr:cNvSpPr/>
      </xdr:nvSpPr>
      <xdr:spPr>
        <a:xfrm>
          <a:off x="14649450" y="1037336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80645</xdr:rowOff>
    </xdr:from>
    <xdr:to>
      <xdr:col>81</xdr:col>
      <xdr:colOff>101600</xdr:colOff>
      <xdr:row>61</xdr:row>
      <xdr:rowOff>10795</xdr:rowOff>
    </xdr:to>
    <xdr:sp macro="" textlink="">
      <xdr:nvSpPr>
        <xdr:cNvPr id="541" name="フローチャート: 判断 540">
          <a:extLst>
            <a:ext uri="{FF2B5EF4-FFF2-40B4-BE49-F238E27FC236}">
              <a16:creationId xmlns:a16="http://schemas.microsoft.com/office/drawing/2014/main" id="{58FB4135-E1AB-4BE8-A720-36D8119F9687}"/>
            </a:ext>
          </a:extLst>
        </xdr:cNvPr>
        <xdr:cNvSpPr/>
      </xdr:nvSpPr>
      <xdr:spPr>
        <a:xfrm>
          <a:off x="13887450" y="1036955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71120</xdr:rowOff>
    </xdr:from>
    <xdr:to>
      <xdr:col>76</xdr:col>
      <xdr:colOff>165100</xdr:colOff>
      <xdr:row>61</xdr:row>
      <xdr:rowOff>1270</xdr:rowOff>
    </xdr:to>
    <xdr:sp macro="" textlink="">
      <xdr:nvSpPr>
        <xdr:cNvPr id="542" name="フローチャート: 判断 541">
          <a:extLst>
            <a:ext uri="{FF2B5EF4-FFF2-40B4-BE49-F238E27FC236}">
              <a16:creationId xmlns:a16="http://schemas.microsoft.com/office/drawing/2014/main" id="{AC9123A6-CDBF-46AC-B4EB-2A091EE529D4}"/>
            </a:ext>
          </a:extLst>
        </xdr:cNvPr>
        <xdr:cNvSpPr/>
      </xdr:nvSpPr>
      <xdr:spPr>
        <a:xfrm>
          <a:off x="13089890" y="1035621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59690</xdr:rowOff>
    </xdr:from>
    <xdr:to>
      <xdr:col>72</xdr:col>
      <xdr:colOff>38100</xdr:colOff>
      <xdr:row>60</xdr:row>
      <xdr:rowOff>161290</xdr:rowOff>
    </xdr:to>
    <xdr:sp macro="" textlink="">
      <xdr:nvSpPr>
        <xdr:cNvPr id="543" name="フローチャート: 判断 542">
          <a:extLst>
            <a:ext uri="{FF2B5EF4-FFF2-40B4-BE49-F238E27FC236}">
              <a16:creationId xmlns:a16="http://schemas.microsoft.com/office/drawing/2014/main" id="{8974D021-EFF7-412A-99FE-5F12EC4168AE}"/>
            </a:ext>
          </a:extLst>
        </xdr:cNvPr>
        <xdr:cNvSpPr/>
      </xdr:nvSpPr>
      <xdr:spPr>
        <a:xfrm>
          <a:off x="12303760" y="10342880"/>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48260</xdr:rowOff>
    </xdr:from>
    <xdr:to>
      <xdr:col>67</xdr:col>
      <xdr:colOff>101600</xdr:colOff>
      <xdr:row>60</xdr:row>
      <xdr:rowOff>149860</xdr:rowOff>
    </xdr:to>
    <xdr:sp macro="" textlink="">
      <xdr:nvSpPr>
        <xdr:cNvPr id="544" name="フローチャート: 判断 543">
          <a:extLst>
            <a:ext uri="{FF2B5EF4-FFF2-40B4-BE49-F238E27FC236}">
              <a16:creationId xmlns:a16="http://schemas.microsoft.com/office/drawing/2014/main" id="{8271B39E-F275-4D59-8B50-11A915055E0F}"/>
            </a:ext>
          </a:extLst>
        </xdr:cNvPr>
        <xdr:cNvSpPr/>
      </xdr:nvSpPr>
      <xdr:spPr>
        <a:xfrm>
          <a:off x="11487150" y="1033716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29D715F6-188F-48BF-BF2E-5E4275FE4DB1}"/>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05A9A954-87DA-4F7F-BD68-7096517359CA}"/>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724FE3A4-25AA-4808-B0FF-506F805FB78F}"/>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7E43F28D-FC5D-41FC-A05C-AF3BA40166F8}"/>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CF68D640-7AA1-4C85-9CBC-3358E808FDFB}"/>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141605</xdr:rowOff>
    </xdr:from>
    <xdr:to>
      <xdr:col>85</xdr:col>
      <xdr:colOff>177800</xdr:colOff>
      <xdr:row>63</xdr:row>
      <xdr:rowOff>71755</xdr:rowOff>
    </xdr:to>
    <xdr:sp macro="" textlink="">
      <xdr:nvSpPr>
        <xdr:cNvPr id="550" name="楕円 549">
          <a:extLst>
            <a:ext uri="{FF2B5EF4-FFF2-40B4-BE49-F238E27FC236}">
              <a16:creationId xmlns:a16="http://schemas.microsoft.com/office/drawing/2014/main" id="{584037DF-7C60-4481-BBC3-4143C2D61775}"/>
            </a:ext>
          </a:extLst>
        </xdr:cNvPr>
        <xdr:cNvSpPr/>
      </xdr:nvSpPr>
      <xdr:spPr>
        <a:xfrm>
          <a:off x="14649450" y="1076960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56532</xdr:rowOff>
    </xdr:from>
    <xdr:ext cx="405111" cy="259045"/>
    <xdr:sp macro="" textlink="">
      <xdr:nvSpPr>
        <xdr:cNvPr id="551" name="【学校施設】&#10;有形固定資産減価償却率該当値テキスト">
          <a:extLst>
            <a:ext uri="{FF2B5EF4-FFF2-40B4-BE49-F238E27FC236}">
              <a16:creationId xmlns:a16="http://schemas.microsoft.com/office/drawing/2014/main" id="{EF2A4FDF-8D38-4106-9993-F318A349F7BE}"/>
            </a:ext>
          </a:extLst>
        </xdr:cNvPr>
        <xdr:cNvSpPr txBox="1"/>
      </xdr:nvSpPr>
      <xdr:spPr>
        <a:xfrm>
          <a:off x="14742160" y="10690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145415</xdr:rowOff>
    </xdr:from>
    <xdr:to>
      <xdr:col>81</xdr:col>
      <xdr:colOff>101600</xdr:colOff>
      <xdr:row>63</xdr:row>
      <xdr:rowOff>75565</xdr:rowOff>
    </xdr:to>
    <xdr:sp macro="" textlink="">
      <xdr:nvSpPr>
        <xdr:cNvPr id="552" name="楕円 551">
          <a:extLst>
            <a:ext uri="{FF2B5EF4-FFF2-40B4-BE49-F238E27FC236}">
              <a16:creationId xmlns:a16="http://schemas.microsoft.com/office/drawing/2014/main" id="{2E443528-49C4-43CD-ABC0-79FF0E6E223D}"/>
            </a:ext>
          </a:extLst>
        </xdr:cNvPr>
        <xdr:cNvSpPr/>
      </xdr:nvSpPr>
      <xdr:spPr>
        <a:xfrm>
          <a:off x="13887450" y="1077341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20955</xdr:rowOff>
    </xdr:from>
    <xdr:to>
      <xdr:col>85</xdr:col>
      <xdr:colOff>127000</xdr:colOff>
      <xdr:row>63</xdr:row>
      <xdr:rowOff>24765</xdr:rowOff>
    </xdr:to>
    <xdr:cxnSp macro="">
      <xdr:nvCxnSpPr>
        <xdr:cNvPr id="553" name="直線コネクタ 552">
          <a:extLst>
            <a:ext uri="{FF2B5EF4-FFF2-40B4-BE49-F238E27FC236}">
              <a16:creationId xmlns:a16="http://schemas.microsoft.com/office/drawing/2014/main" id="{636664CC-C777-4B73-A0A0-FF08BA2F511C}"/>
            </a:ext>
          </a:extLst>
        </xdr:cNvPr>
        <xdr:cNvCxnSpPr/>
      </xdr:nvCxnSpPr>
      <xdr:spPr>
        <a:xfrm flipV="1">
          <a:off x="13942060" y="10818495"/>
          <a:ext cx="762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141605</xdr:rowOff>
    </xdr:from>
    <xdr:to>
      <xdr:col>76</xdr:col>
      <xdr:colOff>165100</xdr:colOff>
      <xdr:row>63</xdr:row>
      <xdr:rowOff>71755</xdr:rowOff>
    </xdr:to>
    <xdr:sp macro="" textlink="">
      <xdr:nvSpPr>
        <xdr:cNvPr id="554" name="楕円 553">
          <a:extLst>
            <a:ext uri="{FF2B5EF4-FFF2-40B4-BE49-F238E27FC236}">
              <a16:creationId xmlns:a16="http://schemas.microsoft.com/office/drawing/2014/main" id="{17C3FE56-134A-45A5-81E4-D00712252F9D}"/>
            </a:ext>
          </a:extLst>
        </xdr:cNvPr>
        <xdr:cNvSpPr/>
      </xdr:nvSpPr>
      <xdr:spPr>
        <a:xfrm>
          <a:off x="13089890" y="10769600"/>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20955</xdr:rowOff>
    </xdr:from>
    <xdr:to>
      <xdr:col>81</xdr:col>
      <xdr:colOff>50800</xdr:colOff>
      <xdr:row>63</xdr:row>
      <xdr:rowOff>24765</xdr:rowOff>
    </xdr:to>
    <xdr:cxnSp macro="">
      <xdr:nvCxnSpPr>
        <xdr:cNvPr id="555" name="直線コネクタ 554">
          <a:extLst>
            <a:ext uri="{FF2B5EF4-FFF2-40B4-BE49-F238E27FC236}">
              <a16:creationId xmlns:a16="http://schemas.microsoft.com/office/drawing/2014/main" id="{74A014F4-1338-4136-8157-4A5926365E17}"/>
            </a:ext>
          </a:extLst>
        </xdr:cNvPr>
        <xdr:cNvCxnSpPr/>
      </xdr:nvCxnSpPr>
      <xdr:spPr>
        <a:xfrm>
          <a:off x="13144500" y="10818495"/>
          <a:ext cx="79756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132080</xdr:rowOff>
    </xdr:from>
    <xdr:to>
      <xdr:col>72</xdr:col>
      <xdr:colOff>38100</xdr:colOff>
      <xdr:row>63</xdr:row>
      <xdr:rowOff>62230</xdr:rowOff>
    </xdr:to>
    <xdr:sp macro="" textlink="">
      <xdr:nvSpPr>
        <xdr:cNvPr id="556" name="楕円 555">
          <a:extLst>
            <a:ext uri="{FF2B5EF4-FFF2-40B4-BE49-F238E27FC236}">
              <a16:creationId xmlns:a16="http://schemas.microsoft.com/office/drawing/2014/main" id="{1FB21556-10F5-4732-8A50-0F4FFC203360}"/>
            </a:ext>
          </a:extLst>
        </xdr:cNvPr>
        <xdr:cNvSpPr/>
      </xdr:nvSpPr>
      <xdr:spPr>
        <a:xfrm>
          <a:off x="12303760" y="1076579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11430</xdr:rowOff>
    </xdr:from>
    <xdr:to>
      <xdr:col>76</xdr:col>
      <xdr:colOff>114300</xdr:colOff>
      <xdr:row>63</xdr:row>
      <xdr:rowOff>20955</xdr:rowOff>
    </xdr:to>
    <xdr:cxnSp macro="">
      <xdr:nvCxnSpPr>
        <xdr:cNvPr id="557" name="直線コネクタ 556">
          <a:extLst>
            <a:ext uri="{FF2B5EF4-FFF2-40B4-BE49-F238E27FC236}">
              <a16:creationId xmlns:a16="http://schemas.microsoft.com/office/drawing/2014/main" id="{CD09F9F1-D0AA-4A7C-920F-DB0FB2FD3CA0}"/>
            </a:ext>
          </a:extLst>
        </xdr:cNvPr>
        <xdr:cNvCxnSpPr/>
      </xdr:nvCxnSpPr>
      <xdr:spPr>
        <a:xfrm>
          <a:off x="12346940" y="10816590"/>
          <a:ext cx="79756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107315</xdr:rowOff>
    </xdr:from>
    <xdr:to>
      <xdr:col>67</xdr:col>
      <xdr:colOff>101600</xdr:colOff>
      <xdr:row>63</xdr:row>
      <xdr:rowOff>37465</xdr:rowOff>
    </xdr:to>
    <xdr:sp macro="" textlink="">
      <xdr:nvSpPr>
        <xdr:cNvPr id="558" name="楕円 557">
          <a:extLst>
            <a:ext uri="{FF2B5EF4-FFF2-40B4-BE49-F238E27FC236}">
              <a16:creationId xmlns:a16="http://schemas.microsoft.com/office/drawing/2014/main" id="{39B9C1D3-D509-48A0-BA02-89B4D507E72C}"/>
            </a:ext>
          </a:extLst>
        </xdr:cNvPr>
        <xdr:cNvSpPr/>
      </xdr:nvSpPr>
      <xdr:spPr>
        <a:xfrm>
          <a:off x="11487150" y="1073531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158115</xdr:rowOff>
    </xdr:from>
    <xdr:to>
      <xdr:col>71</xdr:col>
      <xdr:colOff>177800</xdr:colOff>
      <xdr:row>63</xdr:row>
      <xdr:rowOff>11430</xdr:rowOff>
    </xdr:to>
    <xdr:cxnSp macro="">
      <xdr:nvCxnSpPr>
        <xdr:cNvPr id="559" name="直線コネクタ 558">
          <a:extLst>
            <a:ext uri="{FF2B5EF4-FFF2-40B4-BE49-F238E27FC236}">
              <a16:creationId xmlns:a16="http://schemas.microsoft.com/office/drawing/2014/main" id="{9E2196B5-4832-4AA2-85B8-12753A220FBB}"/>
            </a:ext>
          </a:extLst>
        </xdr:cNvPr>
        <xdr:cNvCxnSpPr/>
      </xdr:nvCxnSpPr>
      <xdr:spPr>
        <a:xfrm>
          <a:off x="11541760" y="10789920"/>
          <a:ext cx="80518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27322</xdr:rowOff>
    </xdr:from>
    <xdr:ext cx="405111" cy="259045"/>
    <xdr:sp macro="" textlink="">
      <xdr:nvSpPr>
        <xdr:cNvPr id="560" name="n_1aveValue【学校施設】&#10;有形固定資産減価償却率">
          <a:extLst>
            <a:ext uri="{FF2B5EF4-FFF2-40B4-BE49-F238E27FC236}">
              <a16:creationId xmlns:a16="http://schemas.microsoft.com/office/drawing/2014/main" id="{095A704A-8A93-48DD-A803-B70CCBB698E7}"/>
            </a:ext>
          </a:extLst>
        </xdr:cNvPr>
        <xdr:cNvSpPr txBox="1"/>
      </xdr:nvSpPr>
      <xdr:spPr>
        <a:xfrm>
          <a:off x="13738234" y="10140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17797</xdr:rowOff>
    </xdr:from>
    <xdr:ext cx="405111" cy="259045"/>
    <xdr:sp macro="" textlink="">
      <xdr:nvSpPr>
        <xdr:cNvPr id="561" name="n_2aveValue【学校施設】&#10;有形固定資産減価償却率">
          <a:extLst>
            <a:ext uri="{FF2B5EF4-FFF2-40B4-BE49-F238E27FC236}">
              <a16:creationId xmlns:a16="http://schemas.microsoft.com/office/drawing/2014/main" id="{D3E05BD0-B49F-4C3E-9AB4-24EAB14B47F0}"/>
            </a:ext>
          </a:extLst>
        </xdr:cNvPr>
        <xdr:cNvSpPr txBox="1"/>
      </xdr:nvSpPr>
      <xdr:spPr>
        <a:xfrm>
          <a:off x="12957184" y="1013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6367</xdr:rowOff>
    </xdr:from>
    <xdr:ext cx="405111" cy="259045"/>
    <xdr:sp macro="" textlink="">
      <xdr:nvSpPr>
        <xdr:cNvPr id="562" name="n_3aveValue【学校施設】&#10;有形固定資産減価償却率">
          <a:extLst>
            <a:ext uri="{FF2B5EF4-FFF2-40B4-BE49-F238E27FC236}">
              <a16:creationId xmlns:a16="http://schemas.microsoft.com/office/drawing/2014/main" id="{C3C0F79F-4DC4-4996-97F3-826FEB6B3CD9}"/>
            </a:ext>
          </a:extLst>
        </xdr:cNvPr>
        <xdr:cNvSpPr txBox="1"/>
      </xdr:nvSpPr>
      <xdr:spPr>
        <a:xfrm>
          <a:off x="12171054" y="10123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166387</xdr:rowOff>
    </xdr:from>
    <xdr:ext cx="405111" cy="259045"/>
    <xdr:sp macro="" textlink="">
      <xdr:nvSpPr>
        <xdr:cNvPr id="563" name="n_4aveValue【学校施設】&#10;有形固定資産減価償却率">
          <a:extLst>
            <a:ext uri="{FF2B5EF4-FFF2-40B4-BE49-F238E27FC236}">
              <a16:creationId xmlns:a16="http://schemas.microsoft.com/office/drawing/2014/main" id="{7923A775-E983-4B5D-9244-CCC6F1925641}"/>
            </a:ext>
          </a:extLst>
        </xdr:cNvPr>
        <xdr:cNvSpPr txBox="1"/>
      </xdr:nvSpPr>
      <xdr:spPr>
        <a:xfrm>
          <a:off x="11354444" y="1011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66692</xdr:rowOff>
    </xdr:from>
    <xdr:ext cx="405111" cy="259045"/>
    <xdr:sp macro="" textlink="">
      <xdr:nvSpPr>
        <xdr:cNvPr id="564" name="n_1mainValue【学校施設】&#10;有形固定資産減価償却率">
          <a:extLst>
            <a:ext uri="{FF2B5EF4-FFF2-40B4-BE49-F238E27FC236}">
              <a16:creationId xmlns:a16="http://schemas.microsoft.com/office/drawing/2014/main" id="{EDDC2EAB-0716-4E00-9A15-00F44788C672}"/>
            </a:ext>
          </a:extLst>
        </xdr:cNvPr>
        <xdr:cNvSpPr txBox="1"/>
      </xdr:nvSpPr>
      <xdr:spPr>
        <a:xfrm>
          <a:off x="13738234" y="10866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62882</xdr:rowOff>
    </xdr:from>
    <xdr:ext cx="405111" cy="259045"/>
    <xdr:sp macro="" textlink="">
      <xdr:nvSpPr>
        <xdr:cNvPr id="565" name="n_2mainValue【学校施設】&#10;有形固定資産減価償却率">
          <a:extLst>
            <a:ext uri="{FF2B5EF4-FFF2-40B4-BE49-F238E27FC236}">
              <a16:creationId xmlns:a16="http://schemas.microsoft.com/office/drawing/2014/main" id="{97D92B7D-8AA8-4184-97E8-C77782A1E7A0}"/>
            </a:ext>
          </a:extLst>
        </xdr:cNvPr>
        <xdr:cNvSpPr txBox="1"/>
      </xdr:nvSpPr>
      <xdr:spPr>
        <a:xfrm>
          <a:off x="12957184" y="10860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53357</xdr:rowOff>
    </xdr:from>
    <xdr:ext cx="405111" cy="259045"/>
    <xdr:sp macro="" textlink="">
      <xdr:nvSpPr>
        <xdr:cNvPr id="566" name="n_3mainValue【学校施設】&#10;有形固定資産減価償却率">
          <a:extLst>
            <a:ext uri="{FF2B5EF4-FFF2-40B4-BE49-F238E27FC236}">
              <a16:creationId xmlns:a16="http://schemas.microsoft.com/office/drawing/2014/main" id="{F80E7E12-2CB6-473F-B6E1-1EE0DC52E4B0}"/>
            </a:ext>
          </a:extLst>
        </xdr:cNvPr>
        <xdr:cNvSpPr txBox="1"/>
      </xdr:nvSpPr>
      <xdr:spPr>
        <a:xfrm>
          <a:off x="12171054" y="10858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28592</xdr:rowOff>
    </xdr:from>
    <xdr:ext cx="405111" cy="259045"/>
    <xdr:sp macro="" textlink="">
      <xdr:nvSpPr>
        <xdr:cNvPr id="567" name="n_4mainValue【学校施設】&#10;有形固定資産減価償却率">
          <a:extLst>
            <a:ext uri="{FF2B5EF4-FFF2-40B4-BE49-F238E27FC236}">
              <a16:creationId xmlns:a16="http://schemas.microsoft.com/office/drawing/2014/main" id="{DABFF8C9-F98D-4371-AEE0-0D1187139710}"/>
            </a:ext>
          </a:extLst>
        </xdr:cNvPr>
        <xdr:cNvSpPr txBox="1"/>
      </xdr:nvSpPr>
      <xdr:spPr>
        <a:xfrm>
          <a:off x="11354444" y="10828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a:extLst>
            <a:ext uri="{FF2B5EF4-FFF2-40B4-BE49-F238E27FC236}">
              <a16:creationId xmlns:a16="http://schemas.microsoft.com/office/drawing/2014/main" id="{22685ECF-B504-4002-BFAC-9CF72D8FE34E}"/>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a:extLst>
            <a:ext uri="{FF2B5EF4-FFF2-40B4-BE49-F238E27FC236}">
              <a16:creationId xmlns:a16="http://schemas.microsoft.com/office/drawing/2014/main" id="{D9DA014E-A8C2-4176-AB30-9AAAF05E2BB9}"/>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a:extLst>
            <a:ext uri="{FF2B5EF4-FFF2-40B4-BE49-F238E27FC236}">
              <a16:creationId xmlns:a16="http://schemas.microsoft.com/office/drawing/2014/main" id="{DA645F7D-E84F-41CB-B11A-4A27359F61BD}"/>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a:extLst>
            <a:ext uri="{FF2B5EF4-FFF2-40B4-BE49-F238E27FC236}">
              <a16:creationId xmlns:a16="http://schemas.microsoft.com/office/drawing/2014/main" id="{16C3AA16-CCBF-411A-864E-09A0FBBDD768}"/>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a:extLst>
            <a:ext uri="{FF2B5EF4-FFF2-40B4-BE49-F238E27FC236}">
              <a16:creationId xmlns:a16="http://schemas.microsoft.com/office/drawing/2014/main" id="{F8EA1902-3DA3-4939-BB56-CA665C6ACEA6}"/>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a:extLst>
            <a:ext uri="{FF2B5EF4-FFF2-40B4-BE49-F238E27FC236}">
              <a16:creationId xmlns:a16="http://schemas.microsoft.com/office/drawing/2014/main" id="{7A7170E1-2DC6-4FCE-9BA3-138F775543B1}"/>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a:extLst>
            <a:ext uri="{FF2B5EF4-FFF2-40B4-BE49-F238E27FC236}">
              <a16:creationId xmlns:a16="http://schemas.microsoft.com/office/drawing/2014/main" id="{FC37D976-37E0-4D5B-85F2-9F50EADB8A42}"/>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a:extLst>
            <a:ext uri="{FF2B5EF4-FFF2-40B4-BE49-F238E27FC236}">
              <a16:creationId xmlns:a16="http://schemas.microsoft.com/office/drawing/2014/main" id="{013049AB-82FD-434C-9D75-4B8F2472E148}"/>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a:extLst>
            <a:ext uri="{FF2B5EF4-FFF2-40B4-BE49-F238E27FC236}">
              <a16:creationId xmlns:a16="http://schemas.microsoft.com/office/drawing/2014/main" id="{CFCCF708-191D-4DDA-88F1-B7B1D7AF7DAD}"/>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a:extLst>
            <a:ext uri="{FF2B5EF4-FFF2-40B4-BE49-F238E27FC236}">
              <a16:creationId xmlns:a16="http://schemas.microsoft.com/office/drawing/2014/main" id="{3CD24408-C3E4-4BAD-94D1-0A2C18C5DCBB}"/>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8" name="テキスト ボックス 577">
          <a:extLst>
            <a:ext uri="{FF2B5EF4-FFF2-40B4-BE49-F238E27FC236}">
              <a16:creationId xmlns:a16="http://schemas.microsoft.com/office/drawing/2014/main" id="{2B5F9E45-CBFE-4E9F-B71F-E9C6E8216C4C}"/>
            </a:ext>
          </a:extLst>
        </xdr:cNvPr>
        <xdr:cNvSpPr txBox="1"/>
      </xdr:nvSpPr>
      <xdr:spPr>
        <a:xfrm>
          <a:off x="160472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79" name="直線コネクタ 578">
          <a:extLst>
            <a:ext uri="{FF2B5EF4-FFF2-40B4-BE49-F238E27FC236}">
              <a16:creationId xmlns:a16="http://schemas.microsoft.com/office/drawing/2014/main" id="{9B77BC35-B18E-475D-99C7-2079E2041946}"/>
            </a:ext>
          </a:extLst>
        </xdr:cNvPr>
        <xdr:cNvCxnSpPr/>
      </xdr:nvCxnSpPr>
      <xdr:spPr>
        <a:xfrm>
          <a:off x="16459200" y="1097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0" name="テキスト ボックス 579">
          <a:extLst>
            <a:ext uri="{FF2B5EF4-FFF2-40B4-BE49-F238E27FC236}">
              <a16:creationId xmlns:a16="http://schemas.microsoft.com/office/drawing/2014/main" id="{F6B40832-B460-4424-86DA-C70C25925DA8}"/>
            </a:ext>
          </a:extLst>
        </xdr:cNvPr>
        <xdr:cNvSpPr txBox="1"/>
      </xdr:nvSpPr>
      <xdr:spPr>
        <a:xfrm>
          <a:off x="16047266" y="1082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1" name="直線コネクタ 580">
          <a:extLst>
            <a:ext uri="{FF2B5EF4-FFF2-40B4-BE49-F238E27FC236}">
              <a16:creationId xmlns:a16="http://schemas.microsoft.com/office/drawing/2014/main" id="{209B6058-9844-4FFE-8EA0-DF0C4007C0D7}"/>
            </a:ext>
          </a:extLst>
        </xdr:cNvPr>
        <xdr:cNvCxnSpPr/>
      </xdr:nvCxnSpPr>
      <xdr:spPr>
        <a:xfrm>
          <a:off x="16459200" y="1051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2" name="テキスト ボックス 581">
          <a:extLst>
            <a:ext uri="{FF2B5EF4-FFF2-40B4-BE49-F238E27FC236}">
              <a16:creationId xmlns:a16="http://schemas.microsoft.com/office/drawing/2014/main" id="{66CC3752-32F9-4CF4-939E-59A6D095E549}"/>
            </a:ext>
          </a:extLst>
        </xdr:cNvPr>
        <xdr:cNvSpPr txBox="1"/>
      </xdr:nvSpPr>
      <xdr:spPr>
        <a:xfrm>
          <a:off x="16047266" y="1037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3" name="直線コネクタ 582">
          <a:extLst>
            <a:ext uri="{FF2B5EF4-FFF2-40B4-BE49-F238E27FC236}">
              <a16:creationId xmlns:a16="http://schemas.microsoft.com/office/drawing/2014/main" id="{4DEB1570-2527-454B-8B5D-F1D0FB57F7D7}"/>
            </a:ext>
          </a:extLst>
        </xdr:cNvPr>
        <xdr:cNvCxnSpPr/>
      </xdr:nvCxnSpPr>
      <xdr:spPr>
        <a:xfrm>
          <a:off x="16459200" y="1005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4" name="テキスト ボックス 583">
          <a:extLst>
            <a:ext uri="{FF2B5EF4-FFF2-40B4-BE49-F238E27FC236}">
              <a16:creationId xmlns:a16="http://schemas.microsoft.com/office/drawing/2014/main" id="{54E67D76-8394-4485-A267-DF72FB85DC87}"/>
            </a:ext>
          </a:extLst>
        </xdr:cNvPr>
        <xdr:cNvSpPr txBox="1"/>
      </xdr:nvSpPr>
      <xdr:spPr>
        <a:xfrm>
          <a:off x="16047266" y="991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5" name="直線コネクタ 584">
          <a:extLst>
            <a:ext uri="{FF2B5EF4-FFF2-40B4-BE49-F238E27FC236}">
              <a16:creationId xmlns:a16="http://schemas.microsoft.com/office/drawing/2014/main" id="{63208A08-0651-4871-96A5-A16491A76CAC}"/>
            </a:ext>
          </a:extLst>
        </xdr:cNvPr>
        <xdr:cNvCxnSpPr/>
      </xdr:nvCxnSpPr>
      <xdr:spPr>
        <a:xfrm>
          <a:off x="16459200" y="960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6" name="テキスト ボックス 585">
          <a:extLst>
            <a:ext uri="{FF2B5EF4-FFF2-40B4-BE49-F238E27FC236}">
              <a16:creationId xmlns:a16="http://schemas.microsoft.com/office/drawing/2014/main" id="{AED17352-066C-42B7-BABB-6CBDD2EFB638}"/>
            </a:ext>
          </a:extLst>
        </xdr:cNvPr>
        <xdr:cNvSpPr txBox="1"/>
      </xdr:nvSpPr>
      <xdr:spPr>
        <a:xfrm>
          <a:off x="16047266" y="945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7" name="直線コネクタ 586">
          <a:extLst>
            <a:ext uri="{FF2B5EF4-FFF2-40B4-BE49-F238E27FC236}">
              <a16:creationId xmlns:a16="http://schemas.microsoft.com/office/drawing/2014/main" id="{9267F9F2-CD78-4E9B-B614-5A19A57FB8CD}"/>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8" name="テキスト ボックス 587">
          <a:extLst>
            <a:ext uri="{FF2B5EF4-FFF2-40B4-BE49-F238E27FC236}">
              <a16:creationId xmlns:a16="http://schemas.microsoft.com/office/drawing/2014/main" id="{F2939996-38AA-4FBF-B37F-2589706B3739}"/>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9" name="【学校施設】&#10;一人当たり面積グラフ枠">
          <a:extLst>
            <a:ext uri="{FF2B5EF4-FFF2-40B4-BE49-F238E27FC236}">
              <a16:creationId xmlns:a16="http://schemas.microsoft.com/office/drawing/2014/main" id="{4F5B89DD-71C2-41EB-B795-0CF1BE033890}"/>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67666</xdr:rowOff>
    </xdr:from>
    <xdr:to>
      <xdr:col>116</xdr:col>
      <xdr:colOff>62864</xdr:colOff>
      <xdr:row>64</xdr:row>
      <xdr:rowOff>98298</xdr:rowOff>
    </xdr:to>
    <xdr:cxnSp macro="">
      <xdr:nvCxnSpPr>
        <xdr:cNvPr id="590" name="直線コネクタ 589">
          <a:extLst>
            <a:ext uri="{FF2B5EF4-FFF2-40B4-BE49-F238E27FC236}">
              <a16:creationId xmlns:a16="http://schemas.microsoft.com/office/drawing/2014/main" id="{E1CE701D-5D36-401E-945B-19EBC1C35DFF}"/>
            </a:ext>
          </a:extLst>
        </xdr:cNvPr>
        <xdr:cNvCxnSpPr/>
      </xdr:nvCxnSpPr>
      <xdr:spPr>
        <a:xfrm flipV="1">
          <a:off x="19947254" y="9495511"/>
          <a:ext cx="0" cy="15717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102125</xdr:rowOff>
    </xdr:from>
    <xdr:ext cx="469744" cy="259045"/>
    <xdr:sp macro="" textlink="">
      <xdr:nvSpPr>
        <xdr:cNvPr id="591" name="【学校施設】&#10;一人当たり面積最小値テキスト">
          <a:extLst>
            <a:ext uri="{FF2B5EF4-FFF2-40B4-BE49-F238E27FC236}">
              <a16:creationId xmlns:a16="http://schemas.microsoft.com/office/drawing/2014/main" id="{223D6BBF-E28C-49DF-954D-17C2EED0CF26}"/>
            </a:ext>
          </a:extLst>
        </xdr:cNvPr>
        <xdr:cNvSpPr txBox="1"/>
      </xdr:nvSpPr>
      <xdr:spPr>
        <a:xfrm>
          <a:off x="19985990" y="11071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98298</xdr:rowOff>
    </xdr:from>
    <xdr:to>
      <xdr:col>116</xdr:col>
      <xdr:colOff>152400</xdr:colOff>
      <xdr:row>64</xdr:row>
      <xdr:rowOff>98298</xdr:rowOff>
    </xdr:to>
    <xdr:cxnSp macro="">
      <xdr:nvCxnSpPr>
        <xdr:cNvPr id="592" name="直線コネクタ 591">
          <a:extLst>
            <a:ext uri="{FF2B5EF4-FFF2-40B4-BE49-F238E27FC236}">
              <a16:creationId xmlns:a16="http://schemas.microsoft.com/office/drawing/2014/main" id="{023ABB48-D980-4F68-ACEC-B9BCA6FADBD0}"/>
            </a:ext>
          </a:extLst>
        </xdr:cNvPr>
        <xdr:cNvCxnSpPr/>
      </xdr:nvCxnSpPr>
      <xdr:spPr>
        <a:xfrm>
          <a:off x="19885660" y="110672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14343</xdr:rowOff>
    </xdr:from>
    <xdr:ext cx="469744" cy="259045"/>
    <xdr:sp macro="" textlink="">
      <xdr:nvSpPr>
        <xdr:cNvPr id="593" name="【学校施設】&#10;一人当たり面積最大値テキスト">
          <a:extLst>
            <a:ext uri="{FF2B5EF4-FFF2-40B4-BE49-F238E27FC236}">
              <a16:creationId xmlns:a16="http://schemas.microsoft.com/office/drawing/2014/main" id="{5522CC6D-0A70-4E6A-8DE7-ACEEA6872685}"/>
            </a:ext>
          </a:extLst>
        </xdr:cNvPr>
        <xdr:cNvSpPr txBox="1"/>
      </xdr:nvSpPr>
      <xdr:spPr>
        <a:xfrm>
          <a:off x="19985990" y="9276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67666</xdr:rowOff>
    </xdr:from>
    <xdr:to>
      <xdr:col>116</xdr:col>
      <xdr:colOff>152400</xdr:colOff>
      <xdr:row>55</xdr:row>
      <xdr:rowOff>67666</xdr:rowOff>
    </xdr:to>
    <xdr:cxnSp macro="">
      <xdr:nvCxnSpPr>
        <xdr:cNvPr id="594" name="直線コネクタ 593">
          <a:extLst>
            <a:ext uri="{FF2B5EF4-FFF2-40B4-BE49-F238E27FC236}">
              <a16:creationId xmlns:a16="http://schemas.microsoft.com/office/drawing/2014/main" id="{F0B94004-9218-447F-8A1F-19EB79E69017}"/>
            </a:ext>
          </a:extLst>
        </xdr:cNvPr>
        <xdr:cNvCxnSpPr/>
      </xdr:nvCxnSpPr>
      <xdr:spPr>
        <a:xfrm>
          <a:off x="19885660" y="94955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111980</xdr:rowOff>
    </xdr:from>
    <xdr:ext cx="469744" cy="259045"/>
    <xdr:sp macro="" textlink="">
      <xdr:nvSpPr>
        <xdr:cNvPr id="595" name="【学校施設】&#10;一人当たり面積平均値テキスト">
          <a:extLst>
            <a:ext uri="{FF2B5EF4-FFF2-40B4-BE49-F238E27FC236}">
              <a16:creationId xmlns:a16="http://schemas.microsoft.com/office/drawing/2014/main" id="{A3D6BFB1-F932-4EEA-AC4C-B10792569CB4}"/>
            </a:ext>
          </a:extLst>
        </xdr:cNvPr>
        <xdr:cNvSpPr txBox="1"/>
      </xdr:nvSpPr>
      <xdr:spPr>
        <a:xfrm>
          <a:off x="19985990" y="105704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89103</xdr:rowOff>
    </xdr:from>
    <xdr:to>
      <xdr:col>116</xdr:col>
      <xdr:colOff>114300</xdr:colOff>
      <xdr:row>63</xdr:row>
      <xdr:rowOff>19253</xdr:rowOff>
    </xdr:to>
    <xdr:sp macro="" textlink="">
      <xdr:nvSpPr>
        <xdr:cNvPr id="596" name="フローチャート: 判断 595">
          <a:extLst>
            <a:ext uri="{FF2B5EF4-FFF2-40B4-BE49-F238E27FC236}">
              <a16:creationId xmlns:a16="http://schemas.microsoft.com/office/drawing/2014/main" id="{F2FFE8CB-698C-4BF6-A330-6ABA8FD5C8C8}"/>
            </a:ext>
          </a:extLst>
        </xdr:cNvPr>
        <xdr:cNvSpPr/>
      </xdr:nvSpPr>
      <xdr:spPr>
        <a:xfrm>
          <a:off x="19904710" y="10722813"/>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87275</xdr:rowOff>
    </xdr:from>
    <xdr:to>
      <xdr:col>112</xdr:col>
      <xdr:colOff>38100</xdr:colOff>
      <xdr:row>63</xdr:row>
      <xdr:rowOff>17425</xdr:rowOff>
    </xdr:to>
    <xdr:sp macro="" textlink="">
      <xdr:nvSpPr>
        <xdr:cNvPr id="597" name="フローチャート: 判断 596">
          <a:extLst>
            <a:ext uri="{FF2B5EF4-FFF2-40B4-BE49-F238E27FC236}">
              <a16:creationId xmlns:a16="http://schemas.microsoft.com/office/drawing/2014/main" id="{5CBA6B85-2046-4181-9502-9464A614683E}"/>
            </a:ext>
          </a:extLst>
        </xdr:cNvPr>
        <xdr:cNvSpPr/>
      </xdr:nvSpPr>
      <xdr:spPr>
        <a:xfrm>
          <a:off x="19161760" y="107190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95047</xdr:rowOff>
    </xdr:from>
    <xdr:to>
      <xdr:col>107</xdr:col>
      <xdr:colOff>101600</xdr:colOff>
      <xdr:row>63</xdr:row>
      <xdr:rowOff>25197</xdr:rowOff>
    </xdr:to>
    <xdr:sp macro="" textlink="">
      <xdr:nvSpPr>
        <xdr:cNvPr id="598" name="フローチャート: 判断 597">
          <a:extLst>
            <a:ext uri="{FF2B5EF4-FFF2-40B4-BE49-F238E27FC236}">
              <a16:creationId xmlns:a16="http://schemas.microsoft.com/office/drawing/2014/main" id="{DAB11219-1077-41A5-A8E5-2405A5990BF7}"/>
            </a:ext>
          </a:extLst>
        </xdr:cNvPr>
        <xdr:cNvSpPr/>
      </xdr:nvSpPr>
      <xdr:spPr>
        <a:xfrm>
          <a:off x="18345150" y="10728757"/>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95504</xdr:rowOff>
    </xdr:from>
    <xdr:to>
      <xdr:col>102</xdr:col>
      <xdr:colOff>165100</xdr:colOff>
      <xdr:row>63</xdr:row>
      <xdr:rowOff>25654</xdr:rowOff>
    </xdr:to>
    <xdr:sp macro="" textlink="">
      <xdr:nvSpPr>
        <xdr:cNvPr id="599" name="フローチャート: 判断 598">
          <a:extLst>
            <a:ext uri="{FF2B5EF4-FFF2-40B4-BE49-F238E27FC236}">
              <a16:creationId xmlns:a16="http://schemas.microsoft.com/office/drawing/2014/main" id="{D0D3820E-32DC-4A80-A1BC-1960017AE200}"/>
            </a:ext>
          </a:extLst>
        </xdr:cNvPr>
        <xdr:cNvSpPr/>
      </xdr:nvSpPr>
      <xdr:spPr>
        <a:xfrm>
          <a:off x="17547590" y="10721594"/>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86817</xdr:rowOff>
    </xdr:from>
    <xdr:to>
      <xdr:col>98</xdr:col>
      <xdr:colOff>38100</xdr:colOff>
      <xdr:row>63</xdr:row>
      <xdr:rowOff>16967</xdr:rowOff>
    </xdr:to>
    <xdr:sp macro="" textlink="">
      <xdr:nvSpPr>
        <xdr:cNvPr id="600" name="フローチャート: 判断 599">
          <a:extLst>
            <a:ext uri="{FF2B5EF4-FFF2-40B4-BE49-F238E27FC236}">
              <a16:creationId xmlns:a16="http://schemas.microsoft.com/office/drawing/2014/main" id="{3FCA36BF-8DA7-4C25-BC44-6382B94689FF}"/>
            </a:ext>
          </a:extLst>
        </xdr:cNvPr>
        <xdr:cNvSpPr/>
      </xdr:nvSpPr>
      <xdr:spPr>
        <a:xfrm>
          <a:off x="16761460" y="10718622"/>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E572758C-0673-44CF-AEBC-A4FB0DD375E3}"/>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200E31B0-E5F9-45F7-A500-FF8D1A253170}"/>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932B96B5-694A-42A9-953B-C9D7BD830BD3}"/>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43401C01-8528-433F-8412-B1AAB066A954}"/>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04F9058F-F967-4D8C-AA07-9454C96B1530}"/>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152197</xdr:rowOff>
    </xdr:from>
    <xdr:to>
      <xdr:col>116</xdr:col>
      <xdr:colOff>114300</xdr:colOff>
      <xdr:row>63</xdr:row>
      <xdr:rowOff>82347</xdr:rowOff>
    </xdr:to>
    <xdr:sp macro="" textlink="">
      <xdr:nvSpPr>
        <xdr:cNvPr id="606" name="楕円 605">
          <a:extLst>
            <a:ext uri="{FF2B5EF4-FFF2-40B4-BE49-F238E27FC236}">
              <a16:creationId xmlns:a16="http://schemas.microsoft.com/office/drawing/2014/main" id="{9568FD43-19FF-4111-8615-AF8560E3A2DC}"/>
            </a:ext>
          </a:extLst>
        </xdr:cNvPr>
        <xdr:cNvSpPr/>
      </xdr:nvSpPr>
      <xdr:spPr>
        <a:xfrm>
          <a:off x="19904710" y="1078209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130624</xdr:rowOff>
    </xdr:from>
    <xdr:ext cx="469744" cy="259045"/>
    <xdr:sp macro="" textlink="">
      <xdr:nvSpPr>
        <xdr:cNvPr id="607" name="【学校施設】&#10;一人当たり面積該当値テキスト">
          <a:extLst>
            <a:ext uri="{FF2B5EF4-FFF2-40B4-BE49-F238E27FC236}">
              <a16:creationId xmlns:a16="http://schemas.microsoft.com/office/drawing/2014/main" id="{1026ECF7-35CA-40E5-9169-90231B8E802A}"/>
            </a:ext>
          </a:extLst>
        </xdr:cNvPr>
        <xdr:cNvSpPr txBox="1"/>
      </xdr:nvSpPr>
      <xdr:spPr>
        <a:xfrm>
          <a:off x="19985990" y="10764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152654</xdr:rowOff>
    </xdr:from>
    <xdr:to>
      <xdr:col>112</xdr:col>
      <xdr:colOff>38100</xdr:colOff>
      <xdr:row>63</xdr:row>
      <xdr:rowOff>82804</xdr:rowOff>
    </xdr:to>
    <xdr:sp macro="" textlink="">
      <xdr:nvSpPr>
        <xdr:cNvPr id="608" name="楕円 607">
          <a:extLst>
            <a:ext uri="{FF2B5EF4-FFF2-40B4-BE49-F238E27FC236}">
              <a16:creationId xmlns:a16="http://schemas.microsoft.com/office/drawing/2014/main" id="{C2683CF9-3299-4910-A17C-7F42010B2461}"/>
            </a:ext>
          </a:extLst>
        </xdr:cNvPr>
        <xdr:cNvSpPr/>
      </xdr:nvSpPr>
      <xdr:spPr>
        <a:xfrm>
          <a:off x="19161760" y="10782554"/>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31547</xdr:rowOff>
    </xdr:from>
    <xdr:to>
      <xdr:col>116</xdr:col>
      <xdr:colOff>63500</xdr:colOff>
      <xdr:row>63</xdr:row>
      <xdr:rowOff>32004</xdr:rowOff>
    </xdr:to>
    <xdr:cxnSp macro="">
      <xdr:nvCxnSpPr>
        <xdr:cNvPr id="609" name="直線コネクタ 608">
          <a:extLst>
            <a:ext uri="{FF2B5EF4-FFF2-40B4-BE49-F238E27FC236}">
              <a16:creationId xmlns:a16="http://schemas.microsoft.com/office/drawing/2014/main" id="{D1399903-470A-4A50-A0FF-779D6B9998AC}"/>
            </a:ext>
          </a:extLst>
        </xdr:cNvPr>
        <xdr:cNvCxnSpPr/>
      </xdr:nvCxnSpPr>
      <xdr:spPr>
        <a:xfrm flipV="1">
          <a:off x="19204940" y="10830992"/>
          <a:ext cx="74295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153568</xdr:rowOff>
    </xdr:from>
    <xdr:to>
      <xdr:col>107</xdr:col>
      <xdr:colOff>101600</xdr:colOff>
      <xdr:row>63</xdr:row>
      <xdr:rowOff>83718</xdr:rowOff>
    </xdr:to>
    <xdr:sp macro="" textlink="">
      <xdr:nvSpPr>
        <xdr:cNvPr id="610" name="楕円 609">
          <a:extLst>
            <a:ext uri="{FF2B5EF4-FFF2-40B4-BE49-F238E27FC236}">
              <a16:creationId xmlns:a16="http://schemas.microsoft.com/office/drawing/2014/main" id="{087BB2EB-570B-4968-9D86-64289001D4CC}"/>
            </a:ext>
          </a:extLst>
        </xdr:cNvPr>
        <xdr:cNvSpPr/>
      </xdr:nvSpPr>
      <xdr:spPr>
        <a:xfrm>
          <a:off x="18345150" y="1078346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32004</xdr:rowOff>
    </xdr:from>
    <xdr:to>
      <xdr:col>111</xdr:col>
      <xdr:colOff>177800</xdr:colOff>
      <xdr:row>63</xdr:row>
      <xdr:rowOff>32918</xdr:rowOff>
    </xdr:to>
    <xdr:cxnSp macro="">
      <xdr:nvCxnSpPr>
        <xdr:cNvPr id="611" name="直線コネクタ 610">
          <a:extLst>
            <a:ext uri="{FF2B5EF4-FFF2-40B4-BE49-F238E27FC236}">
              <a16:creationId xmlns:a16="http://schemas.microsoft.com/office/drawing/2014/main" id="{3E64B168-A9EE-4C8B-9404-24CBE7DD9781}"/>
            </a:ext>
          </a:extLst>
        </xdr:cNvPr>
        <xdr:cNvCxnSpPr/>
      </xdr:nvCxnSpPr>
      <xdr:spPr>
        <a:xfrm flipV="1">
          <a:off x="18399760" y="10831449"/>
          <a:ext cx="80518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154940</xdr:rowOff>
    </xdr:from>
    <xdr:to>
      <xdr:col>102</xdr:col>
      <xdr:colOff>165100</xdr:colOff>
      <xdr:row>63</xdr:row>
      <xdr:rowOff>85090</xdr:rowOff>
    </xdr:to>
    <xdr:sp macro="" textlink="">
      <xdr:nvSpPr>
        <xdr:cNvPr id="612" name="楕円 611">
          <a:extLst>
            <a:ext uri="{FF2B5EF4-FFF2-40B4-BE49-F238E27FC236}">
              <a16:creationId xmlns:a16="http://schemas.microsoft.com/office/drawing/2014/main" id="{2EC415E6-255D-44CA-B960-F2794F2E5B8C}"/>
            </a:ext>
          </a:extLst>
        </xdr:cNvPr>
        <xdr:cNvSpPr/>
      </xdr:nvSpPr>
      <xdr:spPr>
        <a:xfrm>
          <a:off x="17547590" y="1078484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32918</xdr:rowOff>
    </xdr:from>
    <xdr:to>
      <xdr:col>107</xdr:col>
      <xdr:colOff>50800</xdr:colOff>
      <xdr:row>63</xdr:row>
      <xdr:rowOff>34290</xdr:rowOff>
    </xdr:to>
    <xdr:cxnSp macro="">
      <xdr:nvCxnSpPr>
        <xdr:cNvPr id="613" name="直線コネクタ 612">
          <a:extLst>
            <a:ext uri="{FF2B5EF4-FFF2-40B4-BE49-F238E27FC236}">
              <a16:creationId xmlns:a16="http://schemas.microsoft.com/office/drawing/2014/main" id="{79A18252-2891-47B4-A75F-583EFAD2D058}"/>
            </a:ext>
          </a:extLst>
        </xdr:cNvPr>
        <xdr:cNvCxnSpPr/>
      </xdr:nvCxnSpPr>
      <xdr:spPr>
        <a:xfrm flipV="1">
          <a:off x="17602200" y="10832363"/>
          <a:ext cx="797560" cy="3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406</xdr:rowOff>
    </xdr:from>
    <xdr:to>
      <xdr:col>98</xdr:col>
      <xdr:colOff>38100</xdr:colOff>
      <xdr:row>63</xdr:row>
      <xdr:rowOff>102006</xdr:rowOff>
    </xdr:to>
    <xdr:sp macro="" textlink="">
      <xdr:nvSpPr>
        <xdr:cNvPr id="614" name="楕円 613">
          <a:extLst>
            <a:ext uri="{FF2B5EF4-FFF2-40B4-BE49-F238E27FC236}">
              <a16:creationId xmlns:a16="http://schemas.microsoft.com/office/drawing/2014/main" id="{8ECBDC81-4A0B-480A-BADB-B274A5D3F837}"/>
            </a:ext>
          </a:extLst>
        </xdr:cNvPr>
        <xdr:cNvSpPr/>
      </xdr:nvSpPr>
      <xdr:spPr>
        <a:xfrm>
          <a:off x="16761460" y="1080175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34290</xdr:rowOff>
    </xdr:from>
    <xdr:to>
      <xdr:col>102</xdr:col>
      <xdr:colOff>114300</xdr:colOff>
      <xdr:row>63</xdr:row>
      <xdr:rowOff>51206</xdr:rowOff>
    </xdr:to>
    <xdr:cxnSp macro="">
      <xdr:nvCxnSpPr>
        <xdr:cNvPr id="615" name="直線コネクタ 614">
          <a:extLst>
            <a:ext uri="{FF2B5EF4-FFF2-40B4-BE49-F238E27FC236}">
              <a16:creationId xmlns:a16="http://schemas.microsoft.com/office/drawing/2014/main" id="{C245BC10-538F-4170-A0BC-F734EF88C515}"/>
            </a:ext>
          </a:extLst>
        </xdr:cNvPr>
        <xdr:cNvCxnSpPr/>
      </xdr:nvCxnSpPr>
      <xdr:spPr>
        <a:xfrm flipV="1">
          <a:off x="16804640" y="10835640"/>
          <a:ext cx="797560" cy="20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33952</xdr:rowOff>
    </xdr:from>
    <xdr:ext cx="469744" cy="259045"/>
    <xdr:sp macro="" textlink="">
      <xdr:nvSpPr>
        <xdr:cNvPr id="616" name="n_1aveValue【学校施設】&#10;一人当たり面積">
          <a:extLst>
            <a:ext uri="{FF2B5EF4-FFF2-40B4-BE49-F238E27FC236}">
              <a16:creationId xmlns:a16="http://schemas.microsoft.com/office/drawing/2014/main" id="{572AF464-1313-4031-9389-C8B0757DB939}"/>
            </a:ext>
          </a:extLst>
        </xdr:cNvPr>
        <xdr:cNvSpPr txBox="1"/>
      </xdr:nvSpPr>
      <xdr:spPr>
        <a:xfrm>
          <a:off x="18982132" y="10490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41724</xdr:rowOff>
    </xdr:from>
    <xdr:ext cx="469744" cy="259045"/>
    <xdr:sp macro="" textlink="">
      <xdr:nvSpPr>
        <xdr:cNvPr id="617" name="n_2aveValue【学校施設】&#10;一人当たり面積">
          <a:extLst>
            <a:ext uri="{FF2B5EF4-FFF2-40B4-BE49-F238E27FC236}">
              <a16:creationId xmlns:a16="http://schemas.microsoft.com/office/drawing/2014/main" id="{598B7573-CCE5-4B83-91B3-EB76EEDB1C00}"/>
            </a:ext>
          </a:extLst>
        </xdr:cNvPr>
        <xdr:cNvSpPr txBox="1"/>
      </xdr:nvSpPr>
      <xdr:spPr>
        <a:xfrm>
          <a:off x="18182032" y="10500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42181</xdr:rowOff>
    </xdr:from>
    <xdr:ext cx="469744" cy="259045"/>
    <xdr:sp macro="" textlink="">
      <xdr:nvSpPr>
        <xdr:cNvPr id="618" name="n_3aveValue【学校施設】&#10;一人当たり面積">
          <a:extLst>
            <a:ext uri="{FF2B5EF4-FFF2-40B4-BE49-F238E27FC236}">
              <a16:creationId xmlns:a16="http://schemas.microsoft.com/office/drawing/2014/main" id="{8AAB168B-65AE-426E-86C8-F148DA465A0F}"/>
            </a:ext>
          </a:extLst>
        </xdr:cNvPr>
        <xdr:cNvSpPr txBox="1"/>
      </xdr:nvSpPr>
      <xdr:spPr>
        <a:xfrm>
          <a:off x="17384472" y="10502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33494</xdr:rowOff>
    </xdr:from>
    <xdr:ext cx="469744" cy="259045"/>
    <xdr:sp macro="" textlink="">
      <xdr:nvSpPr>
        <xdr:cNvPr id="619" name="n_4aveValue【学校施設】&#10;一人当たり面積">
          <a:extLst>
            <a:ext uri="{FF2B5EF4-FFF2-40B4-BE49-F238E27FC236}">
              <a16:creationId xmlns:a16="http://schemas.microsoft.com/office/drawing/2014/main" id="{DA3C41D0-9A7B-4D82-8747-1AF27F48B6C0}"/>
            </a:ext>
          </a:extLst>
        </xdr:cNvPr>
        <xdr:cNvSpPr txBox="1"/>
      </xdr:nvSpPr>
      <xdr:spPr>
        <a:xfrm>
          <a:off x="16588817" y="10490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73931</xdr:rowOff>
    </xdr:from>
    <xdr:ext cx="469744" cy="259045"/>
    <xdr:sp macro="" textlink="">
      <xdr:nvSpPr>
        <xdr:cNvPr id="620" name="n_1mainValue【学校施設】&#10;一人当たり面積">
          <a:extLst>
            <a:ext uri="{FF2B5EF4-FFF2-40B4-BE49-F238E27FC236}">
              <a16:creationId xmlns:a16="http://schemas.microsoft.com/office/drawing/2014/main" id="{D0278CC4-23A1-4B58-BB32-B5B7CFBF85B0}"/>
            </a:ext>
          </a:extLst>
        </xdr:cNvPr>
        <xdr:cNvSpPr txBox="1"/>
      </xdr:nvSpPr>
      <xdr:spPr>
        <a:xfrm>
          <a:off x="18982132" y="10875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74845</xdr:rowOff>
    </xdr:from>
    <xdr:ext cx="469744" cy="259045"/>
    <xdr:sp macro="" textlink="">
      <xdr:nvSpPr>
        <xdr:cNvPr id="621" name="n_2mainValue【学校施設】&#10;一人当たり面積">
          <a:extLst>
            <a:ext uri="{FF2B5EF4-FFF2-40B4-BE49-F238E27FC236}">
              <a16:creationId xmlns:a16="http://schemas.microsoft.com/office/drawing/2014/main" id="{5CFC5749-4E60-4848-93D4-34130DAA6B50}"/>
            </a:ext>
          </a:extLst>
        </xdr:cNvPr>
        <xdr:cNvSpPr txBox="1"/>
      </xdr:nvSpPr>
      <xdr:spPr>
        <a:xfrm>
          <a:off x="18182032" y="10876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76217</xdr:rowOff>
    </xdr:from>
    <xdr:ext cx="469744" cy="259045"/>
    <xdr:sp macro="" textlink="">
      <xdr:nvSpPr>
        <xdr:cNvPr id="622" name="n_3mainValue【学校施設】&#10;一人当たり面積">
          <a:extLst>
            <a:ext uri="{FF2B5EF4-FFF2-40B4-BE49-F238E27FC236}">
              <a16:creationId xmlns:a16="http://schemas.microsoft.com/office/drawing/2014/main" id="{1FCE3155-9E60-454C-8AFB-2F69726BBA3E}"/>
            </a:ext>
          </a:extLst>
        </xdr:cNvPr>
        <xdr:cNvSpPr txBox="1"/>
      </xdr:nvSpPr>
      <xdr:spPr>
        <a:xfrm>
          <a:off x="17384472" y="1087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93133</xdr:rowOff>
    </xdr:from>
    <xdr:ext cx="469744" cy="259045"/>
    <xdr:sp macro="" textlink="">
      <xdr:nvSpPr>
        <xdr:cNvPr id="623" name="n_4mainValue【学校施設】&#10;一人当たり面積">
          <a:extLst>
            <a:ext uri="{FF2B5EF4-FFF2-40B4-BE49-F238E27FC236}">
              <a16:creationId xmlns:a16="http://schemas.microsoft.com/office/drawing/2014/main" id="{3C926E3B-FE29-49A8-A6FC-717B1EB636EA}"/>
            </a:ext>
          </a:extLst>
        </xdr:cNvPr>
        <xdr:cNvSpPr txBox="1"/>
      </xdr:nvSpPr>
      <xdr:spPr>
        <a:xfrm>
          <a:off x="16588817" y="10898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4" name="正方形/長方形 623">
          <a:extLst>
            <a:ext uri="{FF2B5EF4-FFF2-40B4-BE49-F238E27FC236}">
              <a16:creationId xmlns:a16="http://schemas.microsoft.com/office/drawing/2014/main" id="{662404F2-C71C-4EF6-B41D-6DBD62CBE3EA}"/>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5" name="正方形/長方形 624">
          <a:extLst>
            <a:ext uri="{FF2B5EF4-FFF2-40B4-BE49-F238E27FC236}">
              <a16:creationId xmlns:a16="http://schemas.microsoft.com/office/drawing/2014/main" id="{5475C37B-2113-43C6-941B-EEB24E275202}"/>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6" name="正方形/長方形 625">
          <a:extLst>
            <a:ext uri="{FF2B5EF4-FFF2-40B4-BE49-F238E27FC236}">
              <a16:creationId xmlns:a16="http://schemas.microsoft.com/office/drawing/2014/main" id="{598AFCEA-E0C5-4D91-AE95-AFF097BA7C40}"/>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7" name="正方形/長方形 626">
          <a:extLst>
            <a:ext uri="{FF2B5EF4-FFF2-40B4-BE49-F238E27FC236}">
              <a16:creationId xmlns:a16="http://schemas.microsoft.com/office/drawing/2014/main" id="{903E71BC-428D-48A4-AFD5-3C18DED4E453}"/>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8" name="正方形/長方形 627">
          <a:extLst>
            <a:ext uri="{FF2B5EF4-FFF2-40B4-BE49-F238E27FC236}">
              <a16:creationId xmlns:a16="http://schemas.microsoft.com/office/drawing/2014/main" id="{828D9641-5B6A-4A04-88A3-66C27BE72553}"/>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9" name="正方形/長方形 628">
          <a:extLst>
            <a:ext uri="{FF2B5EF4-FFF2-40B4-BE49-F238E27FC236}">
              <a16:creationId xmlns:a16="http://schemas.microsoft.com/office/drawing/2014/main" id="{37828B00-7146-4E86-AD23-616987D1C351}"/>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0" name="正方形/長方形 629">
          <a:extLst>
            <a:ext uri="{FF2B5EF4-FFF2-40B4-BE49-F238E27FC236}">
              <a16:creationId xmlns:a16="http://schemas.microsoft.com/office/drawing/2014/main" id="{374F4C7E-AABE-43A5-A8F4-3986BBDB63CD}"/>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1" name="正方形/長方形 630">
          <a:extLst>
            <a:ext uri="{FF2B5EF4-FFF2-40B4-BE49-F238E27FC236}">
              <a16:creationId xmlns:a16="http://schemas.microsoft.com/office/drawing/2014/main" id="{0E3ECC59-7C23-47B5-90AB-7A51808B9834}"/>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2" name="テキスト ボックス 631">
          <a:extLst>
            <a:ext uri="{FF2B5EF4-FFF2-40B4-BE49-F238E27FC236}">
              <a16:creationId xmlns:a16="http://schemas.microsoft.com/office/drawing/2014/main" id="{CC7B67AE-E9D1-410A-AB1B-6130144AE652}"/>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3" name="直線コネクタ 632">
          <a:extLst>
            <a:ext uri="{FF2B5EF4-FFF2-40B4-BE49-F238E27FC236}">
              <a16:creationId xmlns:a16="http://schemas.microsoft.com/office/drawing/2014/main" id="{ADDCADD9-7C7C-4822-A0F5-8EB629C37A70}"/>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4" name="テキスト ボックス 633">
          <a:extLst>
            <a:ext uri="{FF2B5EF4-FFF2-40B4-BE49-F238E27FC236}">
              <a16:creationId xmlns:a16="http://schemas.microsoft.com/office/drawing/2014/main" id="{9CCDC329-7F80-404B-A856-0717D444E005}"/>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5" name="直線コネクタ 634">
          <a:extLst>
            <a:ext uri="{FF2B5EF4-FFF2-40B4-BE49-F238E27FC236}">
              <a16:creationId xmlns:a16="http://schemas.microsoft.com/office/drawing/2014/main" id="{FFD6EA88-7192-479F-9918-F6BF67F59533}"/>
            </a:ext>
          </a:extLst>
        </xdr:cNvPr>
        <xdr:cNvCxnSpPr/>
      </xdr:nvCxnSpPr>
      <xdr:spPr>
        <a:xfrm>
          <a:off x="1120394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6" name="テキスト ボックス 635">
          <a:extLst>
            <a:ext uri="{FF2B5EF4-FFF2-40B4-BE49-F238E27FC236}">
              <a16:creationId xmlns:a16="http://schemas.microsoft.com/office/drawing/2014/main" id="{0699E6E5-D31B-4533-AF20-87C3CFC94119}"/>
            </a:ext>
          </a:extLst>
        </xdr:cNvPr>
        <xdr:cNvSpPr txBox="1"/>
      </xdr:nvSpPr>
      <xdr:spPr>
        <a:xfrm>
          <a:off x="10801531"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7" name="直線コネクタ 636">
          <a:extLst>
            <a:ext uri="{FF2B5EF4-FFF2-40B4-BE49-F238E27FC236}">
              <a16:creationId xmlns:a16="http://schemas.microsoft.com/office/drawing/2014/main" id="{3BC7CF80-FA15-4D51-92D7-5F17A21C6F69}"/>
            </a:ext>
          </a:extLst>
        </xdr:cNvPr>
        <xdr:cNvCxnSpPr/>
      </xdr:nvCxnSpPr>
      <xdr:spPr>
        <a:xfrm>
          <a:off x="1120394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8" name="テキスト ボックス 637">
          <a:extLst>
            <a:ext uri="{FF2B5EF4-FFF2-40B4-BE49-F238E27FC236}">
              <a16:creationId xmlns:a16="http://schemas.microsoft.com/office/drawing/2014/main" id="{DC2ADB98-3DF5-4002-B731-281A9846F8E1}"/>
            </a:ext>
          </a:extLst>
        </xdr:cNvPr>
        <xdr:cNvSpPr txBox="1"/>
      </xdr:nvSpPr>
      <xdr:spPr>
        <a:xfrm>
          <a:off x="10842791" y="1444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9" name="直線コネクタ 638">
          <a:extLst>
            <a:ext uri="{FF2B5EF4-FFF2-40B4-BE49-F238E27FC236}">
              <a16:creationId xmlns:a16="http://schemas.microsoft.com/office/drawing/2014/main" id="{39CA05E3-6ABA-45D9-9AF6-DC2659F1FEE9}"/>
            </a:ext>
          </a:extLst>
        </xdr:cNvPr>
        <xdr:cNvCxnSpPr/>
      </xdr:nvCxnSpPr>
      <xdr:spPr>
        <a:xfrm>
          <a:off x="1120394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0" name="テキスト ボックス 639">
          <a:extLst>
            <a:ext uri="{FF2B5EF4-FFF2-40B4-BE49-F238E27FC236}">
              <a16:creationId xmlns:a16="http://schemas.microsoft.com/office/drawing/2014/main" id="{6B27EB8A-8771-45E1-AB81-A7B08F593BEA}"/>
            </a:ext>
          </a:extLst>
        </xdr:cNvPr>
        <xdr:cNvSpPr txBox="1"/>
      </xdr:nvSpPr>
      <xdr:spPr>
        <a:xfrm>
          <a:off x="10842791" y="1411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1" name="直線コネクタ 640">
          <a:extLst>
            <a:ext uri="{FF2B5EF4-FFF2-40B4-BE49-F238E27FC236}">
              <a16:creationId xmlns:a16="http://schemas.microsoft.com/office/drawing/2014/main" id="{5C58E842-FFA3-40C6-8973-5F31E2F91A1C}"/>
            </a:ext>
          </a:extLst>
        </xdr:cNvPr>
        <xdr:cNvCxnSpPr/>
      </xdr:nvCxnSpPr>
      <xdr:spPr>
        <a:xfrm>
          <a:off x="1120394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2" name="テキスト ボックス 641">
          <a:extLst>
            <a:ext uri="{FF2B5EF4-FFF2-40B4-BE49-F238E27FC236}">
              <a16:creationId xmlns:a16="http://schemas.microsoft.com/office/drawing/2014/main" id="{979171DD-A139-4920-85F7-7034361BB842}"/>
            </a:ext>
          </a:extLst>
        </xdr:cNvPr>
        <xdr:cNvSpPr txBox="1"/>
      </xdr:nvSpPr>
      <xdr:spPr>
        <a:xfrm>
          <a:off x="1084279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3" name="直線コネクタ 642">
          <a:extLst>
            <a:ext uri="{FF2B5EF4-FFF2-40B4-BE49-F238E27FC236}">
              <a16:creationId xmlns:a16="http://schemas.microsoft.com/office/drawing/2014/main" id="{FE085758-0694-49DB-8B47-677A96EBAE4D}"/>
            </a:ext>
          </a:extLst>
        </xdr:cNvPr>
        <xdr:cNvCxnSpPr/>
      </xdr:nvCxnSpPr>
      <xdr:spPr>
        <a:xfrm>
          <a:off x="1120394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4" name="テキスト ボックス 643">
          <a:extLst>
            <a:ext uri="{FF2B5EF4-FFF2-40B4-BE49-F238E27FC236}">
              <a16:creationId xmlns:a16="http://schemas.microsoft.com/office/drawing/2014/main" id="{AF7531DE-60DE-44DB-AF30-65DA9F6D5F3E}"/>
            </a:ext>
          </a:extLst>
        </xdr:cNvPr>
        <xdr:cNvSpPr txBox="1"/>
      </xdr:nvSpPr>
      <xdr:spPr>
        <a:xfrm>
          <a:off x="10842791" y="1346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5" name="直線コネクタ 644">
          <a:extLst>
            <a:ext uri="{FF2B5EF4-FFF2-40B4-BE49-F238E27FC236}">
              <a16:creationId xmlns:a16="http://schemas.microsoft.com/office/drawing/2014/main" id="{1982AEE4-189D-4F59-9B80-CBB1C48389FC}"/>
            </a:ext>
          </a:extLst>
        </xdr:cNvPr>
        <xdr:cNvCxnSpPr/>
      </xdr:nvCxnSpPr>
      <xdr:spPr>
        <a:xfrm>
          <a:off x="1120394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6" name="テキスト ボックス 645">
          <a:extLst>
            <a:ext uri="{FF2B5EF4-FFF2-40B4-BE49-F238E27FC236}">
              <a16:creationId xmlns:a16="http://schemas.microsoft.com/office/drawing/2014/main" id="{805D4E55-8952-42DC-A284-EA99B47B91AA}"/>
            </a:ext>
          </a:extLst>
        </xdr:cNvPr>
        <xdr:cNvSpPr txBox="1"/>
      </xdr:nvSpPr>
      <xdr:spPr>
        <a:xfrm>
          <a:off x="10905006" y="1313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7" name="直線コネクタ 646">
          <a:extLst>
            <a:ext uri="{FF2B5EF4-FFF2-40B4-BE49-F238E27FC236}">
              <a16:creationId xmlns:a16="http://schemas.microsoft.com/office/drawing/2014/main" id="{F9F85F80-520E-44F8-89A0-58B14121B953}"/>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8" name="【児童館】&#10;有形固定資産減価償却率グラフ枠">
          <a:extLst>
            <a:ext uri="{FF2B5EF4-FFF2-40B4-BE49-F238E27FC236}">
              <a16:creationId xmlns:a16="http://schemas.microsoft.com/office/drawing/2014/main" id="{310BD4E9-D794-4D75-AE59-B6127B95322D}"/>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134438</xdr:rowOff>
    </xdr:from>
    <xdr:to>
      <xdr:col>85</xdr:col>
      <xdr:colOff>126364</xdr:colOff>
      <xdr:row>86</xdr:row>
      <xdr:rowOff>168729</xdr:rowOff>
    </xdr:to>
    <xdr:cxnSp macro="">
      <xdr:nvCxnSpPr>
        <xdr:cNvPr id="649" name="直線コネクタ 648">
          <a:extLst>
            <a:ext uri="{FF2B5EF4-FFF2-40B4-BE49-F238E27FC236}">
              <a16:creationId xmlns:a16="http://schemas.microsoft.com/office/drawing/2014/main" id="{BAE5D215-4CFF-4658-9EFE-223657025758}"/>
            </a:ext>
          </a:extLst>
        </xdr:cNvPr>
        <xdr:cNvCxnSpPr/>
      </xdr:nvCxnSpPr>
      <xdr:spPr>
        <a:xfrm flipV="1">
          <a:off x="14703424" y="13332278"/>
          <a:ext cx="0" cy="15849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0" name="【児童館】&#10;有形固定資産減価償却率最小値テキスト">
          <a:extLst>
            <a:ext uri="{FF2B5EF4-FFF2-40B4-BE49-F238E27FC236}">
              <a16:creationId xmlns:a16="http://schemas.microsoft.com/office/drawing/2014/main" id="{3756DFB0-2DFA-4C21-B7F2-D6E214919D87}"/>
            </a:ext>
          </a:extLst>
        </xdr:cNvPr>
        <xdr:cNvSpPr txBox="1"/>
      </xdr:nvSpPr>
      <xdr:spPr>
        <a:xfrm>
          <a:off x="1474216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1" name="直線コネクタ 650">
          <a:extLst>
            <a:ext uri="{FF2B5EF4-FFF2-40B4-BE49-F238E27FC236}">
              <a16:creationId xmlns:a16="http://schemas.microsoft.com/office/drawing/2014/main" id="{F4879C0F-4DFD-4FC5-8D35-371B679F3676}"/>
            </a:ext>
          </a:extLst>
        </xdr:cNvPr>
        <xdr:cNvCxnSpPr/>
      </xdr:nvCxnSpPr>
      <xdr:spPr>
        <a:xfrm>
          <a:off x="14611350" y="149172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81115</xdr:rowOff>
    </xdr:from>
    <xdr:ext cx="340478" cy="259045"/>
    <xdr:sp macro="" textlink="">
      <xdr:nvSpPr>
        <xdr:cNvPr id="652" name="【児童館】&#10;有形固定資産減価償却率最大値テキスト">
          <a:extLst>
            <a:ext uri="{FF2B5EF4-FFF2-40B4-BE49-F238E27FC236}">
              <a16:creationId xmlns:a16="http://schemas.microsoft.com/office/drawing/2014/main" id="{1636D1F2-2ED4-48DD-BDDD-FD90CEEDA563}"/>
            </a:ext>
          </a:extLst>
        </xdr:cNvPr>
        <xdr:cNvSpPr txBox="1"/>
      </xdr:nvSpPr>
      <xdr:spPr>
        <a:xfrm>
          <a:off x="14742160" y="1311322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134438</xdr:rowOff>
    </xdr:from>
    <xdr:to>
      <xdr:col>86</xdr:col>
      <xdr:colOff>25400</xdr:colOff>
      <xdr:row>77</xdr:row>
      <xdr:rowOff>134438</xdr:rowOff>
    </xdr:to>
    <xdr:cxnSp macro="">
      <xdr:nvCxnSpPr>
        <xdr:cNvPr id="653" name="直線コネクタ 652">
          <a:extLst>
            <a:ext uri="{FF2B5EF4-FFF2-40B4-BE49-F238E27FC236}">
              <a16:creationId xmlns:a16="http://schemas.microsoft.com/office/drawing/2014/main" id="{FE1EE7F2-211E-425F-98CB-70919337879F}"/>
            </a:ext>
          </a:extLst>
        </xdr:cNvPr>
        <xdr:cNvCxnSpPr/>
      </xdr:nvCxnSpPr>
      <xdr:spPr>
        <a:xfrm>
          <a:off x="14611350" y="133322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93453</xdr:rowOff>
    </xdr:from>
    <xdr:ext cx="405111" cy="259045"/>
    <xdr:sp macro="" textlink="">
      <xdr:nvSpPr>
        <xdr:cNvPr id="654" name="【児童館】&#10;有形固定資産減価償却率平均値テキスト">
          <a:extLst>
            <a:ext uri="{FF2B5EF4-FFF2-40B4-BE49-F238E27FC236}">
              <a16:creationId xmlns:a16="http://schemas.microsoft.com/office/drawing/2014/main" id="{737CA1C8-4D6B-4749-BAD0-EA983D227DC6}"/>
            </a:ext>
          </a:extLst>
        </xdr:cNvPr>
        <xdr:cNvSpPr txBox="1"/>
      </xdr:nvSpPr>
      <xdr:spPr>
        <a:xfrm>
          <a:off x="14742160" y="139847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70576</xdr:rowOff>
    </xdr:from>
    <xdr:to>
      <xdr:col>85</xdr:col>
      <xdr:colOff>177800</xdr:colOff>
      <xdr:row>83</xdr:row>
      <xdr:rowOff>726</xdr:rowOff>
    </xdr:to>
    <xdr:sp macro="" textlink="">
      <xdr:nvSpPr>
        <xdr:cNvPr id="655" name="フローチャート: 判断 654">
          <a:extLst>
            <a:ext uri="{FF2B5EF4-FFF2-40B4-BE49-F238E27FC236}">
              <a16:creationId xmlns:a16="http://schemas.microsoft.com/office/drawing/2014/main" id="{CE0A4252-B77E-4C19-999F-1369F0562DD3}"/>
            </a:ext>
          </a:extLst>
        </xdr:cNvPr>
        <xdr:cNvSpPr/>
      </xdr:nvSpPr>
      <xdr:spPr>
        <a:xfrm>
          <a:off x="14649450" y="1412757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47716</xdr:rowOff>
    </xdr:from>
    <xdr:to>
      <xdr:col>81</xdr:col>
      <xdr:colOff>101600</xdr:colOff>
      <xdr:row>82</xdr:row>
      <xdr:rowOff>149316</xdr:rowOff>
    </xdr:to>
    <xdr:sp macro="" textlink="">
      <xdr:nvSpPr>
        <xdr:cNvPr id="656" name="フローチャート: 判断 655">
          <a:extLst>
            <a:ext uri="{FF2B5EF4-FFF2-40B4-BE49-F238E27FC236}">
              <a16:creationId xmlns:a16="http://schemas.microsoft.com/office/drawing/2014/main" id="{2F7C8EAC-EFEE-40D1-A3E6-A41A862625CD}"/>
            </a:ext>
          </a:extLst>
        </xdr:cNvPr>
        <xdr:cNvSpPr/>
      </xdr:nvSpPr>
      <xdr:spPr>
        <a:xfrm>
          <a:off x="13887450" y="14108521"/>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29755</xdr:rowOff>
    </xdr:from>
    <xdr:to>
      <xdr:col>76</xdr:col>
      <xdr:colOff>165100</xdr:colOff>
      <xdr:row>82</xdr:row>
      <xdr:rowOff>131355</xdr:rowOff>
    </xdr:to>
    <xdr:sp macro="" textlink="">
      <xdr:nvSpPr>
        <xdr:cNvPr id="657" name="フローチャート: 判断 656">
          <a:extLst>
            <a:ext uri="{FF2B5EF4-FFF2-40B4-BE49-F238E27FC236}">
              <a16:creationId xmlns:a16="http://schemas.microsoft.com/office/drawing/2014/main" id="{B1A6649F-7156-4D82-BF81-71A39C74C4EC}"/>
            </a:ext>
          </a:extLst>
        </xdr:cNvPr>
        <xdr:cNvSpPr/>
      </xdr:nvSpPr>
      <xdr:spPr>
        <a:xfrm>
          <a:off x="13089890" y="14086750"/>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46082</xdr:rowOff>
    </xdr:from>
    <xdr:to>
      <xdr:col>72</xdr:col>
      <xdr:colOff>38100</xdr:colOff>
      <xdr:row>82</xdr:row>
      <xdr:rowOff>147682</xdr:rowOff>
    </xdr:to>
    <xdr:sp macro="" textlink="">
      <xdr:nvSpPr>
        <xdr:cNvPr id="658" name="フローチャート: 判断 657">
          <a:extLst>
            <a:ext uri="{FF2B5EF4-FFF2-40B4-BE49-F238E27FC236}">
              <a16:creationId xmlns:a16="http://schemas.microsoft.com/office/drawing/2014/main" id="{89D0A313-D335-46FB-8A48-23AD2E20E4A0}"/>
            </a:ext>
          </a:extLst>
        </xdr:cNvPr>
        <xdr:cNvSpPr/>
      </xdr:nvSpPr>
      <xdr:spPr>
        <a:xfrm>
          <a:off x="12303760" y="1410688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93436</xdr:rowOff>
    </xdr:from>
    <xdr:to>
      <xdr:col>67</xdr:col>
      <xdr:colOff>101600</xdr:colOff>
      <xdr:row>83</xdr:row>
      <xdr:rowOff>23586</xdr:rowOff>
    </xdr:to>
    <xdr:sp macro="" textlink="">
      <xdr:nvSpPr>
        <xdr:cNvPr id="659" name="フローチャート: 判断 658">
          <a:extLst>
            <a:ext uri="{FF2B5EF4-FFF2-40B4-BE49-F238E27FC236}">
              <a16:creationId xmlns:a16="http://schemas.microsoft.com/office/drawing/2014/main" id="{4E1BE540-DF7C-45C2-8EFB-E03D93128F15}"/>
            </a:ext>
          </a:extLst>
        </xdr:cNvPr>
        <xdr:cNvSpPr/>
      </xdr:nvSpPr>
      <xdr:spPr>
        <a:xfrm>
          <a:off x="11487150" y="14156146"/>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60545E7D-2FAE-4A3F-AC1E-8E4619F36A80}"/>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93B5B4CC-60B1-4D33-81B7-17A30ACCBE1F}"/>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0F593E49-4313-4124-9176-D0A5EA45EF06}"/>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099FF319-6BDD-4D04-86FF-FA2AF5AA6CFC}"/>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1F01EEC8-A6CE-40F8-ABDF-CD4B136B62D0}"/>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42818</xdr:rowOff>
    </xdr:from>
    <xdr:to>
      <xdr:col>85</xdr:col>
      <xdr:colOff>177800</xdr:colOff>
      <xdr:row>84</xdr:row>
      <xdr:rowOff>144418</xdr:rowOff>
    </xdr:to>
    <xdr:sp macro="" textlink="">
      <xdr:nvSpPr>
        <xdr:cNvPr id="665" name="楕円 664">
          <a:extLst>
            <a:ext uri="{FF2B5EF4-FFF2-40B4-BE49-F238E27FC236}">
              <a16:creationId xmlns:a16="http://schemas.microsoft.com/office/drawing/2014/main" id="{403A1459-971E-4D21-8002-EDF245478BF3}"/>
            </a:ext>
          </a:extLst>
        </xdr:cNvPr>
        <xdr:cNvSpPr/>
      </xdr:nvSpPr>
      <xdr:spPr>
        <a:xfrm>
          <a:off x="14649450" y="14446523"/>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21245</xdr:rowOff>
    </xdr:from>
    <xdr:ext cx="405111" cy="259045"/>
    <xdr:sp macro="" textlink="">
      <xdr:nvSpPr>
        <xdr:cNvPr id="666" name="【児童館】&#10;有形固定資産減価償却率該当値テキスト">
          <a:extLst>
            <a:ext uri="{FF2B5EF4-FFF2-40B4-BE49-F238E27FC236}">
              <a16:creationId xmlns:a16="http://schemas.microsoft.com/office/drawing/2014/main" id="{BDB5864A-549A-4EED-9C88-C669E3ADC12E}"/>
            </a:ext>
          </a:extLst>
        </xdr:cNvPr>
        <xdr:cNvSpPr txBox="1"/>
      </xdr:nvSpPr>
      <xdr:spPr>
        <a:xfrm>
          <a:off x="14742160" y="144192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363</xdr:rowOff>
    </xdr:from>
    <xdr:to>
      <xdr:col>81</xdr:col>
      <xdr:colOff>101600</xdr:colOff>
      <xdr:row>84</xdr:row>
      <xdr:rowOff>101963</xdr:rowOff>
    </xdr:to>
    <xdr:sp macro="" textlink="">
      <xdr:nvSpPr>
        <xdr:cNvPr id="667" name="楕円 666">
          <a:extLst>
            <a:ext uri="{FF2B5EF4-FFF2-40B4-BE49-F238E27FC236}">
              <a16:creationId xmlns:a16="http://schemas.microsoft.com/office/drawing/2014/main" id="{720269F8-0EDD-4C59-AABE-4FAE2CD26DEF}"/>
            </a:ext>
          </a:extLst>
        </xdr:cNvPr>
        <xdr:cNvSpPr/>
      </xdr:nvSpPr>
      <xdr:spPr>
        <a:xfrm>
          <a:off x="13887450" y="14402163"/>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51163</xdr:rowOff>
    </xdr:from>
    <xdr:to>
      <xdr:col>85</xdr:col>
      <xdr:colOff>127000</xdr:colOff>
      <xdr:row>84</xdr:row>
      <xdr:rowOff>93618</xdr:rowOff>
    </xdr:to>
    <xdr:cxnSp macro="">
      <xdr:nvCxnSpPr>
        <xdr:cNvPr id="668" name="直線コネクタ 667">
          <a:extLst>
            <a:ext uri="{FF2B5EF4-FFF2-40B4-BE49-F238E27FC236}">
              <a16:creationId xmlns:a16="http://schemas.microsoft.com/office/drawing/2014/main" id="{34527521-BD25-4C4F-815E-2A5CCC851784}"/>
            </a:ext>
          </a:extLst>
        </xdr:cNvPr>
        <xdr:cNvCxnSpPr/>
      </xdr:nvCxnSpPr>
      <xdr:spPr>
        <a:xfrm>
          <a:off x="13942060" y="14456773"/>
          <a:ext cx="762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73842</xdr:rowOff>
    </xdr:from>
    <xdr:to>
      <xdr:col>76</xdr:col>
      <xdr:colOff>165100</xdr:colOff>
      <xdr:row>85</xdr:row>
      <xdr:rowOff>3992</xdr:rowOff>
    </xdr:to>
    <xdr:sp macro="" textlink="">
      <xdr:nvSpPr>
        <xdr:cNvPr id="669" name="楕円 668">
          <a:extLst>
            <a:ext uri="{FF2B5EF4-FFF2-40B4-BE49-F238E27FC236}">
              <a16:creationId xmlns:a16="http://schemas.microsoft.com/office/drawing/2014/main" id="{7D94785C-B6C7-40B4-BF0A-BB7C67E7E9C5}"/>
            </a:ext>
          </a:extLst>
        </xdr:cNvPr>
        <xdr:cNvSpPr/>
      </xdr:nvSpPr>
      <xdr:spPr>
        <a:xfrm>
          <a:off x="13089890" y="14475642"/>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51163</xdr:rowOff>
    </xdr:from>
    <xdr:to>
      <xdr:col>81</xdr:col>
      <xdr:colOff>50800</xdr:colOff>
      <xdr:row>84</xdr:row>
      <xdr:rowOff>124642</xdr:rowOff>
    </xdr:to>
    <xdr:cxnSp macro="">
      <xdr:nvCxnSpPr>
        <xdr:cNvPr id="670" name="直線コネクタ 669">
          <a:extLst>
            <a:ext uri="{FF2B5EF4-FFF2-40B4-BE49-F238E27FC236}">
              <a16:creationId xmlns:a16="http://schemas.microsoft.com/office/drawing/2014/main" id="{D475AD9A-1E92-468F-ABE5-9529F24668C1}"/>
            </a:ext>
          </a:extLst>
        </xdr:cNvPr>
        <xdr:cNvCxnSpPr/>
      </xdr:nvCxnSpPr>
      <xdr:spPr>
        <a:xfrm flipV="1">
          <a:off x="13144500" y="14456773"/>
          <a:ext cx="797560" cy="71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36286</xdr:rowOff>
    </xdr:from>
    <xdr:to>
      <xdr:col>72</xdr:col>
      <xdr:colOff>38100</xdr:colOff>
      <xdr:row>84</xdr:row>
      <xdr:rowOff>137886</xdr:rowOff>
    </xdr:to>
    <xdr:sp macro="" textlink="">
      <xdr:nvSpPr>
        <xdr:cNvPr id="671" name="楕円 670">
          <a:extLst>
            <a:ext uri="{FF2B5EF4-FFF2-40B4-BE49-F238E27FC236}">
              <a16:creationId xmlns:a16="http://schemas.microsoft.com/office/drawing/2014/main" id="{5D83D9A9-02B8-4B92-AD49-55304F749ABD}"/>
            </a:ext>
          </a:extLst>
        </xdr:cNvPr>
        <xdr:cNvSpPr/>
      </xdr:nvSpPr>
      <xdr:spPr>
        <a:xfrm>
          <a:off x="12303760" y="1443808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87086</xdr:rowOff>
    </xdr:from>
    <xdr:to>
      <xdr:col>76</xdr:col>
      <xdr:colOff>114300</xdr:colOff>
      <xdr:row>84</xdr:row>
      <xdr:rowOff>124642</xdr:rowOff>
    </xdr:to>
    <xdr:cxnSp macro="">
      <xdr:nvCxnSpPr>
        <xdr:cNvPr id="672" name="直線コネクタ 671">
          <a:extLst>
            <a:ext uri="{FF2B5EF4-FFF2-40B4-BE49-F238E27FC236}">
              <a16:creationId xmlns:a16="http://schemas.microsoft.com/office/drawing/2014/main" id="{245F664C-D699-4DF6-B55E-25F7998ADD54}"/>
            </a:ext>
          </a:extLst>
        </xdr:cNvPr>
        <xdr:cNvCxnSpPr/>
      </xdr:nvCxnSpPr>
      <xdr:spPr>
        <a:xfrm>
          <a:off x="12346940" y="14490791"/>
          <a:ext cx="79756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6894</xdr:rowOff>
    </xdr:from>
    <xdr:to>
      <xdr:col>67</xdr:col>
      <xdr:colOff>101600</xdr:colOff>
      <xdr:row>84</xdr:row>
      <xdr:rowOff>108494</xdr:rowOff>
    </xdr:to>
    <xdr:sp macro="" textlink="">
      <xdr:nvSpPr>
        <xdr:cNvPr id="673" name="楕円 672">
          <a:extLst>
            <a:ext uri="{FF2B5EF4-FFF2-40B4-BE49-F238E27FC236}">
              <a16:creationId xmlns:a16="http://schemas.microsoft.com/office/drawing/2014/main" id="{90B1BC70-6944-4A14-918B-87C8BF373BA2}"/>
            </a:ext>
          </a:extLst>
        </xdr:cNvPr>
        <xdr:cNvSpPr/>
      </xdr:nvSpPr>
      <xdr:spPr>
        <a:xfrm>
          <a:off x="11487150" y="14410599"/>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57694</xdr:rowOff>
    </xdr:from>
    <xdr:to>
      <xdr:col>71</xdr:col>
      <xdr:colOff>177800</xdr:colOff>
      <xdr:row>84</xdr:row>
      <xdr:rowOff>87086</xdr:rowOff>
    </xdr:to>
    <xdr:cxnSp macro="">
      <xdr:nvCxnSpPr>
        <xdr:cNvPr id="674" name="直線コネクタ 673">
          <a:extLst>
            <a:ext uri="{FF2B5EF4-FFF2-40B4-BE49-F238E27FC236}">
              <a16:creationId xmlns:a16="http://schemas.microsoft.com/office/drawing/2014/main" id="{3017CE76-DF73-4369-8249-65BB3E1D3322}"/>
            </a:ext>
          </a:extLst>
        </xdr:cNvPr>
        <xdr:cNvCxnSpPr/>
      </xdr:nvCxnSpPr>
      <xdr:spPr>
        <a:xfrm>
          <a:off x="11541760" y="14455684"/>
          <a:ext cx="805180" cy="35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165843</xdr:rowOff>
    </xdr:from>
    <xdr:ext cx="405111" cy="259045"/>
    <xdr:sp macro="" textlink="">
      <xdr:nvSpPr>
        <xdr:cNvPr id="675" name="n_1aveValue【児童館】&#10;有形固定資産減価償却率">
          <a:extLst>
            <a:ext uri="{FF2B5EF4-FFF2-40B4-BE49-F238E27FC236}">
              <a16:creationId xmlns:a16="http://schemas.microsoft.com/office/drawing/2014/main" id="{8E48E667-5289-4704-9641-40D020EE094E}"/>
            </a:ext>
          </a:extLst>
        </xdr:cNvPr>
        <xdr:cNvSpPr txBox="1"/>
      </xdr:nvSpPr>
      <xdr:spPr>
        <a:xfrm>
          <a:off x="13738234" y="13885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147882</xdr:rowOff>
    </xdr:from>
    <xdr:ext cx="405111" cy="259045"/>
    <xdr:sp macro="" textlink="">
      <xdr:nvSpPr>
        <xdr:cNvPr id="676" name="n_2aveValue【児童館】&#10;有形固定資産減価償却率">
          <a:extLst>
            <a:ext uri="{FF2B5EF4-FFF2-40B4-BE49-F238E27FC236}">
              <a16:creationId xmlns:a16="http://schemas.microsoft.com/office/drawing/2014/main" id="{C892EB37-9C2F-4938-8B81-F0BEDC6A09FA}"/>
            </a:ext>
          </a:extLst>
        </xdr:cNvPr>
        <xdr:cNvSpPr txBox="1"/>
      </xdr:nvSpPr>
      <xdr:spPr>
        <a:xfrm>
          <a:off x="12957184" y="13861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164209</xdr:rowOff>
    </xdr:from>
    <xdr:ext cx="405111" cy="259045"/>
    <xdr:sp macro="" textlink="">
      <xdr:nvSpPr>
        <xdr:cNvPr id="677" name="n_3aveValue【児童館】&#10;有形固定資産減価償却率">
          <a:extLst>
            <a:ext uri="{FF2B5EF4-FFF2-40B4-BE49-F238E27FC236}">
              <a16:creationId xmlns:a16="http://schemas.microsoft.com/office/drawing/2014/main" id="{CC9B0232-265F-4786-A58E-646AEADB37FC}"/>
            </a:ext>
          </a:extLst>
        </xdr:cNvPr>
        <xdr:cNvSpPr txBox="1"/>
      </xdr:nvSpPr>
      <xdr:spPr>
        <a:xfrm>
          <a:off x="12171054" y="138840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40113</xdr:rowOff>
    </xdr:from>
    <xdr:ext cx="405111" cy="259045"/>
    <xdr:sp macro="" textlink="">
      <xdr:nvSpPr>
        <xdr:cNvPr id="678" name="n_4aveValue【児童館】&#10;有形固定資産減価償却率">
          <a:extLst>
            <a:ext uri="{FF2B5EF4-FFF2-40B4-BE49-F238E27FC236}">
              <a16:creationId xmlns:a16="http://schemas.microsoft.com/office/drawing/2014/main" id="{F9D0A285-3264-4044-9786-37E832E61A33}"/>
            </a:ext>
          </a:extLst>
        </xdr:cNvPr>
        <xdr:cNvSpPr txBox="1"/>
      </xdr:nvSpPr>
      <xdr:spPr>
        <a:xfrm>
          <a:off x="11354444" y="13927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93090</xdr:rowOff>
    </xdr:from>
    <xdr:ext cx="405111" cy="259045"/>
    <xdr:sp macro="" textlink="">
      <xdr:nvSpPr>
        <xdr:cNvPr id="679" name="n_1mainValue【児童館】&#10;有形固定資産減価償却率">
          <a:extLst>
            <a:ext uri="{FF2B5EF4-FFF2-40B4-BE49-F238E27FC236}">
              <a16:creationId xmlns:a16="http://schemas.microsoft.com/office/drawing/2014/main" id="{2C935003-0C0E-4F08-AE5B-557202D571DE}"/>
            </a:ext>
          </a:extLst>
        </xdr:cNvPr>
        <xdr:cNvSpPr txBox="1"/>
      </xdr:nvSpPr>
      <xdr:spPr>
        <a:xfrm>
          <a:off x="13738234" y="144987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166569</xdr:rowOff>
    </xdr:from>
    <xdr:ext cx="405111" cy="259045"/>
    <xdr:sp macro="" textlink="">
      <xdr:nvSpPr>
        <xdr:cNvPr id="680" name="n_2mainValue【児童館】&#10;有形固定資産減価償却率">
          <a:extLst>
            <a:ext uri="{FF2B5EF4-FFF2-40B4-BE49-F238E27FC236}">
              <a16:creationId xmlns:a16="http://schemas.microsoft.com/office/drawing/2014/main" id="{CE60A493-3074-49D6-A826-C21F4F6A9C09}"/>
            </a:ext>
          </a:extLst>
        </xdr:cNvPr>
        <xdr:cNvSpPr txBox="1"/>
      </xdr:nvSpPr>
      <xdr:spPr>
        <a:xfrm>
          <a:off x="12957184" y="145721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129013</xdr:rowOff>
    </xdr:from>
    <xdr:ext cx="405111" cy="259045"/>
    <xdr:sp macro="" textlink="">
      <xdr:nvSpPr>
        <xdr:cNvPr id="681" name="n_3mainValue【児童館】&#10;有形固定資産減価償却率">
          <a:extLst>
            <a:ext uri="{FF2B5EF4-FFF2-40B4-BE49-F238E27FC236}">
              <a16:creationId xmlns:a16="http://schemas.microsoft.com/office/drawing/2014/main" id="{7F018A97-49EB-4169-9009-ED5A1B0874CF}"/>
            </a:ext>
          </a:extLst>
        </xdr:cNvPr>
        <xdr:cNvSpPr txBox="1"/>
      </xdr:nvSpPr>
      <xdr:spPr>
        <a:xfrm>
          <a:off x="12171054" y="14534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99621</xdr:rowOff>
    </xdr:from>
    <xdr:ext cx="405111" cy="259045"/>
    <xdr:sp macro="" textlink="">
      <xdr:nvSpPr>
        <xdr:cNvPr id="682" name="n_4mainValue【児童館】&#10;有形固定資産減価償却率">
          <a:extLst>
            <a:ext uri="{FF2B5EF4-FFF2-40B4-BE49-F238E27FC236}">
              <a16:creationId xmlns:a16="http://schemas.microsoft.com/office/drawing/2014/main" id="{D9232694-C2F7-46CC-A242-B8BD03B2B609}"/>
            </a:ext>
          </a:extLst>
        </xdr:cNvPr>
        <xdr:cNvSpPr txBox="1"/>
      </xdr:nvSpPr>
      <xdr:spPr>
        <a:xfrm>
          <a:off x="11354444" y="14497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3" name="正方形/長方形 682">
          <a:extLst>
            <a:ext uri="{FF2B5EF4-FFF2-40B4-BE49-F238E27FC236}">
              <a16:creationId xmlns:a16="http://schemas.microsoft.com/office/drawing/2014/main" id="{C15AFFF0-4944-41C2-BDAC-77BFE649D8D0}"/>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4" name="正方形/長方形 683">
          <a:extLst>
            <a:ext uri="{FF2B5EF4-FFF2-40B4-BE49-F238E27FC236}">
              <a16:creationId xmlns:a16="http://schemas.microsoft.com/office/drawing/2014/main" id="{42D2D0C2-DEC6-410E-9627-9157065D4E6F}"/>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5" name="正方形/長方形 684">
          <a:extLst>
            <a:ext uri="{FF2B5EF4-FFF2-40B4-BE49-F238E27FC236}">
              <a16:creationId xmlns:a16="http://schemas.microsoft.com/office/drawing/2014/main" id="{09A8BD20-0C3F-4CFF-9708-B2ECEA643047}"/>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6" name="正方形/長方形 685">
          <a:extLst>
            <a:ext uri="{FF2B5EF4-FFF2-40B4-BE49-F238E27FC236}">
              <a16:creationId xmlns:a16="http://schemas.microsoft.com/office/drawing/2014/main" id="{84BE1326-B5DE-497D-946F-2DDC257BC9C5}"/>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7" name="正方形/長方形 686">
          <a:extLst>
            <a:ext uri="{FF2B5EF4-FFF2-40B4-BE49-F238E27FC236}">
              <a16:creationId xmlns:a16="http://schemas.microsoft.com/office/drawing/2014/main" id="{71FB81DE-D884-4B86-9D72-3C50704DDCFF}"/>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8" name="正方形/長方形 687">
          <a:extLst>
            <a:ext uri="{FF2B5EF4-FFF2-40B4-BE49-F238E27FC236}">
              <a16:creationId xmlns:a16="http://schemas.microsoft.com/office/drawing/2014/main" id="{D45D2376-220D-48B1-A034-3B4D69EC02B4}"/>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9" name="正方形/長方形 688">
          <a:extLst>
            <a:ext uri="{FF2B5EF4-FFF2-40B4-BE49-F238E27FC236}">
              <a16:creationId xmlns:a16="http://schemas.microsoft.com/office/drawing/2014/main" id="{BA678488-96CE-4FAD-9B89-80032682D6A3}"/>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0" name="正方形/長方形 689">
          <a:extLst>
            <a:ext uri="{FF2B5EF4-FFF2-40B4-BE49-F238E27FC236}">
              <a16:creationId xmlns:a16="http://schemas.microsoft.com/office/drawing/2014/main" id="{6837D0EF-0C23-47F2-BA97-68AE1FFA8D8A}"/>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1" name="テキスト ボックス 690">
          <a:extLst>
            <a:ext uri="{FF2B5EF4-FFF2-40B4-BE49-F238E27FC236}">
              <a16:creationId xmlns:a16="http://schemas.microsoft.com/office/drawing/2014/main" id="{18A8C2EC-79A5-4AA0-AAC1-B48D0AFD7772}"/>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2" name="直線コネクタ 691">
          <a:extLst>
            <a:ext uri="{FF2B5EF4-FFF2-40B4-BE49-F238E27FC236}">
              <a16:creationId xmlns:a16="http://schemas.microsoft.com/office/drawing/2014/main" id="{F33EBFE0-55AC-4E63-89E8-7390FB72F943}"/>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3" name="直線コネクタ 692">
          <a:extLst>
            <a:ext uri="{FF2B5EF4-FFF2-40B4-BE49-F238E27FC236}">
              <a16:creationId xmlns:a16="http://schemas.microsoft.com/office/drawing/2014/main" id="{D4C91FA8-4F50-4721-96C7-79A9C435F40B}"/>
            </a:ext>
          </a:extLst>
        </xdr:cNvPr>
        <xdr:cNvCxnSpPr/>
      </xdr:nvCxnSpPr>
      <xdr:spPr>
        <a:xfrm>
          <a:off x="164592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4" name="テキスト ボックス 693">
          <a:extLst>
            <a:ext uri="{FF2B5EF4-FFF2-40B4-BE49-F238E27FC236}">
              <a16:creationId xmlns:a16="http://schemas.microsoft.com/office/drawing/2014/main" id="{6E79C576-B820-42C0-A8CD-27E1AF52AFC9}"/>
            </a:ext>
          </a:extLst>
        </xdr:cNvPr>
        <xdr:cNvSpPr txBox="1"/>
      </xdr:nvSpPr>
      <xdr:spPr>
        <a:xfrm>
          <a:off x="160472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5" name="直線コネクタ 694">
          <a:extLst>
            <a:ext uri="{FF2B5EF4-FFF2-40B4-BE49-F238E27FC236}">
              <a16:creationId xmlns:a16="http://schemas.microsoft.com/office/drawing/2014/main" id="{E4168714-6779-43A8-B1EA-F2C9F21396EF}"/>
            </a:ext>
          </a:extLst>
        </xdr:cNvPr>
        <xdr:cNvCxnSpPr/>
      </xdr:nvCxnSpPr>
      <xdr:spPr>
        <a:xfrm>
          <a:off x="164592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6" name="テキスト ボックス 695">
          <a:extLst>
            <a:ext uri="{FF2B5EF4-FFF2-40B4-BE49-F238E27FC236}">
              <a16:creationId xmlns:a16="http://schemas.microsoft.com/office/drawing/2014/main" id="{BCBFDC31-842F-4918-A6B9-37EBD0F0C6BA}"/>
            </a:ext>
          </a:extLst>
        </xdr:cNvPr>
        <xdr:cNvSpPr txBox="1"/>
      </xdr:nvSpPr>
      <xdr:spPr>
        <a:xfrm>
          <a:off x="16047266"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7" name="直線コネクタ 696">
          <a:extLst>
            <a:ext uri="{FF2B5EF4-FFF2-40B4-BE49-F238E27FC236}">
              <a16:creationId xmlns:a16="http://schemas.microsoft.com/office/drawing/2014/main" id="{AE3790BF-1227-47BD-9EE3-BA0B530C2BDB}"/>
            </a:ext>
          </a:extLst>
        </xdr:cNvPr>
        <xdr:cNvCxnSpPr/>
      </xdr:nvCxnSpPr>
      <xdr:spPr>
        <a:xfrm>
          <a:off x="164592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8" name="テキスト ボックス 697">
          <a:extLst>
            <a:ext uri="{FF2B5EF4-FFF2-40B4-BE49-F238E27FC236}">
              <a16:creationId xmlns:a16="http://schemas.microsoft.com/office/drawing/2014/main" id="{3DB7DD18-3AA4-4422-862A-C55CB9F1664B}"/>
            </a:ext>
          </a:extLst>
        </xdr:cNvPr>
        <xdr:cNvSpPr txBox="1"/>
      </xdr:nvSpPr>
      <xdr:spPr>
        <a:xfrm>
          <a:off x="16047266"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9" name="直線コネクタ 698">
          <a:extLst>
            <a:ext uri="{FF2B5EF4-FFF2-40B4-BE49-F238E27FC236}">
              <a16:creationId xmlns:a16="http://schemas.microsoft.com/office/drawing/2014/main" id="{9AF9AC06-2FE8-43CD-8D24-80542CBB15AD}"/>
            </a:ext>
          </a:extLst>
        </xdr:cNvPr>
        <xdr:cNvCxnSpPr/>
      </xdr:nvCxnSpPr>
      <xdr:spPr>
        <a:xfrm>
          <a:off x="164592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00" name="テキスト ボックス 699">
          <a:extLst>
            <a:ext uri="{FF2B5EF4-FFF2-40B4-BE49-F238E27FC236}">
              <a16:creationId xmlns:a16="http://schemas.microsoft.com/office/drawing/2014/main" id="{57FB2C9B-99EC-4973-A7EF-71A81779B2F9}"/>
            </a:ext>
          </a:extLst>
        </xdr:cNvPr>
        <xdr:cNvSpPr txBox="1"/>
      </xdr:nvSpPr>
      <xdr:spPr>
        <a:xfrm>
          <a:off x="16047266"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1" name="直線コネクタ 700">
          <a:extLst>
            <a:ext uri="{FF2B5EF4-FFF2-40B4-BE49-F238E27FC236}">
              <a16:creationId xmlns:a16="http://schemas.microsoft.com/office/drawing/2014/main" id="{C8093DDA-CB38-4432-AFE9-BD8AB3F125D3}"/>
            </a:ext>
          </a:extLst>
        </xdr:cNvPr>
        <xdr:cNvCxnSpPr/>
      </xdr:nvCxnSpPr>
      <xdr:spPr>
        <a:xfrm>
          <a:off x="164592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2" name="テキスト ボックス 701">
          <a:extLst>
            <a:ext uri="{FF2B5EF4-FFF2-40B4-BE49-F238E27FC236}">
              <a16:creationId xmlns:a16="http://schemas.microsoft.com/office/drawing/2014/main" id="{E63F7712-211A-473C-8FAF-FBDF03037F6F}"/>
            </a:ext>
          </a:extLst>
        </xdr:cNvPr>
        <xdr:cNvSpPr txBox="1"/>
      </xdr:nvSpPr>
      <xdr:spPr>
        <a:xfrm>
          <a:off x="16047266"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3" name="直線コネクタ 702">
          <a:extLst>
            <a:ext uri="{FF2B5EF4-FFF2-40B4-BE49-F238E27FC236}">
              <a16:creationId xmlns:a16="http://schemas.microsoft.com/office/drawing/2014/main" id="{01AE8969-07A6-4A8F-A70F-E4268FD64734}"/>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4" name="テキスト ボックス 703">
          <a:extLst>
            <a:ext uri="{FF2B5EF4-FFF2-40B4-BE49-F238E27FC236}">
              <a16:creationId xmlns:a16="http://schemas.microsoft.com/office/drawing/2014/main" id="{CE3DD91E-7FC0-4A7D-A4B0-8A2993A3EF86}"/>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5" name="【児童館】&#10;一人当たり面積グラフ枠">
          <a:extLst>
            <a:ext uri="{FF2B5EF4-FFF2-40B4-BE49-F238E27FC236}">
              <a16:creationId xmlns:a16="http://schemas.microsoft.com/office/drawing/2014/main" id="{F49C22F7-DC77-48E0-BDE4-976E8ACBABB3}"/>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57150</xdr:rowOff>
    </xdr:from>
    <xdr:to>
      <xdr:col>116</xdr:col>
      <xdr:colOff>62864</xdr:colOff>
      <xdr:row>86</xdr:row>
      <xdr:rowOff>76200</xdr:rowOff>
    </xdr:to>
    <xdr:cxnSp macro="">
      <xdr:nvCxnSpPr>
        <xdr:cNvPr id="706" name="直線コネクタ 705">
          <a:extLst>
            <a:ext uri="{FF2B5EF4-FFF2-40B4-BE49-F238E27FC236}">
              <a16:creationId xmlns:a16="http://schemas.microsoft.com/office/drawing/2014/main" id="{F86356D4-7568-4ED8-829D-A4DE573ADE20}"/>
            </a:ext>
          </a:extLst>
        </xdr:cNvPr>
        <xdr:cNvCxnSpPr/>
      </xdr:nvCxnSpPr>
      <xdr:spPr>
        <a:xfrm flipV="1">
          <a:off x="19947254" y="13426440"/>
          <a:ext cx="0" cy="139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707" name="【児童館】&#10;一人当たり面積最小値テキスト">
          <a:extLst>
            <a:ext uri="{FF2B5EF4-FFF2-40B4-BE49-F238E27FC236}">
              <a16:creationId xmlns:a16="http://schemas.microsoft.com/office/drawing/2014/main" id="{70CFF786-8B33-4F96-8344-9B410AED0D44}"/>
            </a:ext>
          </a:extLst>
        </xdr:cNvPr>
        <xdr:cNvSpPr txBox="1"/>
      </xdr:nvSpPr>
      <xdr:spPr>
        <a:xfrm>
          <a:off x="19985990" y="14826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708" name="直線コネクタ 707">
          <a:extLst>
            <a:ext uri="{FF2B5EF4-FFF2-40B4-BE49-F238E27FC236}">
              <a16:creationId xmlns:a16="http://schemas.microsoft.com/office/drawing/2014/main" id="{7D9C1533-0617-499C-BED6-BF8DB4483127}"/>
            </a:ext>
          </a:extLst>
        </xdr:cNvPr>
        <xdr:cNvCxnSpPr/>
      </xdr:nvCxnSpPr>
      <xdr:spPr>
        <a:xfrm>
          <a:off x="19885660" y="148209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3827</xdr:rowOff>
    </xdr:from>
    <xdr:ext cx="469744" cy="259045"/>
    <xdr:sp macro="" textlink="">
      <xdr:nvSpPr>
        <xdr:cNvPr id="709" name="【児童館】&#10;一人当たり面積最大値テキスト">
          <a:extLst>
            <a:ext uri="{FF2B5EF4-FFF2-40B4-BE49-F238E27FC236}">
              <a16:creationId xmlns:a16="http://schemas.microsoft.com/office/drawing/2014/main" id="{27B79903-0997-46F8-8CD1-8AA54036356A}"/>
            </a:ext>
          </a:extLst>
        </xdr:cNvPr>
        <xdr:cNvSpPr txBox="1"/>
      </xdr:nvSpPr>
      <xdr:spPr>
        <a:xfrm>
          <a:off x="19985990" y="13207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57150</xdr:rowOff>
    </xdr:from>
    <xdr:to>
      <xdr:col>116</xdr:col>
      <xdr:colOff>152400</xdr:colOff>
      <xdr:row>78</xdr:row>
      <xdr:rowOff>57150</xdr:rowOff>
    </xdr:to>
    <xdr:cxnSp macro="">
      <xdr:nvCxnSpPr>
        <xdr:cNvPr id="710" name="直線コネクタ 709">
          <a:extLst>
            <a:ext uri="{FF2B5EF4-FFF2-40B4-BE49-F238E27FC236}">
              <a16:creationId xmlns:a16="http://schemas.microsoft.com/office/drawing/2014/main" id="{21B6C7EB-9895-4AB5-B93F-CB7F898AD43E}"/>
            </a:ext>
          </a:extLst>
        </xdr:cNvPr>
        <xdr:cNvCxnSpPr/>
      </xdr:nvCxnSpPr>
      <xdr:spPr>
        <a:xfrm>
          <a:off x="19885660" y="134264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711" name="【児童館】&#10;一人当たり面積平均値テキスト">
          <a:extLst>
            <a:ext uri="{FF2B5EF4-FFF2-40B4-BE49-F238E27FC236}">
              <a16:creationId xmlns:a16="http://schemas.microsoft.com/office/drawing/2014/main" id="{7D120964-7EE6-4FDE-BE4E-2B9A656E16A4}"/>
            </a:ext>
          </a:extLst>
        </xdr:cNvPr>
        <xdr:cNvSpPr txBox="1"/>
      </xdr:nvSpPr>
      <xdr:spPr>
        <a:xfrm>
          <a:off x="19985990" y="142005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712" name="フローチャート: 判断 711">
          <a:extLst>
            <a:ext uri="{FF2B5EF4-FFF2-40B4-BE49-F238E27FC236}">
              <a16:creationId xmlns:a16="http://schemas.microsoft.com/office/drawing/2014/main" id="{ADEE29C0-00CA-4CE8-AE70-E39D50E637B1}"/>
            </a:ext>
          </a:extLst>
        </xdr:cNvPr>
        <xdr:cNvSpPr/>
      </xdr:nvSpPr>
      <xdr:spPr>
        <a:xfrm>
          <a:off x="19904710" y="143529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713" name="フローチャート: 判断 712">
          <a:extLst>
            <a:ext uri="{FF2B5EF4-FFF2-40B4-BE49-F238E27FC236}">
              <a16:creationId xmlns:a16="http://schemas.microsoft.com/office/drawing/2014/main" id="{A1BE26F5-808C-48EB-AEAD-1915A8082DBC}"/>
            </a:ext>
          </a:extLst>
        </xdr:cNvPr>
        <xdr:cNvSpPr/>
      </xdr:nvSpPr>
      <xdr:spPr>
        <a:xfrm>
          <a:off x="19161760" y="1435290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714" name="フローチャート: 判断 713">
          <a:extLst>
            <a:ext uri="{FF2B5EF4-FFF2-40B4-BE49-F238E27FC236}">
              <a16:creationId xmlns:a16="http://schemas.microsoft.com/office/drawing/2014/main" id="{3ACBCD7B-6D6A-48C8-B11E-39E194531225}"/>
            </a:ext>
          </a:extLst>
        </xdr:cNvPr>
        <xdr:cNvSpPr/>
      </xdr:nvSpPr>
      <xdr:spPr>
        <a:xfrm>
          <a:off x="18345150" y="143529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139700</xdr:rowOff>
    </xdr:from>
    <xdr:to>
      <xdr:col>102</xdr:col>
      <xdr:colOff>165100</xdr:colOff>
      <xdr:row>84</xdr:row>
      <xdr:rowOff>69850</xdr:rowOff>
    </xdr:to>
    <xdr:sp macro="" textlink="">
      <xdr:nvSpPr>
        <xdr:cNvPr id="715" name="フローチャート: 判断 714">
          <a:extLst>
            <a:ext uri="{FF2B5EF4-FFF2-40B4-BE49-F238E27FC236}">
              <a16:creationId xmlns:a16="http://schemas.microsoft.com/office/drawing/2014/main" id="{BFCD36EB-A3D3-4B7D-B491-EF2496DCBA6E}"/>
            </a:ext>
          </a:extLst>
        </xdr:cNvPr>
        <xdr:cNvSpPr/>
      </xdr:nvSpPr>
      <xdr:spPr>
        <a:xfrm>
          <a:off x="17547590" y="1436624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139700</xdr:rowOff>
    </xdr:from>
    <xdr:to>
      <xdr:col>98</xdr:col>
      <xdr:colOff>38100</xdr:colOff>
      <xdr:row>84</xdr:row>
      <xdr:rowOff>69850</xdr:rowOff>
    </xdr:to>
    <xdr:sp macro="" textlink="">
      <xdr:nvSpPr>
        <xdr:cNvPr id="716" name="フローチャート: 判断 715">
          <a:extLst>
            <a:ext uri="{FF2B5EF4-FFF2-40B4-BE49-F238E27FC236}">
              <a16:creationId xmlns:a16="http://schemas.microsoft.com/office/drawing/2014/main" id="{3E8511C5-147A-45F4-B958-98E2A06E5008}"/>
            </a:ext>
          </a:extLst>
        </xdr:cNvPr>
        <xdr:cNvSpPr/>
      </xdr:nvSpPr>
      <xdr:spPr>
        <a:xfrm>
          <a:off x="16761460" y="1436624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FFF4BA4A-54BB-4E29-9DDB-416A646288F6}"/>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9C5481A1-6AFD-44B4-80A5-9F392F73F30F}"/>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EEF712EB-67F4-4EE7-9417-9C44879B4CF0}"/>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AD8C00E1-A5C5-4B2F-9EED-CC3450FACA33}"/>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595879EA-B0B0-473A-8C48-C61CA9D160D6}"/>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101600</xdr:rowOff>
    </xdr:from>
    <xdr:to>
      <xdr:col>116</xdr:col>
      <xdr:colOff>114300</xdr:colOff>
      <xdr:row>86</xdr:row>
      <xdr:rowOff>31750</xdr:rowOff>
    </xdr:to>
    <xdr:sp macro="" textlink="">
      <xdr:nvSpPr>
        <xdr:cNvPr id="722" name="楕円 721">
          <a:extLst>
            <a:ext uri="{FF2B5EF4-FFF2-40B4-BE49-F238E27FC236}">
              <a16:creationId xmlns:a16="http://schemas.microsoft.com/office/drawing/2014/main" id="{7EE619EF-7AF3-4C03-8BF1-C84B45216B18}"/>
            </a:ext>
          </a:extLst>
        </xdr:cNvPr>
        <xdr:cNvSpPr/>
      </xdr:nvSpPr>
      <xdr:spPr>
        <a:xfrm>
          <a:off x="19904710" y="1467104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16527</xdr:rowOff>
    </xdr:from>
    <xdr:ext cx="469744" cy="259045"/>
    <xdr:sp macro="" textlink="">
      <xdr:nvSpPr>
        <xdr:cNvPr id="723" name="【児童館】&#10;一人当たり面積該当値テキスト">
          <a:extLst>
            <a:ext uri="{FF2B5EF4-FFF2-40B4-BE49-F238E27FC236}">
              <a16:creationId xmlns:a16="http://schemas.microsoft.com/office/drawing/2014/main" id="{5A870646-1A88-4141-BE1C-D27AA334BDE1}"/>
            </a:ext>
          </a:extLst>
        </xdr:cNvPr>
        <xdr:cNvSpPr txBox="1"/>
      </xdr:nvSpPr>
      <xdr:spPr>
        <a:xfrm>
          <a:off x="19985990" y="14593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101600</xdr:rowOff>
    </xdr:from>
    <xdr:to>
      <xdr:col>112</xdr:col>
      <xdr:colOff>38100</xdr:colOff>
      <xdr:row>86</xdr:row>
      <xdr:rowOff>31750</xdr:rowOff>
    </xdr:to>
    <xdr:sp macro="" textlink="">
      <xdr:nvSpPr>
        <xdr:cNvPr id="724" name="楕円 723">
          <a:extLst>
            <a:ext uri="{FF2B5EF4-FFF2-40B4-BE49-F238E27FC236}">
              <a16:creationId xmlns:a16="http://schemas.microsoft.com/office/drawing/2014/main" id="{C063BACA-737A-496C-ACE4-A170C0945C7B}"/>
            </a:ext>
          </a:extLst>
        </xdr:cNvPr>
        <xdr:cNvSpPr/>
      </xdr:nvSpPr>
      <xdr:spPr>
        <a:xfrm>
          <a:off x="19161760" y="1467104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152400</xdr:rowOff>
    </xdr:from>
    <xdr:to>
      <xdr:col>116</xdr:col>
      <xdr:colOff>63500</xdr:colOff>
      <xdr:row>85</xdr:row>
      <xdr:rowOff>152400</xdr:rowOff>
    </xdr:to>
    <xdr:cxnSp macro="">
      <xdr:nvCxnSpPr>
        <xdr:cNvPr id="725" name="直線コネクタ 724">
          <a:extLst>
            <a:ext uri="{FF2B5EF4-FFF2-40B4-BE49-F238E27FC236}">
              <a16:creationId xmlns:a16="http://schemas.microsoft.com/office/drawing/2014/main" id="{7B09475D-B96B-4B80-9D39-22BA6A9C9D30}"/>
            </a:ext>
          </a:extLst>
        </xdr:cNvPr>
        <xdr:cNvCxnSpPr/>
      </xdr:nvCxnSpPr>
      <xdr:spPr>
        <a:xfrm>
          <a:off x="19204940" y="1472565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101600</xdr:rowOff>
    </xdr:from>
    <xdr:to>
      <xdr:col>107</xdr:col>
      <xdr:colOff>101600</xdr:colOff>
      <xdr:row>86</xdr:row>
      <xdr:rowOff>31750</xdr:rowOff>
    </xdr:to>
    <xdr:sp macro="" textlink="">
      <xdr:nvSpPr>
        <xdr:cNvPr id="726" name="楕円 725">
          <a:extLst>
            <a:ext uri="{FF2B5EF4-FFF2-40B4-BE49-F238E27FC236}">
              <a16:creationId xmlns:a16="http://schemas.microsoft.com/office/drawing/2014/main" id="{C91F83F8-9D9E-453D-A157-237668721397}"/>
            </a:ext>
          </a:extLst>
        </xdr:cNvPr>
        <xdr:cNvSpPr/>
      </xdr:nvSpPr>
      <xdr:spPr>
        <a:xfrm>
          <a:off x="18345150" y="1467104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152400</xdr:rowOff>
    </xdr:from>
    <xdr:to>
      <xdr:col>111</xdr:col>
      <xdr:colOff>177800</xdr:colOff>
      <xdr:row>85</xdr:row>
      <xdr:rowOff>152400</xdr:rowOff>
    </xdr:to>
    <xdr:cxnSp macro="">
      <xdr:nvCxnSpPr>
        <xdr:cNvPr id="727" name="直線コネクタ 726">
          <a:extLst>
            <a:ext uri="{FF2B5EF4-FFF2-40B4-BE49-F238E27FC236}">
              <a16:creationId xmlns:a16="http://schemas.microsoft.com/office/drawing/2014/main" id="{C9932CA2-28BB-45C2-B47B-0603C9EA4BC3}"/>
            </a:ext>
          </a:extLst>
        </xdr:cNvPr>
        <xdr:cNvCxnSpPr/>
      </xdr:nvCxnSpPr>
      <xdr:spPr>
        <a:xfrm>
          <a:off x="18399760" y="1472565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101600</xdr:rowOff>
    </xdr:from>
    <xdr:to>
      <xdr:col>102</xdr:col>
      <xdr:colOff>165100</xdr:colOff>
      <xdr:row>86</xdr:row>
      <xdr:rowOff>31750</xdr:rowOff>
    </xdr:to>
    <xdr:sp macro="" textlink="">
      <xdr:nvSpPr>
        <xdr:cNvPr id="728" name="楕円 727">
          <a:extLst>
            <a:ext uri="{FF2B5EF4-FFF2-40B4-BE49-F238E27FC236}">
              <a16:creationId xmlns:a16="http://schemas.microsoft.com/office/drawing/2014/main" id="{251F1FCE-1445-495D-AC7A-01391A3D9318}"/>
            </a:ext>
          </a:extLst>
        </xdr:cNvPr>
        <xdr:cNvSpPr/>
      </xdr:nvSpPr>
      <xdr:spPr>
        <a:xfrm>
          <a:off x="17547590" y="1467104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152400</xdr:rowOff>
    </xdr:from>
    <xdr:to>
      <xdr:col>107</xdr:col>
      <xdr:colOff>50800</xdr:colOff>
      <xdr:row>85</xdr:row>
      <xdr:rowOff>152400</xdr:rowOff>
    </xdr:to>
    <xdr:cxnSp macro="">
      <xdr:nvCxnSpPr>
        <xdr:cNvPr id="729" name="直線コネクタ 728">
          <a:extLst>
            <a:ext uri="{FF2B5EF4-FFF2-40B4-BE49-F238E27FC236}">
              <a16:creationId xmlns:a16="http://schemas.microsoft.com/office/drawing/2014/main" id="{9F57334D-18D0-4896-9728-E1E3A6655A0C}"/>
            </a:ext>
          </a:extLst>
        </xdr:cNvPr>
        <xdr:cNvCxnSpPr/>
      </xdr:nvCxnSpPr>
      <xdr:spPr>
        <a:xfrm>
          <a:off x="17602200" y="1472565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101600</xdr:rowOff>
    </xdr:from>
    <xdr:to>
      <xdr:col>98</xdr:col>
      <xdr:colOff>38100</xdr:colOff>
      <xdr:row>86</xdr:row>
      <xdr:rowOff>31750</xdr:rowOff>
    </xdr:to>
    <xdr:sp macro="" textlink="">
      <xdr:nvSpPr>
        <xdr:cNvPr id="730" name="楕円 729">
          <a:extLst>
            <a:ext uri="{FF2B5EF4-FFF2-40B4-BE49-F238E27FC236}">
              <a16:creationId xmlns:a16="http://schemas.microsoft.com/office/drawing/2014/main" id="{6E54E981-AC39-4068-8D6A-14F183933788}"/>
            </a:ext>
          </a:extLst>
        </xdr:cNvPr>
        <xdr:cNvSpPr/>
      </xdr:nvSpPr>
      <xdr:spPr>
        <a:xfrm>
          <a:off x="16761460" y="1467104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152400</xdr:rowOff>
    </xdr:from>
    <xdr:to>
      <xdr:col>102</xdr:col>
      <xdr:colOff>114300</xdr:colOff>
      <xdr:row>85</xdr:row>
      <xdr:rowOff>152400</xdr:rowOff>
    </xdr:to>
    <xdr:cxnSp macro="">
      <xdr:nvCxnSpPr>
        <xdr:cNvPr id="731" name="直線コネクタ 730">
          <a:extLst>
            <a:ext uri="{FF2B5EF4-FFF2-40B4-BE49-F238E27FC236}">
              <a16:creationId xmlns:a16="http://schemas.microsoft.com/office/drawing/2014/main" id="{099F5B5D-81C6-4DBE-9238-5AAD13A1938E}"/>
            </a:ext>
          </a:extLst>
        </xdr:cNvPr>
        <xdr:cNvCxnSpPr/>
      </xdr:nvCxnSpPr>
      <xdr:spPr>
        <a:xfrm>
          <a:off x="16804640" y="1472565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67327</xdr:rowOff>
    </xdr:from>
    <xdr:ext cx="469744" cy="259045"/>
    <xdr:sp macro="" textlink="">
      <xdr:nvSpPr>
        <xdr:cNvPr id="732" name="n_1aveValue【児童館】&#10;一人当たり面積">
          <a:extLst>
            <a:ext uri="{FF2B5EF4-FFF2-40B4-BE49-F238E27FC236}">
              <a16:creationId xmlns:a16="http://schemas.microsoft.com/office/drawing/2014/main" id="{0C63F689-68E3-4B5A-B6D4-D974B51E191B}"/>
            </a:ext>
          </a:extLst>
        </xdr:cNvPr>
        <xdr:cNvSpPr txBox="1"/>
      </xdr:nvSpPr>
      <xdr:spPr>
        <a:xfrm>
          <a:off x="18982132" y="14124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67327</xdr:rowOff>
    </xdr:from>
    <xdr:ext cx="469744" cy="259045"/>
    <xdr:sp macro="" textlink="">
      <xdr:nvSpPr>
        <xdr:cNvPr id="733" name="n_2aveValue【児童館】&#10;一人当たり面積">
          <a:extLst>
            <a:ext uri="{FF2B5EF4-FFF2-40B4-BE49-F238E27FC236}">
              <a16:creationId xmlns:a16="http://schemas.microsoft.com/office/drawing/2014/main" id="{0114D924-7845-40FC-A404-C60D098F26D1}"/>
            </a:ext>
          </a:extLst>
        </xdr:cNvPr>
        <xdr:cNvSpPr txBox="1"/>
      </xdr:nvSpPr>
      <xdr:spPr>
        <a:xfrm>
          <a:off x="18182032" y="14124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86377</xdr:rowOff>
    </xdr:from>
    <xdr:ext cx="469744" cy="259045"/>
    <xdr:sp macro="" textlink="">
      <xdr:nvSpPr>
        <xdr:cNvPr id="734" name="n_3aveValue【児童館】&#10;一人当たり面積">
          <a:extLst>
            <a:ext uri="{FF2B5EF4-FFF2-40B4-BE49-F238E27FC236}">
              <a16:creationId xmlns:a16="http://schemas.microsoft.com/office/drawing/2014/main" id="{EEA6F9EF-0A7A-480D-932F-E886867689D7}"/>
            </a:ext>
          </a:extLst>
        </xdr:cNvPr>
        <xdr:cNvSpPr txBox="1"/>
      </xdr:nvSpPr>
      <xdr:spPr>
        <a:xfrm>
          <a:off x="17384472" y="14147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86377</xdr:rowOff>
    </xdr:from>
    <xdr:ext cx="469744" cy="259045"/>
    <xdr:sp macro="" textlink="">
      <xdr:nvSpPr>
        <xdr:cNvPr id="735" name="n_4aveValue【児童館】&#10;一人当たり面積">
          <a:extLst>
            <a:ext uri="{FF2B5EF4-FFF2-40B4-BE49-F238E27FC236}">
              <a16:creationId xmlns:a16="http://schemas.microsoft.com/office/drawing/2014/main" id="{365E182D-4184-4592-9514-796685847873}"/>
            </a:ext>
          </a:extLst>
        </xdr:cNvPr>
        <xdr:cNvSpPr txBox="1"/>
      </xdr:nvSpPr>
      <xdr:spPr>
        <a:xfrm>
          <a:off x="16588817" y="14147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22877</xdr:rowOff>
    </xdr:from>
    <xdr:ext cx="469744" cy="259045"/>
    <xdr:sp macro="" textlink="">
      <xdr:nvSpPr>
        <xdr:cNvPr id="736" name="n_1mainValue【児童館】&#10;一人当たり面積">
          <a:extLst>
            <a:ext uri="{FF2B5EF4-FFF2-40B4-BE49-F238E27FC236}">
              <a16:creationId xmlns:a16="http://schemas.microsoft.com/office/drawing/2014/main" id="{14981784-911E-4751-85D0-0D5D5C85A379}"/>
            </a:ext>
          </a:extLst>
        </xdr:cNvPr>
        <xdr:cNvSpPr txBox="1"/>
      </xdr:nvSpPr>
      <xdr:spPr>
        <a:xfrm>
          <a:off x="18982132" y="14763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22877</xdr:rowOff>
    </xdr:from>
    <xdr:ext cx="469744" cy="259045"/>
    <xdr:sp macro="" textlink="">
      <xdr:nvSpPr>
        <xdr:cNvPr id="737" name="n_2mainValue【児童館】&#10;一人当たり面積">
          <a:extLst>
            <a:ext uri="{FF2B5EF4-FFF2-40B4-BE49-F238E27FC236}">
              <a16:creationId xmlns:a16="http://schemas.microsoft.com/office/drawing/2014/main" id="{75096E6B-B5AD-4063-97AA-681FC8F3E077}"/>
            </a:ext>
          </a:extLst>
        </xdr:cNvPr>
        <xdr:cNvSpPr txBox="1"/>
      </xdr:nvSpPr>
      <xdr:spPr>
        <a:xfrm>
          <a:off x="18182032" y="14763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22877</xdr:rowOff>
    </xdr:from>
    <xdr:ext cx="469744" cy="259045"/>
    <xdr:sp macro="" textlink="">
      <xdr:nvSpPr>
        <xdr:cNvPr id="738" name="n_3mainValue【児童館】&#10;一人当たり面積">
          <a:extLst>
            <a:ext uri="{FF2B5EF4-FFF2-40B4-BE49-F238E27FC236}">
              <a16:creationId xmlns:a16="http://schemas.microsoft.com/office/drawing/2014/main" id="{27270A22-C1E2-4478-84BE-E246EB7E627A}"/>
            </a:ext>
          </a:extLst>
        </xdr:cNvPr>
        <xdr:cNvSpPr txBox="1"/>
      </xdr:nvSpPr>
      <xdr:spPr>
        <a:xfrm>
          <a:off x="17384472" y="14763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22877</xdr:rowOff>
    </xdr:from>
    <xdr:ext cx="469744" cy="259045"/>
    <xdr:sp macro="" textlink="">
      <xdr:nvSpPr>
        <xdr:cNvPr id="739" name="n_4mainValue【児童館】&#10;一人当たり面積">
          <a:extLst>
            <a:ext uri="{FF2B5EF4-FFF2-40B4-BE49-F238E27FC236}">
              <a16:creationId xmlns:a16="http://schemas.microsoft.com/office/drawing/2014/main" id="{2E79B236-4A82-41BF-9557-2EA43D15D01E}"/>
            </a:ext>
          </a:extLst>
        </xdr:cNvPr>
        <xdr:cNvSpPr txBox="1"/>
      </xdr:nvSpPr>
      <xdr:spPr>
        <a:xfrm>
          <a:off x="16588817" y="14763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0" name="正方形/長方形 739">
          <a:extLst>
            <a:ext uri="{FF2B5EF4-FFF2-40B4-BE49-F238E27FC236}">
              <a16:creationId xmlns:a16="http://schemas.microsoft.com/office/drawing/2014/main" id="{A6533BA3-76AB-4150-88AE-A2D3026C1720}"/>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1" name="正方形/長方形 740">
          <a:extLst>
            <a:ext uri="{FF2B5EF4-FFF2-40B4-BE49-F238E27FC236}">
              <a16:creationId xmlns:a16="http://schemas.microsoft.com/office/drawing/2014/main" id="{883B4262-FC76-4721-BC2B-F200F8907CC6}"/>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2" name="正方形/長方形 741">
          <a:extLst>
            <a:ext uri="{FF2B5EF4-FFF2-40B4-BE49-F238E27FC236}">
              <a16:creationId xmlns:a16="http://schemas.microsoft.com/office/drawing/2014/main" id="{C8413C1A-116D-42FC-B45A-C9DA7AE77098}"/>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3" name="正方形/長方形 742">
          <a:extLst>
            <a:ext uri="{FF2B5EF4-FFF2-40B4-BE49-F238E27FC236}">
              <a16:creationId xmlns:a16="http://schemas.microsoft.com/office/drawing/2014/main" id="{7DEEEEF3-2213-439F-96B5-F0466DF9EC59}"/>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4" name="正方形/長方形 743">
          <a:extLst>
            <a:ext uri="{FF2B5EF4-FFF2-40B4-BE49-F238E27FC236}">
              <a16:creationId xmlns:a16="http://schemas.microsoft.com/office/drawing/2014/main" id="{7F42168B-659A-487D-896C-2A64AD668AFA}"/>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5" name="正方形/長方形 744">
          <a:extLst>
            <a:ext uri="{FF2B5EF4-FFF2-40B4-BE49-F238E27FC236}">
              <a16:creationId xmlns:a16="http://schemas.microsoft.com/office/drawing/2014/main" id="{7CFA3C23-BD84-4172-8294-FD36A52246FD}"/>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6" name="正方形/長方形 745">
          <a:extLst>
            <a:ext uri="{FF2B5EF4-FFF2-40B4-BE49-F238E27FC236}">
              <a16:creationId xmlns:a16="http://schemas.microsoft.com/office/drawing/2014/main" id="{8E8F6BA2-3A9F-49ED-B6FA-584C3FCBA6A5}"/>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7" name="正方形/長方形 746">
          <a:extLst>
            <a:ext uri="{FF2B5EF4-FFF2-40B4-BE49-F238E27FC236}">
              <a16:creationId xmlns:a16="http://schemas.microsoft.com/office/drawing/2014/main" id="{9DB6F54E-200A-44B2-A628-2CB71AE1994A}"/>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8" name="テキスト ボックス 747">
          <a:extLst>
            <a:ext uri="{FF2B5EF4-FFF2-40B4-BE49-F238E27FC236}">
              <a16:creationId xmlns:a16="http://schemas.microsoft.com/office/drawing/2014/main" id="{694FEF95-B660-478D-9B71-71A7BD69946B}"/>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9" name="直線コネクタ 748">
          <a:extLst>
            <a:ext uri="{FF2B5EF4-FFF2-40B4-BE49-F238E27FC236}">
              <a16:creationId xmlns:a16="http://schemas.microsoft.com/office/drawing/2014/main" id="{1B5CC8D6-B026-4880-AED2-F040931F72B9}"/>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0" name="テキスト ボックス 749">
          <a:extLst>
            <a:ext uri="{FF2B5EF4-FFF2-40B4-BE49-F238E27FC236}">
              <a16:creationId xmlns:a16="http://schemas.microsoft.com/office/drawing/2014/main" id="{A25AA9DF-63A3-41F8-BD91-7DE39604DF24}"/>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1" name="直線コネクタ 750">
          <a:extLst>
            <a:ext uri="{FF2B5EF4-FFF2-40B4-BE49-F238E27FC236}">
              <a16:creationId xmlns:a16="http://schemas.microsoft.com/office/drawing/2014/main" id="{995F9600-BDFD-4D21-8543-1491C70A7DDB}"/>
            </a:ext>
          </a:extLst>
        </xdr:cNvPr>
        <xdr:cNvCxnSpPr/>
      </xdr:nvCxnSpPr>
      <xdr:spPr>
        <a:xfrm>
          <a:off x="1120394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2" name="テキスト ボックス 751">
          <a:extLst>
            <a:ext uri="{FF2B5EF4-FFF2-40B4-BE49-F238E27FC236}">
              <a16:creationId xmlns:a16="http://schemas.microsoft.com/office/drawing/2014/main" id="{542DD7FB-F4B2-4CEE-A81B-238CC69DC892}"/>
            </a:ext>
          </a:extLst>
        </xdr:cNvPr>
        <xdr:cNvSpPr txBox="1"/>
      </xdr:nvSpPr>
      <xdr:spPr>
        <a:xfrm>
          <a:off x="1080153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3" name="直線コネクタ 752">
          <a:extLst>
            <a:ext uri="{FF2B5EF4-FFF2-40B4-BE49-F238E27FC236}">
              <a16:creationId xmlns:a16="http://schemas.microsoft.com/office/drawing/2014/main" id="{C598E0E4-8DB8-42BD-AF83-CF13EF470CD5}"/>
            </a:ext>
          </a:extLst>
        </xdr:cNvPr>
        <xdr:cNvCxnSpPr/>
      </xdr:nvCxnSpPr>
      <xdr:spPr>
        <a:xfrm>
          <a:off x="1120394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4" name="テキスト ボックス 753">
          <a:extLst>
            <a:ext uri="{FF2B5EF4-FFF2-40B4-BE49-F238E27FC236}">
              <a16:creationId xmlns:a16="http://schemas.microsoft.com/office/drawing/2014/main" id="{B6B39A2B-2B8E-41FE-B22B-6E26D85620DA}"/>
            </a:ext>
          </a:extLst>
        </xdr:cNvPr>
        <xdr:cNvSpPr txBox="1"/>
      </xdr:nvSpPr>
      <xdr:spPr>
        <a:xfrm>
          <a:off x="1084279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5" name="直線コネクタ 754">
          <a:extLst>
            <a:ext uri="{FF2B5EF4-FFF2-40B4-BE49-F238E27FC236}">
              <a16:creationId xmlns:a16="http://schemas.microsoft.com/office/drawing/2014/main" id="{19A08B1D-B85D-4BE3-82EB-AF5D2C772082}"/>
            </a:ext>
          </a:extLst>
        </xdr:cNvPr>
        <xdr:cNvCxnSpPr/>
      </xdr:nvCxnSpPr>
      <xdr:spPr>
        <a:xfrm>
          <a:off x="1120394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6" name="テキスト ボックス 755">
          <a:extLst>
            <a:ext uri="{FF2B5EF4-FFF2-40B4-BE49-F238E27FC236}">
              <a16:creationId xmlns:a16="http://schemas.microsoft.com/office/drawing/2014/main" id="{214DFE13-062E-4877-85DE-F0F833479AD1}"/>
            </a:ext>
          </a:extLst>
        </xdr:cNvPr>
        <xdr:cNvSpPr txBox="1"/>
      </xdr:nvSpPr>
      <xdr:spPr>
        <a:xfrm>
          <a:off x="1084279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7" name="直線コネクタ 756">
          <a:extLst>
            <a:ext uri="{FF2B5EF4-FFF2-40B4-BE49-F238E27FC236}">
              <a16:creationId xmlns:a16="http://schemas.microsoft.com/office/drawing/2014/main" id="{9D8726F3-9836-4DA7-9279-A41EACDFDB6B}"/>
            </a:ext>
          </a:extLst>
        </xdr:cNvPr>
        <xdr:cNvCxnSpPr/>
      </xdr:nvCxnSpPr>
      <xdr:spPr>
        <a:xfrm>
          <a:off x="1120394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8" name="テキスト ボックス 757">
          <a:extLst>
            <a:ext uri="{FF2B5EF4-FFF2-40B4-BE49-F238E27FC236}">
              <a16:creationId xmlns:a16="http://schemas.microsoft.com/office/drawing/2014/main" id="{08605B7E-3301-4FA8-BE45-C9C0A5E409F0}"/>
            </a:ext>
          </a:extLst>
        </xdr:cNvPr>
        <xdr:cNvSpPr txBox="1"/>
      </xdr:nvSpPr>
      <xdr:spPr>
        <a:xfrm>
          <a:off x="1084279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9" name="直線コネクタ 758">
          <a:extLst>
            <a:ext uri="{FF2B5EF4-FFF2-40B4-BE49-F238E27FC236}">
              <a16:creationId xmlns:a16="http://schemas.microsoft.com/office/drawing/2014/main" id="{95FF3A0D-E88B-4B73-8D99-B8D753BAB0FF}"/>
            </a:ext>
          </a:extLst>
        </xdr:cNvPr>
        <xdr:cNvCxnSpPr/>
      </xdr:nvCxnSpPr>
      <xdr:spPr>
        <a:xfrm>
          <a:off x="1120394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60" name="テキスト ボックス 759">
          <a:extLst>
            <a:ext uri="{FF2B5EF4-FFF2-40B4-BE49-F238E27FC236}">
              <a16:creationId xmlns:a16="http://schemas.microsoft.com/office/drawing/2014/main" id="{5C12B5E2-DCD3-42D3-AB8C-7284EC699EFE}"/>
            </a:ext>
          </a:extLst>
        </xdr:cNvPr>
        <xdr:cNvSpPr txBox="1"/>
      </xdr:nvSpPr>
      <xdr:spPr>
        <a:xfrm>
          <a:off x="1084279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1" name="直線コネクタ 760">
          <a:extLst>
            <a:ext uri="{FF2B5EF4-FFF2-40B4-BE49-F238E27FC236}">
              <a16:creationId xmlns:a16="http://schemas.microsoft.com/office/drawing/2014/main" id="{20D53542-596B-4123-9DD7-6C1CF849C740}"/>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2" name="テキスト ボックス 761">
          <a:extLst>
            <a:ext uri="{FF2B5EF4-FFF2-40B4-BE49-F238E27FC236}">
              <a16:creationId xmlns:a16="http://schemas.microsoft.com/office/drawing/2014/main" id="{0EF967D1-2761-43E2-840D-BF37FEBAF193}"/>
            </a:ext>
          </a:extLst>
        </xdr:cNvPr>
        <xdr:cNvSpPr txBox="1"/>
      </xdr:nvSpPr>
      <xdr:spPr>
        <a:xfrm>
          <a:off x="1090500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3" name="【公民館】&#10;有形固定資産減価償却率グラフ枠">
          <a:extLst>
            <a:ext uri="{FF2B5EF4-FFF2-40B4-BE49-F238E27FC236}">
              <a16:creationId xmlns:a16="http://schemas.microsoft.com/office/drawing/2014/main" id="{50D62D9B-76C7-4605-BC10-8A14C4E96875}"/>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97155</xdr:rowOff>
    </xdr:from>
    <xdr:to>
      <xdr:col>85</xdr:col>
      <xdr:colOff>126364</xdr:colOff>
      <xdr:row>108</xdr:row>
      <xdr:rowOff>152400</xdr:rowOff>
    </xdr:to>
    <xdr:cxnSp macro="">
      <xdr:nvCxnSpPr>
        <xdr:cNvPr id="764" name="直線コネクタ 763">
          <a:extLst>
            <a:ext uri="{FF2B5EF4-FFF2-40B4-BE49-F238E27FC236}">
              <a16:creationId xmlns:a16="http://schemas.microsoft.com/office/drawing/2014/main" id="{FE54A272-8421-452D-A2F3-AE0B4033CFEA}"/>
            </a:ext>
          </a:extLst>
        </xdr:cNvPr>
        <xdr:cNvCxnSpPr/>
      </xdr:nvCxnSpPr>
      <xdr:spPr>
        <a:xfrm flipV="1">
          <a:off x="14703424" y="17066895"/>
          <a:ext cx="0" cy="16021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5" name="【公民館】&#10;有形固定資産減価償却率最小値テキスト">
          <a:extLst>
            <a:ext uri="{FF2B5EF4-FFF2-40B4-BE49-F238E27FC236}">
              <a16:creationId xmlns:a16="http://schemas.microsoft.com/office/drawing/2014/main" id="{511F7380-2B34-4D32-B7C1-2D93C78C3FB4}"/>
            </a:ext>
          </a:extLst>
        </xdr:cNvPr>
        <xdr:cNvSpPr txBox="1"/>
      </xdr:nvSpPr>
      <xdr:spPr>
        <a:xfrm>
          <a:off x="14742160" y="1867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6" name="直線コネクタ 765">
          <a:extLst>
            <a:ext uri="{FF2B5EF4-FFF2-40B4-BE49-F238E27FC236}">
              <a16:creationId xmlns:a16="http://schemas.microsoft.com/office/drawing/2014/main" id="{67F45BDA-45D0-4B7E-8C93-5E04D0588C82}"/>
            </a:ext>
          </a:extLst>
        </xdr:cNvPr>
        <xdr:cNvCxnSpPr/>
      </xdr:nvCxnSpPr>
      <xdr:spPr>
        <a:xfrm>
          <a:off x="14611350" y="1866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43832</xdr:rowOff>
    </xdr:from>
    <xdr:ext cx="405111" cy="259045"/>
    <xdr:sp macro="" textlink="">
      <xdr:nvSpPr>
        <xdr:cNvPr id="767" name="【公民館】&#10;有形固定資産減価償却率最大値テキスト">
          <a:extLst>
            <a:ext uri="{FF2B5EF4-FFF2-40B4-BE49-F238E27FC236}">
              <a16:creationId xmlns:a16="http://schemas.microsoft.com/office/drawing/2014/main" id="{0F7059BE-2B66-45C4-BC7F-06CF87721906}"/>
            </a:ext>
          </a:extLst>
        </xdr:cNvPr>
        <xdr:cNvSpPr txBox="1"/>
      </xdr:nvSpPr>
      <xdr:spPr>
        <a:xfrm>
          <a:off x="14742160" y="16847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97155</xdr:rowOff>
    </xdr:from>
    <xdr:to>
      <xdr:col>86</xdr:col>
      <xdr:colOff>25400</xdr:colOff>
      <xdr:row>99</xdr:row>
      <xdr:rowOff>97155</xdr:rowOff>
    </xdr:to>
    <xdr:cxnSp macro="">
      <xdr:nvCxnSpPr>
        <xdr:cNvPr id="768" name="直線コネクタ 767">
          <a:extLst>
            <a:ext uri="{FF2B5EF4-FFF2-40B4-BE49-F238E27FC236}">
              <a16:creationId xmlns:a16="http://schemas.microsoft.com/office/drawing/2014/main" id="{0662A091-A4F9-4DDA-8AFB-36D17DC8A76B}"/>
            </a:ext>
          </a:extLst>
        </xdr:cNvPr>
        <xdr:cNvCxnSpPr/>
      </xdr:nvCxnSpPr>
      <xdr:spPr>
        <a:xfrm>
          <a:off x="14611350" y="170668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55263</xdr:rowOff>
    </xdr:from>
    <xdr:ext cx="405111" cy="259045"/>
    <xdr:sp macro="" textlink="">
      <xdr:nvSpPr>
        <xdr:cNvPr id="769" name="【公民館】&#10;有形固定資産減価償却率平均値テキスト">
          <a:extLst>
            <a:ext uri="{FF2B5EF4-FFF2-40B4-BE49-F238E27FC236}">
              <a16:creationId xmlns:a16="http://schemas.microsoft.com/office/drawing/2014/main" id="{05DB92B3-774A-4719-AF7A-C53E55277104}"/>
            </a:ext>
          </a:extLst>
        </xdr:cNvPr>
        <xdr:cNvSpPr txBox="1"/>
      </xdr:nvSpPr>
      <xdr:spPr>
        <a:xfrm>
          <a:off x="14742160" y="178898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76836</xdr:rowOff>
    </xdr:from>
    <xdr:to>
      <xdr:col>85</xdr:col>
      <xdr:colOff>177800</xdr:colOff>
      <xdr:row>105</xdr:row>
      <xdr:rowOff>6986</xdr:rowOff>
    </xdr:to>
    <xdr:sp macro="" textlink="">
      <xdr:nvSpPr>
        <xdr:cNvPr id="770" name="フローチャート: 判断 769">
          <a:extLst>
            <a:ext uri="{FF2B5EF4-FFF2-40B4-BE49-F238E27FC236}">
              <a16:creationId xmlns:a16="http://schemas.microsoft.com/office/drawing/2014/main" id="{D29A9026-0BDA-46E7-8620-83413EF2722F}"/>
            </a:ext>
          </a:extLst>
        </xdr:cNvPr>
        <xdr:cNvSpPr/>
      </xdr:nvSpPr>
      <xdr:spPr>
        <a:xfrm>
          <a:off x="14649450" y="1790763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63500</xdr:rowOff>
    </xdr:from>
    <xdr:to>
      <xdr:col>81</xdr:col>
      <xdr:colOff>101600</xdr:colOff>
      <xdr:row>104</xdr:row>
      <xdr:rowOff>165100</xdr:rowOff>
    </xdr:to>
    <xdr:sp macro="" textlink="">
      <xdr:nvSpPr>
        <xdr:cNvPr id="771" name="フローチャート: 判断 770">
          <a:extLst>
            <a:ext uri="{FF2B5EF4-FFF2-40B4-BE49-F238E27FC236}">
              <a16:creationId xmlns:a16="http://schemas.microsoft.com/office/drawing/2014/main" id="{92560192-278F-445A-9569-B5BCFC2D43F9}"/>
            </a:ext>
          </a:extLst>
        </xdr:cNvPr>
        <xdr:cNvSpPr/>
      </xdr:nvSpPr>
      <xdr:spPr>
        <a:xfrm>
          <a:off x="13887450" y="17890490"/>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34925</xdr:rowOff>
    </xdr:from>
    <xdr:to>
      <xdr:col>76</xdr:col>
      <xdr:colOff>165100</xdr:colOff>
      <xdr:row>104</xdr:row>
      <xdr:rowOff>136525</xdr:rowOff>
    </xdr:to>
    <xdr:sp macro="" textlink="">
      <xdr:nvSpPr>
        <xdr:cNvPr id="772" name="フローチャート: 判断 771">
          <a:extLst>
            <a:ext uri="{FF2B5EF4-FFF2-40B4-BE49-F238E27FC236}">
              <a16:creationId xmlns:a16="http://schemas.microsoft.com/office/drawing/2014/main" id="{ACF8B85F-BFF8-487A-B26A-FFBAF4847FD4}"/>
            </a:ext>
          </a:extLst>
        </xdr:cNvPr>
        <xdr:cNvSpPr/>
      </xdr:nvSpPr>
      <xdr:spPr>
        <a:xfrm>
          <a:off x="13089890" y="1786572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34925</xdr:rowOff>
    </xdr:from>
    <xdr:to>
      <xdr:col>72</xdr:col>
      <xdr:colOff>38100</xdr:colOff>
      <xdr:row>104</xdr:row>
      <xdr:rowOff>136525</xdr:rowOff>
    </xdr:to>
    <xdr:sp macro="" textlink="">
      <xdr:nvSpPr>
        <xdr:cNvPr id="773" name="フローチャート: 判断 772">
          <a:extLst>
            <a:ext uri="{FF2B5EF4-FFF2-40B4-BE49-F238E27FC236}">
              <a16:creationId xmlns:a16="http://schemas.microsoft.com/office/drawing/2014/main" id="{D3CA83B7-BB28-40E0-B790-47B580834999}"/>
            </a:ext>
          </a:extLst>
        </xdr:cNvPr>
        <xdr:cNvSpPr/>
      </xdr:nvSpPr>
      <xdr:spPr>
        <a:xfrm>
          <a:off x="12303760" y="1786572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48261</xdr:rowOff>
    </xdr:from>
    <xdr:to>
      <xdr:col>67</xdr:col>
      <xdr:colOff>101600</xdr:colOff>
      <xdr:row>104</xdr:row>
      <xdr:rowOff>149861</xdr:rowOff>
    </xdr:to>
    <xdr:sp macro="" textlink="">
      <xdr:nvSpPr>
        <xdr:cNvPr id="774" name="フローチャート: 判断 773">
          <a:extLst>
            <a:ext uri="{FF2B5EF4-FFF2-40B4-BE49-F238E27FC236}">
              <a16:creationId xmlns:a16="http://schemas.microsoft.com/office/drawing/2014/main" id="{6F7F1957-E3AB-4461-AD3A-32DB73A18046}"/>
            </a:ext>
          </a:extLst>
        </xdr:cNvPr>
        <xdr:cNvSpPr/>
      </xdr:nvSpPr>
      <xdr:spPr>
        <a:xfrm>
          <a:off x="11487150" y="1788096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76C7921F-6AF2-42F7-A77E-D98AFA9FF233}"/>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1F4DCCB1-EB69-45C3-89A4-DB09360F757F}"/>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531FF0EF-AE0C-4CE1-A0E6-7943A6CB78B9}"/>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E9099944-38E3-423F-9FF6-7CBD0BCDC879}"/>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6E179D3A-965B-4B31-B00F-9B9E713AEF3C}"/>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76836</xdr:rowOff>
    </xdr:from>
    <xdr:to>
      <xdr:col>85</xdr:col>
      <xdr:colOff>177800</xdr:colOff>
      <xdr:row>104</xdr:row>
      <xdr:rowOff>6986</xdr:rowOff>
    </xdr:to>
    <xdr:sp macro="" textlink="">
      <xdr:nvSpPr>
        <xdr:cNvPr id="780" name="楕円 779">
          <a:extLst>
            <a:ext uri="{FF2B5EF4-FFF2-40B4-BE49-F238E27FC236}">
              <a16:creationId xmlns:a16="http://schemas.microsoft.com/office/drawing/2014/main" id="{2C4C44EF-4FE0-4FB4-88FA-81BEDE6D65DE}"/>
            </a:ext>
          </a:extLst>
        </xdr:cNvPr>
        <xdr:cNvSpPr/>
      </xdr:nvSpPr>
      <xdr:spPr>
        <a:xfrm>
          <a:off x="14649450" y="1773618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99713</xdr:rowOff>
    </xdr:from>
    <xdr:ext cx="405111" cy="259045"/>
    <xdr:sp macro="" textlink="">
      <xdr:nvSpPr>
        <xdr:cNvPr id="781" name="【公民館】&#10;有形固定資産減価償却率該当値テキスト">
          <a:extLst>
            <a:ext uri="{FF2B5EF4-FFF2-40B4-BE49-F238E27FC236}">
              <a16:creationId xmlns:a16="http://schemas.microsoft.com/office/drawing/2014/main" id="{2001A77A-C626-4312-BCCD-0555CCA82971}"/>
            </a:ext>
          </a:extLst>
        </xdr:cNvPr>
        <xdr:cNvSpPr txBox="1"/>
      </xdr:nvSpPr>
      <xdr:spPr>
        <a:xfrm>
          <a:off x="14742160" y="17583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33020</xdr:rowOff>
    </xdr:from>
    <xdr:to>
      <xdr:col>81</xdr:col>
      <xdr:colOff>101600</xdr:colOff>
      <xdr:row>103</xdr:row>
      <xdr:rowOff>134620</xdr:rowOff>
    </xdr:to>
    <xdr:sp macro="" textlink="">
      <xdr:nvSpPr>
        <xdr:cNvPr id="782" name="楕円 781">
          <a:extLst>
            <a:ext uri="{FF2B5EF4-FFF2-40B4-BE49-F238E27FC236}">
              <a16:creationId xmlns:a16="http://schemas.microsoft.com/office/drawing/2014/main" id="{E12D2FB5-6CE8-480F-8C47-910944278660}"/>
            </a:ext>
          </a:extLst>
        </xdr:cNvPr>
        <xdr:cNvSpPr/>
      </xdr:nvSpPr>
      <xdr:spPr>
        <a:xfrm>
          <a:off x="13887450" y="17690465"/>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83820</xdr:rowOff>
    </xdr:from>
    <xdr:to>
      <xdr:col>85</xdr:col>
      <xdr:colOff>127000</xdr:colOff>
      <xdr:row>103</xdr:row>
      <xdr:rowOff>127636</xdr:rowOff>
    </xdr:to>
    <xdr:cxnSp macro="">
      <xdr:nvCxnSpPr>
        <xdr:cNvPr id="783" name="直線コネクタ 782">
          <a:extLst>
            <a:ext uri="{FF2B5EF4-FFF2-40B4-BE49-F238E27FC236}">
              <a16:creationId xmlns:a16="http://schemas.microsoft.com/office/drawing/2014/main" id="{BA0F35C4-5BED-495D-AD4A-32D8E81C20C5}"/>
            </a:ext>
          </a:extLst>
        </xdr:cNvPr>
        <xdr:cNvCxnSpPr/>
      </xdr:nvCxnSpPr>
      <xdr:spPr>
        <a:xfrm>
          <a:off x="13942060" y="17745075"/>
          <a:ext cx="76200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158750</xdr:rowOff>
    </xdr:from>
    <xdr:to>
      <xdr:col>76</xdr:col>
      <xdr:colOff>165100</xdr:colOff>
      <xdr:row>103</xdr:row>
      <xdr:rowOff>88900</xdr:rowOff>
    </xdr:to>
    <xdr:sp macro="" textlink="">
      <xdr:nvSpPr>
        <xdr:cNvPr id="784" name="楕円 783">
          <a:extLst>
            <a:ext uri="{FF2B5EF4-FFF2-40B4-BE49-F238E27FC236}">
              <a16:creationId xmlns:a16="http://schemas.microsoft.com/office/drawing/2014/main" id="{1C63F492-2CF5-456C-8B2E-5174ED9BC68D}"/>
            </a:ext>
          </a:extLst>
        </xdr:cNvPr>
        <xdr:cNvSpPr/>
      </xdr:nvSpPr>
      <xdr:spPr>
        <a:xfrm>
          <a:off x="13089890" y="1764855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38100</xdr:rowOff>
    </xdr:from>
    <xdr:to>
      <xdr:col>81</xdr:col>
      <xdr:colOff>50800</xdr:colOff>
      <xdr:row>103</xdr:row>
      <xdr:rowOff>83820</xdr:rowOff>
    </xdr:to>
    <xdr:cxnSp macro="">
      <xdr:nvCxnSpPr>
        <xdr:cNvPr id="785" name="直線コネクタ 784">
          <a:extLst>
            <a:ext uri="{FF2B5EF4-FFF2-40B4-BE49-F238E27FC236}">
              <a16:creationId xmlns:a16="http://schemas.microsoft.com/office/drawing/2014/main" id="{20590E1C-BF62-4BA4-9176-781A88E41465}"/>
            </a:ext>
          </a:extLst>
        </xdr:cNvPr>
        <xdr:cNvCxnSpPr/>
      </xdr:nvCxnSpPr>
      <xdr:spPr>
        <a:xfrm>
          <a:off x="13144500" y="17697450"/>
          <a:ext cx="79756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113030</xdr:rowOff>
    </xdr:from>
    <xdr:to>
      <xdr:col>72</xdr:col>
      <xdr:colOff>38100</xdr:colOff>
      <xdr:row>103</xdr:row>
      <xdr:rowOff>43180</xdr:rowOff>
    </xdr:to>
    <xdr:sp macro="" textlink="">
      <xdr:nvSpPr>
        <xdr:cNvPr id="786" name="楕円 785">
          <a:extLst>
            <a:ext uri="{FF2B5EF4-FFF2-40B4-BE49-F238E27FC236}">
              <a16:creationId xmlns:a16="http://schemas.microsoft.com/office/drawing/2014/main" id="{712168F1-11F0-4EBD-B1FB-8854D53C576D}"/>
            </a:ext>
          </a:extLst>
        </xdr:cNvPr>
        <xdr:cNvSpPr/>
      </xdr:nvSpPr>
      <xdr:spPr>
        <a:xfrm>
          <a:off x="12303760" y="1760093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163830</xdr:rowOff>
    </xdr:from>
    <xdr:to>
      <xdr:col>76</xdr:col>
      <xdr:colOff>114300</xdr:colOff>
      <xdr:row>103</xdr:row>
      <xdr:rowOff>38100</xdr:rowOff>
    </xdr:to>
    <xdr:cxnSp macro="">
      <xdr:nvCxnSpPr>
        <xdr:cNvPr id="787" name="直線コネクタ 786">
          <a:extLst>
            <a:ext uri="{FF2B5EF4-FFF2-40B4-BE49-F238E27FC236}">
              <a16:creationId xmlns:a16="http://schemas.microsoft.com/office/drawing/2014/main" id="{BF9A3F4A-FBA3-430D-918D-26FFE397D27F}"/>
            </a:ext>
          </a:extLst>
        </xdr:cNvPr>
        <xdr:cNvCxnSpPr/>
      </xdr:nvCxnSpPr>
      <xdr:spPr>
        <a:xfrm>
          <a:off x="12346940" y="17655540"/>
          <a:ext cx="79756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42545</xdr:rowOff>
    </xdr:from>
    <xdr:to>
      <xdr:col>67</xdr:col>
      <xdr:colOff>101600</xdr:colOff>
      <xdr:row>103</xdr:row>
      <xdr:rowOff>144145</xdr:rowOff>
    </xdr:to>
    <xdr:sp macro="" textlink="">
      <xdr:nvSpPr>
        <xdr:cNvPr id="788" name="楕円 787">
          <a:extLst>
            <a:ext uri="{FF2B5EF4-FFF2-40B4-BE49-F238E27FC236}">
              <a16:creationId xmlns:a16="http://schemas.microsoft.com/office/drawing/2014/main" id="{9C45F64A-672E-43F2-AD94-0FF5AB9E3C21}"/>
            </a:ext>
          </a:extLst>
        </xdr:cNvPr>
        <xdr:cNvSpPr/>
      </xdr:nvSpPr>
      <xdr:spPr>
        <a:xfrm>
          <a:off x="11487150" y="1770380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163830</xdr:rowOff>
    </xdr:from>
    <xdr:to>
      <xdr:col>71</xdr:col>
      <xdr:colOff>177800</xdr:colOff>
      <xdr:row>103</xdr:row>
      <xdr:rowOff>93345</xdr:rowOff>
    </xdr:to>
    <xdr:cxnSp macro="">
      <xdr:nvCxnSpPr>
        <xdr:cNvPr id="789" name="直線コネクタ 788">
          <a:extLst>
            <a:ext uri="{FF2B5EF4-FFF2-40B4-BE49-F238E27FC236}">
              <a16:creationId xmlns:a16="http://schemas.microsoft.com/office/drawing/2014/main" id="{5C745FAC-A58B-459D-BEDF-1BCB1C2B0977}"/>
            </a:ext>
          </a:extLst>
        </xdr:cNvPr>
        <xdr:cNvCxnSpPr/>
      </xdr:nvCxnSpPr>
      <xdr:spPr>
        <a:xfrm flipV="1">
          <a:off x="11541760" y="17655540"/>
          <a:ext cx="805180" cy="100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156227</xdr:rowOff>
    </xdr:from>
    <xdr:ext cx="405111" cy="259045"/>
    <xdr:sp macro="" textlink="">
      <xdr:nvSpPr>
        <xdr:cNvPr id="790" name="n_1aveValue【公民館】&#10;有形固定資産減価償却率">
          <a:extLst>
            <a:ext uri="{FF2B5EF4-FFF2-40B4-BE49-F238E27FC236}">
              <a16:creationId xmlns:a16="http://schemas.microsoft.com/office/drawing/2014/main" id="{98F56382-5E61-45C8-A177-C9724C533BB5}"/>
            </a:ext>
          </a:extLst>
        </xdr:cNvPr>
        <xdr:cNvSpPr txBox="1"/>
      </xdr:nvSpPr>
      <xdr:spPr>
        <a:xfrm>
          <a:off x="13738234" y="1798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127652</xdr:rowOff>
    </xdr:from>
    <xdr:ext cx="405111" cy="259045"/>
    <xdr:sp macro="" textlink="">
      <xdr:nvSpPr>
        <xdr:cNvPr id="791" name="n_2aveValue【公民館】&#10;有形固定資産減価償却率">
          <a:extLst>
            <a:ext uri="{FF2B5EF4-FFF2-40B4-BE49-F238E27FC236}">
              <a16:creationId xmlns:a16="http://schemas.microsoft.com/office/drawing/2014/main" id="{39DBAD49-3C8F-43DD-94F0-A25D9DF233CB}"/>
            </a:ext>
          </a:extLst>
        </xdr:cNvPr>
        <xdr:cNvSpPr txBox="1"/>
      </xdr:nvSpPr>
      <xdr:spPr>
        <a:xfrm>
          <a:off x="12957184" y="17962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127652</xdr:rowOff>
    </xdr:from>
    <xdr:ext cx="405111" cy="259045"/>
    <xdr:sp macro="" textlink="">
      <xdr:nvSpPr>
        <xdr:cNvPr id="792" name="n_3aveValue【公民館】&#10;有形固定資産減価償却率">
          <a:extLst>
            <a:ext uri="{FF2B5EF4-FFF2-40B4-BE49-F238E27FC236}">
              <a16:creationId xmlns:a16="http://schemas.microsoft.com/office/drawing/2014/main" id="{E5F65245-4C8A-44D4-8EEA-648CC5A4972D}"/>
            </a:ext>
          </a:extLst>
        </xdr:cNvPr>
        <xdr:cNvSpPr txBox="1"/>
      </xdr:nvSpPr>
      <xdr:spPr>
        <a:xfrm>
          <a:off x="12171054" y="17962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140988</xdr:rowOff>
    </xdr:from>
    <xdr:ext cx="405111" cy="259045"/>
    <xdr:sp macro="" textlink="">
      <xdr:nvSpPr>
        <xdr:cNvPr id="793" name="n_4aveValue【公民館】&#10;有形固定資産減価償却率">
          <a:extLst>
            <a:ext uri="{FF2B5EF4-FFF2-40B4-BE49-F238E27FC236}">
              <a16:creationId xmlns:a16="http://schemas.microsoft.com/office/drawing/2014/main" id="{4B9ED778-5306-4A80-87D8-9F2863D0B667}"/>
            </a:ext>
          </a:extLst>
        </xdr:cNvPr>
        <xdr:cNvSpPr txBox="1"/>
      </xdr:nvSpPr>
      <xdr:spPr>
        <a:xfrm>
          <a:off x="11354444" y="17969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151147</xdr:rowOff>
    </xdr:from>
    <xdr:ext cx="405111" cy="259045"/>
    <xdr:sp macro="" textlink="">
      <xdr:nvSpPr>
        <xdr:cNvPr id="794" name="n_1mainValue【公民館】&#10;有形固定資産減価償却率">
          <a:extLst>
            <a:ext uri="{FF2B5EF4-FFF2-40B4-BE49-F238E27FC236}">
              <a16:creationId xmlns:a16="http://schemas.microsoft.com/office/drawing/2014/main" id="{216CB65F-82F9-4092-8D8B-ADFEB965671C}"/>
            </a:ext>
          </a:extLst>
        </xdr:cNvPr>
        <xdr:cNvSpPr txBox="1"/>
      </xdr:nvSpPr>
      <xdr:spPr>
        <a:xfrm>
          <a:off x="13738234" y="1746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105427</xdr:rowOff>
    </xdr:from>
    <xdr:ext cx="405111" cy="259045"/>
    <xdr:sp macro="" textlink="">
      <xdr:nvSpPr>
        <xdr:cNvPr id="795" name="n_2mainValue【公民館】&#10;有形固定資産減価償却率">
          <a:extLst>
            <a:ext uri="{FF2B5EF4-FFF2-40B4-BE49-F238E27FC236}">
              <a16:creationId xmlns:a16="http://schemas.microsoft.com/office/drawing/2014/main" id="{B604C2C1-63AD-48DA-8BB5-B6EA5E7506BF}"/>
            </a:ext>
          </a:extLst>
        </xdr:cNvPr>
        <xdr:cNvSpPr txBox="1"/>
      </xdr:nvSpPr>
      <xdr:spPr>
        <a:xfrm>
          <a:off x="12957184" y="1741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59707</xdr:rowOff>
    </xdr:from>
    <xdr:ext cx="405111" cy="259045"/>
    <xdr:sp macro="" textlink="">
      <xdr:nvSpPr>
        <xdr:cNvPr id="796" name="n_3mainValue【公民館】&#10;有形固定資産減価償却率">
          <a:extLst>
            <a:ext uri="{FF2B5EF4-FFF2-40B4-BE49-F238E27FC236}">
              <a16:creationId xmlns:a16="http://schemas.microsoft.com/office/drawing/2014/main" id="{17DE03F4-BB15-4C1E-838C-817D9B85B3E6}"/>
            </a:ext>
          </a:extLst>
        </xdr:cNvPr>
        <xdr:cNvSpPr txBox="1"/>
      </xdr:nvSpPr>
      <xdr:spPr>
        <a:xfrm>
          <a:off x="12171054" y="1737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160672</xdr:rowOff>
    </xdr:from>
    <xdr:ext cx="405111" cy="259045"/>
    <xdr:sp macro="" textlink="">
      <xdr:nvSpPr>
        <xdr:cNvPr id="797" name="n_4mainValue【公民館】&#10;有形固定資産減価償却率">
          <a:extLst>
            <a:ext uri="{FF2B5EF4-FFF2-40B4-BE49-F238E27FC236}">
              <a16:creationId xmlns:a16="http://schemas.microsoft.com/office/drawing/2014/main" id="{2B9CA1F5-768E-4A27-8AF6-6422629C7DF0}"/>
            </a:ext>
          </a:extLst>
        </xdr:cNvPr>
        <xdr:cNvSpPr txBox="1"/>
      </xdr:nvSpPr>
      <xdr:spPr>
        <a:xfrm>
          <a:off x="11354444" y="1747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8" name="正方形/長方形 797">
          <a:extLst>
            <a:ext uri="{FF2B5EF4-FFF2-40B4-BE49-F238E27FC236}">
              <a16:creationId xmlns:a16="http://schemas.microsoft.com/office/drawing/2014/main" id="{99551E6F-7EC8-491F-BF64-620D65C2FA1B}"/>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9" name="正方形/長方形 798">
          <a:extLst>
            <a:ext uri="{FF2B5EF4-FFF2-40B4-BE49-F238E27FC236}">
              <a16:creationId xmlns:a16="http://schemas.microsoft.com/office/drawing/2014/main" id="{61EECAE7-9000-4B2B-ABE7-667DCAA65497}"/>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0" name="正方形/長方形 799">
          <a:extLst>
            <a:ext uri="{FF2B5EF4-FFF2-40B4-BE49-F238E27FC236}">
              <a16:creationId xmlns:a16="http://schemas.microsoft.com/office/drawing/2014/main" id="{686832DA-C0C1-4657-A088-4004AD789E01}"/>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1" name="正方形/長方形 800">
          <a:extLst>
            <a:ext uri="{FF2B5EF4-FFF2-40B4-BE49-F238E27FC236}">
              <a16:creationId xmlns:a16="http://schemas.microsoft.com/office/drawing/2014/main" id="{0B08F129-A304-4F6A-A5DB-662066B28106}"/>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2" name="正方形/長方形 801">
          <a:extLst>
            <a:ext uri="{FF2B5EF4-FFF2-40B4-BE49-F238E27FC236}">
              <a16:creationId xmlns:a16="http://schemas.microsoft.com/office/drawing/2014/main" id="{CD6EE81B-56A6-446F-BA21-255C08B4AA9C}"/>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3" name="正方形/長方形 802">
          <a:extLst>
            <a:ext uri="{FF2B5EF4-FFF2-40B4-BE49-F238E27FC236}">
              <a16:creationId xmlns:a16="http://schemas.microsoft.com/office/drawing/2014/main" id="{AEBFDCA0-B466-4CF3-B4E7-70CF819465AB}"/>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4" name="正方形/長方形 803">
          <a:extLst>
            <a:ext uri="{FF2B5EF4-FFF2-40B4-BE49-F238E27FC236}">
              <a16:creationId xmlns:a16="http://schemas.microsoft.com/office/drawing/2014/main" id="{D2D2046C-6AE7-421D-8030-A00813F330FD}"/>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5" name="正方形/長方形 804">
          <a:extLst>
            <a:ext uri="{FF2B5EF4-FFF2-40B4-BE49-F238E27FC236}">
              <a16:creationId xmlns:a16="http://schemas.microsoft.com/office/drawing/2014/main" id="{4E3887F1-68C3-4EC1-A7CE-18F793B22045}"/>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6" name="テキスト ボックス 805">
          <a:extLst>
            <a:ext uri="{FF2B5EF4-FFF2-40B4-BE49-F238E27FC236}">
              <a16:creationId xmlns:a16="http://schemas.microsoft.com/office/drawing/2014/main" id="{29A6A33F-6C79-4509-8FFF-5FF6794E1525}"/>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7" name="直線コネクタ 806">
          <a:extLst>
            <a:ext uri="{FF2B5EF4-FFF2-40B4-BE49-F238E27FC236}">
              <a16:creationId xmlns:a16="http://schemas.microsoft.com/office/drawing/2014/main" id="{B98C92F4-4846-4D24-A920-F7C623AB4AFB}"/>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8" name="直線コネクタ 807">
          <a:extLst>
            <a:ext uri="{FF2B5EF4-FFF2-40B4-BE49-F238E27FC236}">
              <a16:creationId xmlns:a16="http://schemas.microsoft.com/office/drawing/2014/main" id="{6503CAC9-B311-42A4-86D5-8760790A1228}"/>
            </a:ext>
          </a:extLst>
        </xdr:cNvPr>
        <xdr:cNvCxnSpPr/>
      </xdr:nvCxnSpPr>
      <xdr:spPr>
        <a:xfrm>
          <a:off x="16459200" y="1859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9" name="テキスト ボックス 808">
          <a:extLst>
            <a:ext uri="{FF2B5EF4-FFF2-40B4-BE49-F238E27FC236}">
              <a16:creationId xmlns:a16="http://schemas.microsoft.com/office/drawing/2014/main" id="{17ABC8A5-4AA9-457D-AB5A-28A1B6C8C22B}"/>
            </a:ext>
          </a:extLst>
        </xdr:cNvPr>
        <xdr:cNvSpPr txBox="1"/>
      </xdr:nvSpPr>
      <xdr:spPr>
        <a:xfrm>
          <a:off x="16047266" y="1844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10" name="直線コネクタ 809">
          <a:extLst>
            <a:ext uri="{FF2B5EF4-FFF2-40B4-BE49-F238E27FC236}">
              <a16:creationId xmlns:a16="http://schemas.microsoft.com/office/drawing/2014/main" id="{BE11DDFF-7236-45B9-8961-D4298C24F32F}"/>
            </a:ext>
          </a:extLst>
        </xdr:cNvPr>
        <xdr:cNvCxnSpPr/>
      </xdr:nvCxnSpPr>
      <xdr:spPr>
        <a:xfrm>
          <a:off x="16459200" y="1813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1" name="テキスト ボックス 810">
          <a:extLst>
            <a:ext uri="{FF2B5EF4-FFF2-40B4-BE49-F238E27FC236}">
              <a16:creationId xmlns:a16="http://schemas.microsoft.com/office/drawing/2014/main" id="{D1C0D5D2-77C1-49B8-8A81-15072E79F2A2}"/>
            </a:ext>
          </a:extLst>
        </xdr:cNvPr>
        <xdr:cNvSpPr txBox="1"/>
      </xdr:nvSpPr>
      <xdr:spPr>
        <a:xfrm>
          <a:off x="16047266" y="1799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2" name="直線コネクタ 811">
          <a:extLst>
            <a:ext uri="{FF2B5EF4-FFF2-40B4-BE49-F238E27FC236}">
              <a16:creationId xmlns:a16="http://schemas.microsoft.com/office/drawing/2014/main" id="{929A688D-3122-48CE-B666-F0F17F72004F}"/>
            </a:ext>
          </a:extLst>
        </xdr:cNvPr>
        <xdr:cNvCxnSpPr/>
      </xdr:nvCxnSpPr>
      <xdr:spPr>
        <a:xfrm>
          <a:off x="16459200" y="176745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3" name="テキスト ボックス 812">
          <a:extLst>
            <a:ext uri="{FF2B5EF4-FFF2-40B4-BE49-F238E27FC236}">
              <a16:creationId xmlns:a16="http://schemas.microsoft.com/office/drawing/2014/main" id="{9E3BB5F1-7AED-4FD6-BF1A-00ADF98F58EA}"/>
            </a:ext>
          </a:extLst>
        </xdr:cNvPr>
        <xdr:cNvSpPr txBox="1"/>
      </xdr:nvSpPr>
      <xdr:spPr>
        <a:xfrm>
          <a:off x="16047266" y="1753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4" name="直線コネクタ 813">
          <a:extLst>
            <a:ext uri="{FF2B5EF4-FFF2-40B4-BE49-F238E27FC236}">
              <a16:creationId xmlns:a16="http://schemas.microsoft.com/office/drawing/2014/main" id="{2E888CF0-8DD8-454A-B3EF-2ABC0BDE9932}"/>
            </a:ext>
          </a:extLst>
        </xdr:cNvPr>
        <xdr:cNvCxnSpPr/>
      </xdr:nvCxnSpPr>
      <xdr:spPr>
        <a:xfrm>
          <a:off x="16459200" y="1722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5" name="テキスト ボックス 814">
          <a:extLst>
            <a:ext uri="{FF2B5EF4-FFF2-40B4-BE49-F238E27FC236}">
              <a16:creationId xmlns:a16="http://schemas.microsoft.com/office/drawing/2014/main" id="{B5CAF314-DC81-4666-9DEA-E03ED75131B5}"/>
            </a:ext>
          </a:extLst>
        </xdr:cNvPr>
        <xdr:cNvSpPr txBox="1"/>
      </xdr:nvSpPr>
      <xdr:spPr>
        <a:xfrm>
          <a:off x="16047266" y="1707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6" name="直線コネクタ 815">
          <a:extLst>
            <a:ext uri="{FF2B5EF4-FFF2-40B4-BE49-F238E27FC236}">
              <a16:creationId xmlns:a16="http://schemas.microsoft.com/office/drawing/2014/main" id="{42CF5DAD-3080-4CFF-98E8-C3083E1C53A0}"/>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7" name="テキスト ボックス 816">
          <a:extLst>
            <a:ext uri="{FF2B5EF4-FFF2-40B4-BE49-F238E27FC236}">
              <a16:creationId xmlns:a16="http://schemas.microsoft.com/office/drawing/2014/main" id="{6821AEB5-3FA5-4A8D-948C-96D033432E99}"/>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8" name="【公民館】&#10;一人当たり面積グラフ枠">
          <a:extLst>
            <a:ext uri="{FF2B5EF4-FFF2-40B4-BE49-F238E27FC236}">
              <a16:creationId xmlns:a16="http://schemas.microsoft.com/office/drawing/2014/main" id="{F46DCEDF-B65A-46B9-87E2-59CA4DA92E2B}"/>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80772</xdr:rowOff>
    </xdr:from>
    <xdr:to>
      <xdr:col>116</xdr:col>
      <xdr:colOff>62864</xdr:colOff>
      <xdr:row>108</xdr:row>
      <xdr:rowOff>71628</xdr:rowOff>
    </xdr:to>
    <xdr:cxnSp macro="">
      <xdr:nvCxnSpPr>
        <xdr:cNvPr id="819" name="直線コネクタ 818">
          <a:extLst>
            <a:ext uri="{FF2B5EF4-FFF2-40B4-BE49-F238E27FC236}">
              <a16:creationId xmlns:a16="http://schemas.microsoft.com/office/drawing/2014/main" id="{3C4EDAE8-CC3C-4510-BEBB-BB688241AABF}"/>
            </a:ext>
          </a:extLst>
        </xdr:cNvPr>
        <xdr:cNvCxnSpPr/>
      </xdr:nvCxnSpPr>
      <xdr:spPr>
        <a:xfrm flipV="1">
          <a:off x="19947254" y="17399127"/>
          <a:ext cx="0" cy="11871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820" name="【公民館】&#10;一人当たり面積最小値テキスト">
          <a:extLst>
            <a:ext uri="{FF2B5EF4-FFF2-40B4-BE49-F238E27FC236}">
              <a16:creationId xmlns:a16="http://schemas.microsoft.com/office/drawing/2014/main" id="{7F7BDBA3-DA04-422B-994D-D8FCC330E7EC}"/>
            </a:ext>
          </a:extLst>
        </xdr:cNvPr>
        <xdr:cNvSpPr txBox="1"/>
      </xdr:nvSpPr>
      <xdr:spPr>
        <a:xfrm>
          <a:off x="19985990" y="1859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821" name="直線コネクタ 820">
          <a:extLst>
            <a:ext uri="{FF2B5EF4-FFF2-40B4-BE49-F238E27FC236}">
              <a16:creationId xmlns:a16="http://schemas.microsoft.com/office/drawing/2014/main" id="{6393CF89-78FC-4793-8B52-59257DE77908}"/>
            </a:ext>
          </a:extLst>
        </xdr:cNvPr>
        <xdr:cNvCxnSpPr/>
      </xdr:nvCxnSpPr>
      <xdr:spPr>
        <a:xfrm>
          <a:off x="19885660" y="185863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27449</xdr:rowOff>
    </xdr:from>
    <xdr:ext cx="469744" cy="259045"/>
    <xdr:sp macro="" textlink="">
      <xdr:nvSpPr>
        <xdr:cNvPr id="822" name="【公民館】&#10;一人当たり面積最大値テキスト">
          <a:extLst>
            <a:ext uri="{FF2B5EF4-FFF2-40B4-BE49-F238E27FC236}">
              <a16:creationId xmlns:a16="http://schemas.microsoft.com/office/drawing/2014/main" id="{A8B874E7-233B-41A3-BD86-2193DE922D9B}"/>
            </a:ext>
          </a:extLst>
        </xdr:cNvPr>
        <xdr:cNvSpPr txBox="1"/>
      </xdr:nvSpPr>
      <xdr:spPr>
        <a:xfrm>
          <a:off x="19985990" y="17170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80772</xdr:rowOff>
    </xdr:from>
    <xdr:to>
      <xdr:col>116</xdr:col>
      <xdr:colOff>152400</xdr:colOff>
      <xdr:row>101</xdr:row>
      <xdr:rowOff>80772</xdr:rowOff>
    </xdr:to>
    <xdr:cxnSp macro="">
      <xdr:nvCxnSpPr>
        <xdr:cNvPr id="823" name="直線コネクタ 822">
          <a:extLst>
            <a:ext uri="{FF2B5EF4-FFF2-40B4-BE49-F238E27FC236}">
              <a16:creationId xmlns:a16="http://schemas.microsoft.com/office/drawing/2014/main" id="{32B33D83-E276-4564-975D-3868C83E621A}"/>
            </a:ext>
          </a:extLst>
        </xdr:cNvPr>
        <xdr:cNvCxnSpPr/>
      </xdr:nvCxnSpPr>
      <xdr:spPr>
        <a:xfrm>
          <a:off x="19885660" y="173991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23131</xdr:rowOff>
    </xdr:from>
    <xdr:ext cx="469744" cy="259045"/>
    <xdr:sp macro="" textlink="">
      <xdr:nvSpPr>
        <xdr:cNvPr id="824" name="【公民館】&#10;一人当たり面積平均値テキスト">
          <a:extLst>
            <a:ext uri="{FF2B5EF4-FFF2-40B4-BE49-F238E27FC236}">
              <a16:creationId xmlns:a16="http://schemas.microsoft.com/office/drawing/2014/main" id="{6012AD2D-4C44-4E12-8C54-303EFDFB2331}"/>
            </a:ext>
          </a:extLst>
        </xdr:cNvPr>
        <xdr:cNvSpPr txBox="1"/>
      </xdr:nvSpPr>
      <xdr:spPr>
        <a:xfrm>
          <a:off x="19985990" y="181930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254</xdr:rowOff>
    </xdr:from>
    <xdr:to>
      <xdr:col>116</xdr:col>
      <xdr:colOff>114300</xdr:colOff>
      <xdr:row>107</xdr:row>
      <xdr:rowOff>101854</xdr:rowOff>
    </xdr:to>
    <xdr:sp macro="" textlink="">
      <xdr:nvSpPr>
        <xdr:cNvPr id="825" name="フローチャート: 判断 824">
          <a:extLst>
            <a:ext uri="{FF2B5EF4-FFF2-40B4-BE49-F238E27FC236}">
              <a16:creationId xmlns:a16="http://schemas.microsoft.com/office/drawing/2014/main" id="{C6328CD2-8958-41C0-B1E0-F44876BC7B86}"/>
            </a:ext>
          </a:extLst>
        </xdr:cNvPr>
        <xdr:cNvSpPr/>
      </xdr:nvSpPr>
      <xdr:spPr>
        <a:xfrm>
          <a:off x="19904710" y="18345404"/>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2539</xdr:rowOff>
    </xdr:from>
    <xdr:to>
      <xdr:col>112</xdr:col>
      <xdr:colOff>38100</xdr:colOff>
      <xdr:row>107</xdr:row>
      <xdr:rowOff>104139</xdr:rowOff>
    </xdr:to>
    <xdr:sp macro="" textlink="">
      <xdr:nvSpPr>
        <xdr:cNvPr id="826" name="フローチャート: 判断 825">
          <a:extLst>
            <a:ext uri="{FF2B5EF4-FFF2-40B4-BE49-F238E27FC236}">
              <a16:creationId xmlns:a16="http://schemas.microsoft.com/office/drawing/2014/main" id="{B762E891-F2D1-46B7-8DB8-183573061311}"/>
            </a:ext>
          </a:extLst>
        </xdr:cNvPr>
        <xdr:cNvSpPr/>
      </xdr:nvSpPr>
      <xdr:spPr>
        <a:xfrm>
          <a:off x="19161760" y="18347689"/>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2539</xdr:rowOff>
    </xdr:from>
    <xdr:to>
      <xdr:col>107</xdr:col>
      <xdr:colOff>101600</xdr:colOff>
      <xdr:row>107</xdr:row>
      <xdr:rowOff>104139</xdr:rowOff>
    </xdr:to>
    <xdr:sp macro="" textlink="">
      <xdr:nvSpPr>
        <xdr:cNvPr id="827" name="フローチャート: 判断 826">
          <a:extLst>
            <a:ext uri="{FF2B5EF4-FFF2-40B4-BE49-F238E27FC236}">
              <a16:creationId xmlns:a16="http://schemas.microsoft.com/office/drawing/2014/main" id="{44EB47BC-943F-440C-9F2D-4292AC925368}"/>
            </a:ext>
          </a:extLst>
        </xdr:cNvPr>
        <xdr:cNvSpPr/>
      </xdr:nvSpPr>
      <xdr:spPr>
        <a:xfrm>
          <a:off x="18345150" y="18347689"/>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4826</xdr:rowOff>
    </xdr:from>
    <xdr:to>
      <xdr:col>102</xdr:col>
      <xdr:colOff>165100</xdr:colOff>
      <xdr:row>107</xdr:row>
      <xdr:rowOff>106426</xdr:rowOff>
    </xdr:to>
    <xdr:sp macro="" textlink="">
      <xdr:nvSpPr>
        <xdr:cNvPr id="828" name="フローチャート: 判断 827">
          <a:extLst>
            <a:ext uri="{FF2B5EF4-FFF2-40B4-BE49-F238E27FC236}">
              <a16:creationId xmlns:a16="http://schemas.microsoft.com/office/drawing/2014/main" id="{D452EED8-96E1-4665-B5A2-7D8221E01D17}"/>
            </a:ext>
          </a:extLst>
        </xdr:cNvPr>
        <xdr:cNvSpPr/>
      </xdr:nvSpPr>
      <xdr:spPr>
        <a:xfrm>
          <a:off x="17547590" y="18351881"/>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4826</xdr:rowOff>
    </xdr:from>
    <xdr:to>
      <xdr:col>98</xdr:col>
      <xdr:colOff>38100</xdr:colOff>
      <xdr:row>107</xdr:row>
      <xdr:rowOff>106426</xdr:rowOff>
    </xdr:to>
    <xdr:sp macro="" textlink="">
      <xdr:nvSpPr>
        <xdr:cNvPr id="829" name="フローチャート: 判断 828">
          <a:extLst>
            <a:ext uri="{FF2B5EF4-FFF2-40B4-BE49-F238E27FC236}">
              <a16:creationId xmlns:a16="http://schemas.microsoft.com/office/drawing/2014/main" id="{6943BCB9-02C0-475F-A433-2B6742949D7C}"/>
            </a:ext>
          </a:extLst>
        </xdr:cNvPr>
        <xdr:cNvSpPr/>
      </xdr:nvSpPr>
      <xdr:spPr>
        <a:xfrm>
          <a:off x="16761460" y="1835188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D05FC3D9-E3A0-4E4B-BBD1-372940E064EB}"/>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F6F1489E-8531-4F90-8816-B533FB4B0309}"/>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D580F211-EA2E-44A7-AFE7-7ED977ADF0A1}"/>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B5F749C5-39CA-4D29-A3D7-1EC22067C85D}"/>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946CB84D-20FA-46E8-B92D-7FA9884D3B7E}"/>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64263</xdr:rowOff>
    </xdr:from>
    <xdr:to>
      <xdr:col>116</xdr:col>
      <xdr:colOff>114300</xdr:colOff>
      <xdr:row>107</xdr:row>
      <xdr:rowOff>165863</xdr:rowOff>
    </xdr:to>
    <xdr:sp macro="" textlink="">
      <xdr:nvSpPr>
        <xdr:cNvPr id="835" name="楕円 834">
          <a:extLst>
            <a:ext uri="{FF2B5EF4-FFF2-40B4-BE49-F238E27FC236}">
              <a16:creationId xmlns:a16="http://schemas.microsoft.com/office/drawing/2014/main" id="{3E3DFFF9-8A18-46C8-8F16-29725F56754C}"/>
            </a:ext>
          </a:extLst>
        </xdr:cNvPr>
        <xdr:cNvSpPr/>
      </xdr:nvSpPr>
      <xdr:spPr>
        <a:xfrm>
          <a:off x="19904710" y="18405603"/>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42690</xdr:rowOff>
    </xdr:from>
    <xdr:ext cx="469744" cy="259045"/>
    <xdr:sp macro="" textlink="">
      <xdr:nvSpPr>
        <xdr:cNvPr id="836" name="【公民館】&#10;一人当たり面積該当値テキスト">
          <a:extLst>
            <a:ext uri="{FF2B5EF4-FFF2-40B4-BE49-F238E27FC236}">
              <a16:creationId xmlns:a16="http://schemas.microsoft.com/office/drawing/2014/main" id="{8D644E55-EB83-43B2-AF56-F451DB41A012}"/>
            </a:ext>
          </a:extLst>
        </xdr:cNvPr>
        <xdr:cNvSpPr txBox="1"/>
      </xdr:nvSpPr>
      <xdr:spPr>
        <a:xfrm>
          <a:off x="19985990" y="18389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66548</xdr:rowOff>
    </xdr:from>
    <xdr:to>
      <xdr:col>112</xdr:col>
      <xdr:colOff>38100</xdr:colOff>
      <xdr:row>107</xdr:row>
      <xdr:rowOff>168148</xdr:rowOff>
    </xdr:to>
    <xdr:sp macro="" textlink="">
      <xdr:nvSpPr>
        <xdr:cNvPr id="837" name="楕円 836">
          <a:extLst>
            <a:ext uri="{FF2B5EF4-FFF2-40B4-BE49-F238E27FC236}">
              <a16:creationId xmlns:a16="http://schemas.microsoft.com/office/drawing/2014/main" id="{B233B6D1-1E69-47B0-BD80-8F537A1B8534}"/>
            </a:ext>
          </a:extLst>
        </xdr:cNvPr>
        <xdr:cNvSpPr/>
      </xdr:nvSpPr>
      <xdr:spPr>
        <a:xfrm>
          <a:off x="19161760" y="18409793"/>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115063</xdr:rowOff>
    </xdr:from>
    <xdr:to>
      <xdr:col>116</xdr:col>
      <xdr:colOff>63500</xdr:colOff>
      <xdr:row>107</xdr:row>
      <xdr:rowOff>117348</xdr:rowOff>
    </xdr:to>
    <xdr:cxnSp macro="">
      <xdr:nvCxnSpPr>
        <xdr:cNvPr id="838" name="直線コネクタ 837">
          <a:extLst>
            <a:ext uri="{FF2B5EF4-FFF2-40B4-BE49-F238E27FC236}">
              <a16:creationId xmlns:a16="http://schemas.microsoft.com/office/drawing/2014/main" id="{E1AA3D1E-FA13-498C-98B2-58E15ED0D759}"/>
            </a:ext>
          </a:extLst>
        </xdr:cNvPr>
        <xdr:cNvCxnSpPr/>
      </xdr:nvCxnSpPr>
      <xdr:spPr>
        <a:xfrm flipV="1">
          <a:off x="19204940" y="18460213"/>
          <a:ext cx="74295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66548</xdr:rowOff>
    </xdr:from>
    <xdr:to>
      <xdr:col>107</xdr:col>
      <xdr:colOff>101600</xdr:colOff>
      <xdr:row>107</xdr:row>
      <xdr:rowOff>168148</xdr:rowOff>
    </xdr:to>
    <xdr:sp macro="" textlink="">
      <xdr:nvSpPr>
        <xdr:cNvPr id="839" name="楕円 838">
          <a:extLst>
            <a:ext uri="{FF2B5EF4-FFF2-40B4-BE49-F238E27FC236}">
              <a16:creationId xmlns:a16="http://schemas.microsoft.com/office/drawing/2014/main" id="{D48EE681-7424-4E6D-A2B6-D8AF5DFCF0D6}"/>
            </a:ext>
          </a:extLst>
        </xdr:cNvPr>
        <xdr:cNvSpPr/>
      </xdr:nvSpPr>
      <xdr:spPr>
        <a:xfrm>
          <a:off x="18345150" y="18409793"/>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117348</xdr:rowOff>
    </xdr:from>
    <xdr:to>
      <xdr:col>111</xdr:col>
      <xdr:colOff>177800</xdr:colOff>
      <xdr:row>107</xdr:row>
      <xdr:rowOff>117348</xdr:rowOff>
    </xdr:to>
    <xdr:cxnSp macro="">
      <xdr:nvCxnSpPr>
        <xdr:cNvPr id="840" name="直線コネクタ 839">
          <a:extLst>
            <a:ext uri="{FF2B5EF4-FFF2-40B4-BE49-F238E27FC236}">
              <a16:creationId xmlns:a16="http://schemas.microsoft.com/office/drawing/2014/main" id="{5C634FE5-02DF-40F9-846B-A141BDB0651F}"/>
            </a:ext>
          </a:extLst>
        </xdr:cNvPr>
        <xdr:cNvCxnSpPr/>
      </xdr:nvCxnSpPr>
      <xdr:spPr>
        <a:xfrm>
          <a:off x="18399760" y="18462498"/>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66548</xdr:rowOff>
    </xdr:from>
    <xdr:to>
      <xdr:col>102</xdr:col>
      <xdr:colOff>165100</xdr:colOff>
      <xdr:row>107</xdr:row>
      <xdr:rowOff>168148</xdr:rowOff>
    </xdr:to>
    <xdr:sp macro="" textlink="">
      <xdr:nvSpPr>
        <xdr:cNvPr id="841" name="楕円 840">
          <a:extLst>
            <a:ext uri="{FF2B5EF4-FFF2-40B4-BE49-F238E27FC236}">
              <a16:creationId xmlns:a16="http://schemas.microsoft.com/office/drawing/2014/main" id="{F09775D9-8AD3-4E56-A804-40ADB1B79F74}"/>
            </a:ext>
          </a:extLst>
        </xdr:cNvPr>
        <xdr:cNvSpPr/>
      </xdr:nvSpPr>
      <xdr:spPr>
        <a:xfrm>
          <a:off x="17547590" y="18409793"/>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117348</xdr:rowOff>
    </xdr:from>
    <xdr:to>
      <xdr:col>107</xdr:col>
      <xdr:colOff>50800</xdr:colOff>
      <xdr:row>107</xdr:row>
      <xdr:rowOff>117348</xdr:rowOff>
    </xdr:to>
    <xdr:cxnSp macro="">
      <xdr:nvCxnSpPr>
        <xdr:cNvPr id="842" name="直線コネクタ 841">
          <a:extLst>
            <a:ext uri="{FF2B5EF4-FFF2-40B4-BE49-F238E27FC236}">
              <a16:creationId xmlns:a16="http://schemas.microsoft.com/office/drawing/2014/main" id="{6FC2AC96-F69A-42DB-90F1-C68456134332}"/>
            </a:ext>
          </a:extLst>
        </xdr:cNvPr>
        <xdr:cNvCxnSpPr/>
      </xdr:nvCxnSpPr>
      <xdr:spPr>
        <a:xfrm>
          <a:off x="17602200" y="18462498"/>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68835</xdr:rowOff>
    </xdr:from>
    <xdr:to>
      <xdr:col>98</xdr:col>
      <xdr:colOff>38100</xdr:colOff>
      <xdr:row>107</xdr:row>
      <xdr:rowOff>170435</xdr:rowOff>
    </xdr:to>
    <xdr:sp macro="" textlink="">
      <xdr:nvSpPr>
        <xdr:cNvPr id="843" name="楕円 842">
          <a:extLst>
            <a:ext uri="{FF2B5EF4-FFF2-40B4-BE49-F238E27FC236}">
              <a16:creationId xmlns:a16="http://schemas.microsoft.com/office/drawing/2014/main" id="{4E724E59-B05A-4C08-8632-65B1DA2E4949}"/>
            </a:ext>
          </a:extLst>
        </xdr:cNvPr>
        <xdr:cNvSpPr/>
      </xdr:nvSpPr>
      <xdr:spPr>
        <a:xfrm>
          <a:off x="16761460" y="18412080"/>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117348</xdr:rowOff>
    </xdr:from>
    <xdr:to>
      <xdr:col>102</xdr:col>
      <xdr:colOff>114300</xdr:colOff>
      <xdr:row>107</xdr:row>
      <xdr:rowOff>119635</xdr:rowOff>
    </xdr:to>
    <xdr:cxnSp macro="">
      <xdr:nvCxnSpPr>
        <xdr:cNvPr id="844" name="直線コネクタ 843">
          <a:extLst>
            <a:ext uri="{FF2B5EF4-FFF2-40B4-BE49-F238E27FC236}">
              <a16:creationId xmlns:a16="http://schemas.microsoft.com/office/drawing/2014/main" id="{FFA92F03-A183-4A91-AC0F-6FF4BF60B510}"/>
            </a:ext>
          </a:extLst>
        </xdr:cNvPr>
        <xdr:cNvCxnSpPr/>
      </xdr:nvCxnSpPr>
      <xdr:spPr>
        <a:xfrm flipV="1">
          <a:off x="16804640" y="18462498"/>
          <a:ext cx="797560" cy="4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120666</xdr:rowOff>
    </xdr:from>
    <xdr:ext cx="469744" cy="259045"/>
    <xdr:sp macro="" textlink="">
      <xdr:nvSpPr>
        <xdr:cNvPr id="845" name="n_1aveValue【公民館】&#10;一人当たり面積">
          <a:extLst>
            <a:ext uri="{FF2B5EF4-FFF2-40B4-BE49-F238E27FC236}">
              <a16:creationId xmlns:a16="http://schemas.microsoft.com/office/drawing/2014/main" id="{9DC27A85-61C7-41B2-AD1D-5DF883781547}"/>
            </a:ext>
          </a:extLst>
        </xdr:cNvPr>
        <xdr:cNvSpPr txBox="1"/>
      </xdr:nvSpPr>
      <xdr:spPr>
        <a:xfrm>
          <a:off x="18982132" y="18124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120666</xdr:rowOff>
    </xdr:from>
    <xdr:ext cx="469744" cy="259045"/>
    <xdr:sp macro="" textlink="">
      <xdr:nvSpPr>
        <xdr:cNvPr id="846" name="n_2aveValue【公民館】&#10;一人当たり面積">
          <a:extLst>
            <a:ext uri="{FF2B5EF4-FFF2-40B4-BE49-F238E27FC236}">
              <a16:creationId xmlns:a16="http://schemas.microsoft.com/office/drawing/2014/main" id="{8E211055-BAE4-41A4-A97F-B39A1904B712}"/>
            </a:ext>
          </a:extLst>
        </xdr:cNvPr>
        <xdr:cNvSpPr txBox="1"/>
      </xdr:nvSpPr>
      <xdr:spPr>
        <a:xfrm>
          <a:off x="18182032" y="18124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122953</xdr:rowOff>
    </xdr:from>
    <xdr:ext cx="469744" cy="259045"/>
    <xdr:sp macro="" textlink="">
      <xdr:nvSpPr>
        <xdr:cNvPr id="847" name="n_3aveValue【公民館】&#10;一人当たり面積">
          <a:extLst>
            <a:ext uri="{FF2B5EF4-FFF2-40B4-BE49-F238E27FC236}">
              <a16:creationId xmlns:a16="http://schemas.microsoft.com/office/drawing/2014/main" id="{8B2A06E7-AE79-401C-8F8C-CF3DA8AC9F70}"/>
            </a:ext>
          </a:extLst>
        </xdr:cNvPr>
        <xdr:cNvSpPr txBox="1"/>
      </xdr:nvSpPr>
      <xdr:spPr>
        <a:xfrm>
          <a:off x="17384472" y="18127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122953</xdr:rowOff>
    </xdr:from>
    <xdr:ext cx="469744" cy="259045"/>
    <xdr:sp macro="" textlink="">
      <xdr:nvSpPr>
        <xdr:cNvPr id="848" name="n_4aveValue【公民館】&#10;一人当たり面積">
          <a:extLst>
            <a:ext uri="{FF2B5EF4-FFF2-40B4-BE49-F238E27FC236}">
              <a16:creationId xmlns:a16="http://schemas.microsoft.com/office/drawing/2014/main" id="{D522005A-5DFD-478E-B518-0B0301B37A1E}"/>
            </a:ext>
          </a:extLst>
        </xdr:cNvPr>
        <xdr:cNvSpPr txBox="1"/>
      </xdr:nvSpPr>
      <xdr:spPr>
        <a:xfrm>
          <a:off x="16588817" y="18127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159275</xdr:rowOff>
    </xdr:from>
    <xdr:ext cx="469744" cy="259045"/>
    <xdr:sp macro="" textlink="">
      <xdr:nvSpPr>
        <xdr:cNvPr id="849" name="n_1mainValue【公民館】&#10;一人当たり面積">
          <a:extLst>
            <a:ext uri="{FF2B5EF4-FFF2-40B4-BE49-F238E27FC236}">
              <a16:creationId xmlns:a16="http://schemas.microsoft.com/office/drawing/2014/main" id="{D8FB7757-34FF-4278-B940-C7E55B5F42BB}"/>
            </a:ext>
          </a:extLst>
        </xdr:cNvPr>
        <xdr:cNvSpPr txBox="1"/>
      </xdr:nvSpPr>
      <xdr:spPr>
        <a:xfrm>
          <a:off x="18982132" y="18506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159275</xdr:rowOff>
    </xdr:from>
    <xdr:ext cx="469744" cy="259045"/>
    <xdr:sp macro="" textlink="">
      <xdr:nvSpPr>
        <xdr:cNvPr id="850" name="n_2mainValue【公民館】&#10;一人当たり面積">
          <a:extLst>
            <a:ext uri="{FF2B5EF4-FFF2-40B4-BE49-F238E27FC236}">
              <a16:creationId xmlns:a16="http://schemas.microsoft.com/office/drawing/2014/main" id="{23ED574F-5105-4315-89BD-3DAEA49A3DBB}"/>
            </a:ext>
          </a:extLst>
        </xdr:cNvPr>
        <xdr:cNvSpPr txBox="1"/>
      </xdr:nvSpPr>
      <xdr:spPr>
        <a:xfrm>
          <a:off x="18182032" y="18506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159275</xdr:rowOff>
    </xdr:from>
    <xdr:ext cx="469744" cy="259045"/>
    <xdr:sp macro="" textlink="">
      <xdr:nvSpPr>
        <xdr:cNvPr id="851" name="n_3mainValue【公民館】&#10;一人当たり面積">
          <a:extLst>
            <a:ext uri="{FF2B5EF4-FFF2-40B4-BE49-F238E27FC236}">
              <a16:creationId xmlns:a16="http://schemas.microsoft.com/office/drawing/2014/main" id="{AD6C8AF6-C355-4EF2-97E3-6F324D2DD5E2}"/>
            </a:ext>
          </a:extLst>
        </xdr:cNvPr>
        <xdr:cNvSpPr txBox="1"/>
      </xdr:nvSpPr>
      <xdr:spPr>
        <a:xfrm>
          <a:off x="17384472" y="18506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161562</xdr:rowOff>
    </xdr:from>
    <xdr:ext cx="469744" cy="259045"/>
    <xdr:sp macro="" textlink="">
      <xdr:nvSpPr>
        <xdr:cNvPr id="852" name="n_4mainValue【公民館】&#10;一人当たり面積">
          <a:extLst>
            <a:ext uri="{FF2B5EF4-FFF2-40B4-BE49-F238E27FC236}">
              <a16:creationId xmlns:a16="http://schemas.microsoft.com/office/drawing/2014/main" id="{84A172DF-A64F-496E-ADDE-123E79C77101}"/>
            </a:ext>
          </a:extLst>
        </xdr:cNvPr>
        <xdr:cNvSpPr txBox="1"/>
      </xdr:nvSpPr>
      <xdr:spPr>
        <a:xfrm>
          <a:off x="16588817" y="1850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3" name="正方形/長方形 852">
          <a:extLst>
            <a:ext uri="{FF2B5EF4-FFF2-40B4-BE49-F238E27FC236}">
              <a16:creationId xmlns:a16="http://schemas.microsoft.com/office/drawing/2014/main" id="{1214B595-4AF9-407E-A49A-01985FE91EF3}"/>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4" name="正方形/長方形 853">
          <a:extLst>
            <a:ext uri="{FF2B5EF4-FFF2-40B4-BE49-F238E27FC236}">
              <a16:creationId xmlns:a16="http://schemas.microsoft.com/office/drawing/2014/main" id="{ADBA7F2F-8C16-4522-8281-0BE8C2796056}"/>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5" name="テキスト ボックス 854">
          <a:extLst>
            <a:ext uri="{FF2B5EF4-FFF2-40B4-BE49-F238E27FC236}">
              <a16:creationId xmlns:a16="http://schemas.microsoft.com/office/drawing/2014/main" id="{EF363629-5456-4EF2-A166-B5A2F4D79F4C}"/>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類似団体内平均値と比較して有形固定資産減価償却率が高くなっている施設は、橋梁・トンネル、学校施設、児童館である。</a:t>
          </a:r>
        </a:p>
        <a:p>
          <a:r>
            <a:rPr kumimoji="1" lang="ja-JP" altLang="en-US" sz="1300">
              <a:latin typeface="ＭＳ Ｐゴシック" panose="020B0600070205080204" pitchFamily="50" charset="-128"/>
              <a:ea typeface="ＭＳ Ｐゴシック" panose="020B0600070205080204" pitchFamily="50" charset="-128"/>
            </a:rPr>
            <a:t>　特に学校施設については、多くの施設が昭和</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年代に建設されており老朽化が進行している。このため耐用年数を超過している施設が多く存在しており、老朽化への対策として、大規模改修による長寿命化に取り組んでいる。</a:t>
          </a:r>
        </a:p>
        <a:p>
          <a:r>
            <a:rPr kumimoji="1" lang="ja-JP" altLang="en-US" sz="1300">
              <a:latin typeface="ＭＳ Ｐゴシック" panose="020B0600070205080204" pitchFamily="50" charset="-128"/>
              <a:ea typeface="ＭＳ Ｐゴシック" panose="020B0600070205080204" pitchFamily="50" charset="-128"/>
            </a:rPr>
            <a:t>　近年の具体的な取り組みとして、令和元年度には市内小中学校</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校の空調設置工事や味生小学校・第一中学校のトイレ改修工事を実施した。令和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年度には摂津小学校、千里丘小学校、味舌小学校、第二中学校、第三中学校のトイレ改修工事および摂津小学校屋内運動場改修工事を、令和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年度には小中学校</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校の照明器具</a:t>
          </a:r>
          <a:r>
            <a:rPr kumimoji="1" lang="en-US" altLang="ja-JP" sz="1300">
              <a:latin typeface="ＭＳ Ｐゴシック" panose="020B0600070205080204" pitchFamily="50" charset="-128"/>
              <a:ea typeface="ＭＳ Ｐゴシック" panose="020B0600070205080204" pitchFamily="50" charset="-128"/>
            </a:rPr>
            <a:t>LED</a:t>
          </a:r>
          <a:r>
            <a:rPr kumimoji="1" lang="ja-JP" altLang="en-US" sz="1300">
              <a:latin typeface="ＭＳ Ｐゴシック" panose="020B0600070205080204" pitchFamily="50" charset="-128"/>
              <a:ea typeface="ＭＳ Ｐゴシック" panose="020B0600070205080204" pitchFamily="50" charset="-128"/>
            </a:rPr>
            <a:t>化改修工事および鳥飼北小学校トイレ改修工事を実施した。さらに、令和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年度は鳥飼小学校屋内運動場床等改修工事、令和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年度は鳥飼小学校、味舌小学校、第四中学校の体育館空調設備設置工事および味生小学校通用門オートロック化改修工事を実施した。令和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年度においても、摂津小学校、別府小学校、鳥飼西小学校、鳥飼東小学校、第一中学校、第二中学校、第五中学校の体育館空調設備設置工事を実施するなど、老朽化する施設の長寿命化を進めている。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A48D11C-C56B-4883-8D02-5C3A379E6656}"/>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834939F-DC2A-4F03-A071-9094D1135139}"/>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DA6B8E2-D507-44FB-8CA8-D28DEF27AADF}"/>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774263B-D203-4C86-8EAB-72C85996A000}"/>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大阪府摂津市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A01DE0B-9BA8-4828-B61C-AC97C32BD570}"/>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470AF84-63F7-473C-961A-7DA387399A33}"/>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AD4CBFF-66F9-4C36-A5A6-957D4BEFEE0C}"/>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7DB7500-FA40-4000-B812-ED2339C1A03B}"/>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F0EDA43-DF75-4142-9C5C-8D02EB8A93C6}"/>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3EA6ACF-3F2A-459F-956E-B70109BFCED1}"/>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86,344
84,229
14.87
44,189,265
43,767,043
296,418
20,865,450
21,436,184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BFE1724-D78C-4F7E-981B-8E35FD5314EE}"/>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730E302-7C9E-46BA-AE65-AA62CB7DD82D}"/>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9EADC7F-360F-4932-AEC8-A084FF9BF652}"/>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BB36C5B-513B-42A3-A70A-F183F1AF1D54}"/>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BE308A1-8CDC-4911-B633-0E399C7D031E}"/>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4BDA9563-1300-49BC-B185-56AD3A28DC1B}"/>
            </a:ext>
          </a:extLst>
        </xdr:cNvPr>
        <xdr:cNvSpPr/>
      </xdr:nvSpPr>
      <xdr:spPr>
        <a:xfrm>
          <a:off x="6474460" y="1714500"/>
          <a:ext cx="30861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9B7019D-6932-473C-A9F7-12530BF75E8E}"/>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D94792D-7C2B-4DE0-80A1-0FAED153AB02}"/>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EC481B0-1793-4C01-921D-A7DAF04BD6F0}"/>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D427B69-F495-4E97-897E-8C5E4A514961}"/>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235F53A-EB8B-42E5-95DE-442CD5875FF3}"/>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53AEBD4-1D77-4D44-A10C-D2DC2697ECC3}"/>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3D6D4F9-E1F7-4AC6-85A0-E1CBD148C9FD}"/>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64828AD-1B61-47FE-82F2-AEEE8A635891}"/>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8A4F774-B440-41E1-B401-9FBB7B84040A}"/>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ADBA4AF-3ADC-4E1B-9900-8A0CC9B9B7DA}"/>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7230EE8-AE4F-4E25-9EA7-89354AAFBE55}"/>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73E42C2-273C-4E87-B840-F87B2C3AEF1C}"/>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88BEB83-1D95-4786-A566-D0DBAE300CFF}"/>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BBFD4BC-91EA-45A7-9DDB-B978E602C0DD}"/>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747248C-CFA4-4ED7-9B69-D443C372C3FF}"/>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BA1D1D1-AD76-4590-9F2D-366648AAAF26}"/>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2416AEA-B979-4AC0-A72F-8EDE8EA9B440}"/>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D7BA0F4-727F-4B81-A735-E4828270AE1B}"/>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4DAF442-2F06-4F11-BD20-4A1912341311}"/>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1EAEE357-5A1C-4156-ABD2-576216A60E44}"/>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7EB820A7-D21B-479D-A4E9-868EC75ADA58}"/>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485E49B-6FBC-4A2C-8395-0962B2FDB925}"/>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1906518-8409-4BCD-AA95-B713F951D42F}"/>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6983C2D-11AA-4E28-902C-3BEC3A76D858}"/>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8AB3632-6B5E-4AE2-B5A8-9E0562109E53}"/>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258A745-B988-4D57-835C-0A048E546553}"/>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B57EFDCA-EBFF-41E3-B767-62C1EAB5494C}"/>
            </a:ext>
          </a:extLst>
        </xdr:cNvPr>
        <xdr:cNvCxnSpPr/>
      </xdr:nvCxnSpPr>
      <xdr:spPr>
        <a:xfrm>
          <a:off x="68580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6F67332A-E920-4FAE-A993-CF928C21E5F0}"/>
            </a:ext>
          </a:extLst>
        </xdr:cNvPr>
        <xdr:cNvSpPr txBox="1"/>
      </xdr:nvSpPr>
      <xdr:spPr>
        <a:xfrm>
          <a:off x="273866"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571BF666-9420-4D33-9896-9D3E217C9782}"/>
            </a:ext>
          </a:extLst>
        </xdr:cNvPr>
        <xdr:cNvCxnSpPr/>
      </xdr:nvCxnSpPr>
      <xdr:spPr>
        <a:xfrm>
          <a:off x="68580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D1959D7B-1421-4604-8965-9387EFD4277E}"/>
            </a:ext>
          </a:extLst>
        </xdr:cNvPr>
        <xdr:cNvSpPr txBox="1"/>
      </xdr:nvSpPr>
      <xdr:spPr>
        <a:xfrm>
          <a:off x="34370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F707EA28-D2FD-4491-AA76-170DF58A9740}"/>
            </a:ext>
          </a:extLst>
        </xdr:cNvPr>
        <xdr:cNvCxnSpPr/>
      </xdr:nvCxnSpPr>
      <xdr:spPr>
        <a:xfrm>
          <a:off x="68580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AEBE01DB-4BA3-423D-92AD-4787897FEBD4}"/>
            </a:ext>
          </a:extLst>
        </xdr:cNvPr>
        <xdr:cNvSpPr txBox="1"/>
      </xdr:nvSpPr>
      <xdr:spPr>
        <a:xfrm>
          <a:off x="34370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95A69232-4727-44BA-8340-3058A528B332}"/>
            </a:ext>
          </a:extLst>
        </xdr:cNvPr>
        <xdr:cNvCxnSpPr/>
      </xdr:nvCxnSpPr>
      <xdr:spPr>
        <a:xfrm>
          <a:off x="68580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C1C41453-9722-40BE-8B22-6C3082C255A4}"/>
            </a:ext>
          </a:extLst>
        </xdr:cNvPr>
        <xdr:cNvSpPr txBox="1"/>
      </xdr:nvSpPr>
      <xdr:spPr>
        <a:xfrm>
          <a:off x="34370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6A66A6E1-BA5B-499B-A466-9362F364F6A9}"/>
            </a:ext>
          </a:extLst>
        </xdr:cNvPr>
        <xdr:cNvCxnSpPr/>
      </xdr:nvCxnSpPr>
      <xdr:spPr>
        <a:xfrm>
          <a:off x="68580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AF3BDFFC-ECFE-4F85-97DB-54C857E8BF09}"/>
            </a:ext>
          </a:extLst>
        </xdr:cNvPr>
        <xdr:cNvSpPr txBox="1"/>
      </xdr:nvSpPr>
      <xdr:spPr>
        <a:xfrm>
          <a:off x="34370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F7F2BAA5-942C-4A91-B598-86473306EDC8}"/>
            </a:ext>
          </a:extLst>
        </xdr:cNvPr>
        <xdr:cNvCxnSpPr/>
      </xdr:nvCxnSpPr>
      <xdr:spPr>
        <a:xfrm>
          <a:off x="68580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819302A8-AB4B-4926-9676-2B8066F91C01}"/>
            </a:ext>
          </a:extLst>
        </xdr:cNvPr>
        <xdr:cNvSpPr txBox="1"/>
      </xdr:nvSpPr>
      <xdr:spPr>
        <a:xfrm>
          <a:off x="38686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F1E85994-D269-4EAE-A096-B027B6A2D966}"/>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5F6737AD-9EC7-4F25-9786-EEB596A14AC5}"/>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51707</xdr:rowOff>
    </xdr:from>
    <xdr:to>
      <xdr:col>24</xdr:col>
      <xdr:colOff>62865</xdr:colOff>
      <xdr:row>42</xdr:row>
      <xdr:rowOff>81099</xdr:rowOff>
    </xdr:to>
    <xdr:cxnSp macro="">
      <xdr:nvCxnSpPr>
        <xdr:cNvPr id="58" name="直線コネクタ 57">
          <a:extLst>
            <a:ext uri="{FF2B5EF4-FFF2-40B4-BE49-F238E27FC236}">
              <a16:creationId xmlns:a16="http://schemas.microsoft.com/office/drawing/2014/main" id="{16CDA714-4F50-4B61-A9D6-5A0D21028959}"/>
            </a:ext>
          </a:extLst>
        </xdr:cNvPr>
        <xdr:cNvCxnSpPr/>
      </xdr:nvCxnSpPr>
      <xdr:spPr>
        <a:xfrm flipV="1">
          <a:off x="4173855" y="5884817"/>
          <a:ext cx="0" cy="1399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84926</xdr:rowOff>
    </xdr:from>
    <xdr:ext cx="405111" cy="259045"/>
    <xdr:sp macro="" textlink="">
      <xdr:nvSpPr>
        <xdr:cNvPr id="59" name="【図書館】&#10;有形固定資産減価償却率最小値テキスト">
          <a:extLst>
            <a:ext uri="{FF2B5EF4-FFF2-40B4-BE49-F238E27FC236}">
              <a16:creationId xmlns:a16="http://schemas.microsoft.com/office/drawing/2014/main" id="{5A3B92E4-E6BE-4CEE-A47C-29A09712A1F4}"/>
            </a:ext>
          </a:extLst>
        </xdr:cNvPr>
        <xdr:cNvSpPr txBox="1"/>
      </xdr:nvSpPr>
      <xdr:spPr>
        <a:xfrm>
          <a:off x="4212590" y="7287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81099</xdr:rowOff>
    </xdr:from>
    <xdr:to>
      <xdr:col>24</xdr:col>
      <xdr:colOff>152400</xdr:colOff>
      <xdr:row>42</xdr:row>
      <xdr:rowOff>81099</xdr:rowOff>
    </xdr:to>
    <xdr:cxnSp macro="">
      <xdr:nvCxnSpPr>
        <xdr:cNvPr id="60" name="直線コネクタ 59">
          <a:extLst>
            <a:ext uri="{FF2B5EF4-FFF2-40B4-BE49-F238E27FC236}">
              <a16:creationId xmlns:a16="http://schemas.microsoft.com/office/drawing/2014/main" id="{D6870013-B44A-46EC-9F6A-A664E1DE4756}"/>
            </a:ext>
          </a:extLst>
        </xdr:cNvPr>
        <xdr:cNvCxnSpPr/>
      </xdr:nvCxnSpPr>
      <xdr:spPr>
        <a:xfrm>
          <a:off x="4112260" y="728390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169834</xdr:rowOff>
    </xdr:from>
    <xdr:ext cx="405111" cy="259045"/>
    <xdr:sp macro="" textlink="">
      <xdr:nvSpPr>
        <xdr:cNvPr id="61" name="【図書館】&#10;有形固定資産減価償却率最大値テキスト">
          <a:extLst>
            <a:ext uri="{FF2B5EF4-FFF2-40B4-BE49-F238E27FC236}">
              <a16:creationId xmlns:a16="http://schemas.microsoft.com/office/drawing/2014/main" id="{41A5F20B-FD92-496D-9B52-5C0B05EBEA9F}"/>
            </a:ext>
          </a:extLst>
        </xdr:cNvPr>
        <xdr:cNvSpPr txBox="1"/>
      </xdr:nvSpPr>
      <xdr:spPr>
        <a:xfrm>
          <a:off x="4212590" y="56600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51707</xdr:rowOff>
    </xdr:from>
    <xdr:to>
      <xdr:col>24</xdr:col>
      <xdr:colOff>152400</xdr:colOff>
      <xdr:row>34</xdr:row>
      <xdr:rowOff>51707</xdr:rowOff>
    </xdr:to>
    <xdr:cxnSp macro="">
      <xdr:nvCxnSpPr>
        <xdr:cNvPr id="62" name="直線コネクタ 61">
          <a:extLst>
            <a:ext uri="{FF2B5EF4-FFF2-40B4-BE49-F238E27FC236}">
              <a16:creationId xmlns:a16="http://schemas.microsoft.com/office/drawing/2014/main" id="{03594BF5-D9BD-407C-A023-1428A38996EC}"/>
            </a:ext>
          </a:extLst>
        </xdr:cNvPr>
        <xdr:cNvCxnSpPr/>
      </xdr:nvCxnSpPr>
      <xdr:spPr>
        <a:xfrm>
          <a:off x="4112260" y="588481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167476</xdr:rowOff>
    </xdr:from>
    <xdr:ext cx="405111" cy="259045"/>
    <xdr:sp macro="" textlink="">
      <xdr:nvSpPr>
        <xdr:cNvPr id="63" name="【図書館】&#10;有形固定資産減価償却率平均値テキスト">
          <a:extLst>
            <a:ext uri="{FF2B5EF4-FFF2-40B4-BE49-F238E27FC236}">
              <a16:creationId xmlns:a16="http://schemas.microsoft.com/office/drawing/2014/main" id="{0EA8A68D-A125-4144-B3F3-0B8542121BB4}"/>
            </a:ext>
          </a:extLst>
        </xdr:cNvPr>
        <xdr:cNvSpPr txBox="1"/>
      </xdr:nvSpPr>
      <xdr:spPr>
        <a:xfrm>
          <a:off x="4212590" y="634348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144599</xdr:rowOff>
    </xdr:from>
    <xdr:to>
      <xdr:col>24</xdr:col>
      <xdr:colOff>114300</xdr:colOff>
      <xdr:row>38</xdr:row>
      <xdr:rowOff>74749</xdr:rowOff>
    </xdr:to>
    <xdr:sp macro="" textlink="">
      <xdr:nvSpPr>
        <xdr:cNvPr id="64" name="フローチャート: 判断 63">
          <a:extLst>
            <a:ext uri="{FF2B5EF4-FFF2-40B4-BE49-F238E27FC236}">
              <a16:creationId xmlns:a16="http://schemas.microsoft.com/office/drawing/2014/main" id="{1F823BDB-59F9-4518-86F9-EE668E2D0EBD}"/>
            </a:ext>
          </a:extLst>
        </xdr:cNvPr>
        <xdr:cNvSpPr/>
      </xdr:nvSpPr>
      <xdr:spPr>
        <a:xfrm>
          <a:off x="4131310" y="648634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131536</xdr:rowOff>
    </xdr:from>
    <xdr:to>
      <xdr:col>20</xdr:col>
      <xdr:colOff>38100</xdr:colOff>
      <xdr:row>38</xdr:row>
      <xdr:rowOff>61686</xdr:rowOff>
    </xdr:to>
    <xdr:sp macro="" textlink="">
      <xdr:nvSpPr>
        <xdr:cNvPr id="65" name="フローチャート: 判断 64">
          <a:extLst>
            <a:ext uri="{FF2B5EF4-FFF2-40B4-BE49-F238E27FC236}">
              <a16:creationId xmlns:a16="http://schemas.microsoft.com/office/drawing/2014/main" id="{1E737556-7408-419C-9982-79B624E0E9C0}"/>
            </a:ext>
          </a:extLst>
        </xdr:cNvPr>
        <xdr:cNvSpPr/>
      </xdr:nvSpPr>
      <xdr:spPr>
        <a:xfrm>
          <a:off x="3388360" y="6478996"/>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92347</xdr:rowOff>
    </xdr:from>
    <xdr:to>
      <xdr:col>15</xdr:col>
      <xdr:colOff>101600</xdr:colOff>
      <xdr:row>38</xdr:row>
      <xdr:rowOff>22497</xdr:rowOff>
    </xdr:to>
    <xdr:sp macro="" textlink="">
      <xdr:nvSpPr>
        <xdr:cNvPr id="66" name="フローチャート: 判断 65">
          <a:extLst>
            <a:ext uri="{FF2B5EF4-FFF2-40B4-BE49-F238E27FC236}">
              <a16:creationId xmlns:a16="http://schemas.microsoft.com/office/drawing/2014/main" id="{D1EF6D9C-CFDB-4F05-9B2F-46C4C9D18B7D}"/>
            </a:ext>
          </a:extLst>
        </xdr:cNvPr>
        <xdr:cNvSpPr/>
      </xdr:nvSpPr>
      <xdr:spPr>
        <a:xfrm>
          <a:off x="2571750" y="6439807"/>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72753</xdr:rowOff>
    </xdr:from>
    <xdr:to>
      <xdr:col>10</xdr:col>
      <xdr:colOff>165100</xdr:colOff>
      <xdr:row>38</xdr:row>
      <xdr:rowOff>2903</xdr:rowOff>
    </xdr:to>
    <xdr:sp macro="" textlink="">
      <xdr:nvSpPr>
        <xdr:cNvPr id="67" name="フローチャート: 判断 66">
          <a:extLst>
            <a:ext uri="{FF2B5EF4-FFF2-40B4-BE49-F238E27FC236}">
              <a16:creationId xmlns:a16="http://schemas.microsoft.com/office/drawing/2014/main" id="{555D20A4-45F7-4FCF-87FF-853C336C0065}"/>
            </a:ext>
          </a:extLst>
        </xdr:cNvPr>
        <xdr:cNvSpPr/>
      </xdr:nvSpPr>
      <xdr:spPr>
        <a:xfrm>
          <a:off x="1774190" y="6416403"/>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54792</xdr:rowOff>
    </xdr:from>
    <xdr:to>
      <xdr:col>6</xdr:col>
      <xdr:colOff>38100</xdr:colOff>
      <xdr:row>37</xdr:row>
      <xdr:rowOff>156392</xdr:rowOff>
    </xdr:to>
    <xdr:sp macro="" textlink="">
      <xdr:nvSpPr>
        <xdr:cNvPr id="68" name="フローチャート: 判断 67">
          <a:extLst>
            <a:ext uri="{FF2B5EF4-FFF2-40B4-BE49-F238E27FC236}">
              <a16:creationId xmlns:a16="http://schemas.microsoft.com/office/drawing/2014/main" id="{69D332E1-16A1-4D30-AFFA-9A44387ADEA8}"/>
            </a:ext>
          </a:extLst>
        </xdr:cNvPr>
        <xdr:cNvSpPr/>
      </xdr:nvSpPr>
      <xdr:spPr>
        <a:xfrm>
          <a:off x="988060" y="6402252"/>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E352C3E-2A8A-4207-98C2-2CD779F5A388}"/>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4D0920F-7A3D-41ED-8E7C-B2599AE344B3}"/>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5282D0FF-9DA2-45AF-A8BC-85B22FF2C29B}"/>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CE08A1DE-F8FD-40E0-8257-602FDD5C629F}"/>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8A444EEF-E63A-4F05-AB64-63629840F4AE}"/>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100512</xdr:rowOff>
    </xdr:from>
    <xdr:to>
      <xdr:col>24</xdr:col>
      <xdr:colOff>114300</xdr:colOff>
      <xdr:row>40</xdr:row>
      <xdr:rowOff>30662</xdr:rowOff>
    </xdr:to>
    <xdr:sp macro="" textlink="">
      <xdr:nvSpPr>
        <xdr:cNvPr id="74" name="楕円 73">
          <a:extLst>
            <a:ext uri="{FF2B5EF4-FFF2-40B4-BE49-F238E27FC236}">
              <a16:creationId xmlns:a16="http://schemas.microsoft.com/office/drawing/2014/main" id="{E3CC2084-87F2-4C7B-9AB6-8E8CECE167EE}"/>
            </a:ext>
          </a:extLst>
        </xdr:cNvPr>
        <xdr:cNvSpPr/>
      </xdr:nvSpPr>
      <xdr:spPr>
        <a:xfrm>
          <a:off x="4131310" y="678325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78939</xdr:rowOff>
    </xdr:from>
    <xdr:ext cx="405111" cy="259045"/>
    <xdr:sp macro="" textlink="">
      <xdr:nvSpPr>
        <xdr:cNvPr id="75" name="【図書館】&#10;有形固定資産減価償却率該当値テキスト">
          <a:extLst>
            <a:ext uri="{FF2B5EF4-FFF2-40B4-BE49-F238E27FC236}">
              <a16:creationId xmlns:a16="http://schemas.microsoft.com/office/drawing/2014/main" id="{EEFCAB9E-F77A-420D-8524-9AB5674AEE40}"/>
            </a:ext>
          </a:extLst>
        </xdr:cNvPr>
        <xdr:cNvSpPr txBox="1"/>
      </xdr:nvSpPr>
      <xdr:spPr>
        <a:xfrm>
          <a:off x="4212590" y="6765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67854</xdr:rowOff>
    </xdr:from>
    <xdr:to>
      <xdr:col>20</xdr:col>
      <xdr:colOff>38100</xdr:colOff>
      <xdr:row>39</xdr:row>
      <xdr:rowOff>169454</xdr:rowOff>
    </xdr:to>
    <xdr:sp macro="" textlink="">
      <xdr:nvSpPr>
        <xdr:cNvPr id="76" name="楕円 75">
          <a:extLst>
            <a:ext uri="{FF2B5EF4-FFF2-40B4-BE49-F238E27FC236}">
              <a16:creationId xmlns:a16="http://schemas.microsoft.com/office/drawing/2014/main" id="{4EAB8A94-F502-4753-BD53-092147EC8D68}"/>
            </a:ext>
          </a:extLst>
        </xdr:cNvPr>
        <xdr:cNvSpPr/>
      </xdr:nvSpPr>
      <xdr:spPr>
        <a:xfrm>
          <a:off x="3388360" y="6752499"/>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118654</xdr:rowOff>
    </xdr:from>
    <xdr:to>
      <xdr:col>24</xdr:col>
      <xdr:colOff>63500</xdr:colOff>
      <xdr:row>39</xdr:row>
      <xdr:rowOff>151312</xdr:rowOff>
    </xdr:to>
    <xdr:cxnSp macro="">
      <xdr:nvCxnSpPr>
        <xdr:cNvPr id="77" name="直線コネクタ 76">
          <a:extLst>
            <a:ext uri="{FF2B5EF4-FFF2-40B4-BE49-F238E27FC236}">
              <a16:creationId xmlns:a16="http://schemas.microsoft.com/office/drawing/2014/main" id="{9B16233A-03E7-4F4A-A1F4-6435544E38B8}"/>
            </a:ext>
          </a:extLst>
        </xdr:cNvPr>
        <xdr:cNvCxnSpPr/>
      </xdr:nvCxnSpPr>
      <xdr:spPr>
        <a:xfrm>
          <a:off x="3431540" y="6807109"/>
          <a:ext cx="742950" cy="30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35197</xdr:rowOff>
    </xdr:from>
    <xdr:to>
      <xdr:col>15</xdr:col>
      <xdr:colOff>101600</xdr:colOff>
      <xdr:row>39</xdr:row>
      <xdr:rowOff>136797</xdr:rowOff>
    </xdr:to>
    <xdr:sp macro="" textlink="">
      <xdr:nvSpPr>
        <xdr:cNvPr id="78" name="楕円 77">
          <a:extLst>
            <a:ext uri="{FF2B5EF4-FFF2-40B4-BE49-F238E27FC236}">
              <a16:creationId xmlns:a16="http://schemas.microsoft.com/office/drawing/2014/main" id="{7FF196A8-B6AE-447C-BBAA-44851DA35530}"/>
            </a:ext>
          </a:extLst>
        </xdr:cNvPr>
        <xdr:cNvSpPr/>
      </xdr:nvSpPr>
      <xdr:spPr>
        <a:xfrm>
          <a:off x="2571750" y="6721747"/>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85997</xdr:rowOff>
    </xdr:from>
    <xdr:to>
      <xdr:col>19</xdr:col>
      <xdr:colOff>177800</xdr:colOff>
      <xdr:row>39</xdr:row>
      <xdr:rowOff>118654</xdr:rowOff>
    </xdr:to>
    <xdr:cxnSp macro="">
      <xdr:nvCxnSpPr>
        <xdr:cNvPr id="79" name="直線コネクタ 78">
          <a:extLst>
            <a:ext uri="{FF2B5EF4-FFF2-40B4-BE49-F238E27FC236}">
              <a16:creationId xmlns:a16="http://schemas.microsoft.com/office/drawing/2014/main" id="{39EE62C8-A057-4F08-B0BE-5C136314374A}"/>
            </a:ext>
          </a:extLst>
        </xdr:cNvPr>
        <xdr:cNvCxnSpPr/>
      </xdr:nvCxnSpPr>
      <xdr:spPr>
        <a:xfrm>
          <a:off x="2626360" y="6774452"/>
          <a:ext cx="80518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2540</xdr:rowOff>
    </xdr:from>
    <xdr:to>
      <xdr:col>10</xdr:col>
      <xdr:colOff>165100</xdr:colOff>
      <xdr:row>39</xdr:row>
      <xdr:rowOff>104140</xdr:rowOff>
    </xdr:to>
    <xdr:sp macro="" textlink="">
      <xdr:nvSpPr>
        <xdr:cNvPr id="80" name="楕円 79">
          <a:extLst>
            <a:ext uri="{FF2B5EF4-FFF2-40B4-BE49-F238E27FC236}">
              <a16:creationId xmlns:a16="http://schemas.microsoft.com/office/drawing/2014/main" id="{FA9C25B2-D43E-4AFF-A0E6-5039E82DDFE8}"/>
            </a:ext>
          </a:extLst>
        </xdr:cNvPr>
        <xdr:cNvSpPr/>
      </xdr:nvSpPr>
      <xdr:spPr>
        <a:xfrm>
          <a:off x="1774190" y="6689090"/>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53340</xdr:rowOff>
    </xdr:from>
    <xdr:to>
      <xdr:col>15</xdr:col>
      <xdr:colOff>50800</xdr:colOff>
      <xdr:row>39</xdr:row>
      <xdr:rowOff>85997</xdr:rowOff>
    </xdr:to>
    <xdr:cxnSp macro="">
      <xdr:nvCxnSpPr>
        <xdr:cNvPr id="81" name="直線コネクタ 80">
          <a:extLst>
            <a:ext uri="{FF2B5EF4-FFF2-40B4-BE49-F238E27FC236}">
              <a16:creationId xmlns:a16="http://schemas.microsoft.com/office/drawing/2014/main" id="{E732189B-609D-477D-A9D7-0A9E9E456123}"/>
            </a:ext>
          </a:extLst>
        </xdr:cNvPr>
        <xdr:cNvCxnSpPr/>
      </xdr:nvCxnSpPr>
      <xdr:spPr>
        <a:xfrm>
          <a:off x="1828800" y="6743700"/>
          <a:ext cx="797560" cy="30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141333</xdr:rowOff>
    </xdr:from>
    <xdr:to>
      <xdr:col>6</xdr:col>
      <xdr:colOff>38100</xdr:colOff>
      <xdr:row>39</xdr:row>
      <xdr:rowOff>71483</xdr:rowOff>
    </xdr:to>
    <xdr:sp macro="" textlink="">
      <xdr:nvSpPr>
        <xdr:cNvPr id="82" name="楕円 81">
          <a:extLst>
            <a:ext uri="{FF2B5EF4-FFF2-40B4-BE49-F238E27FC236}">
              <a16:creationId xmlns:a16="http://schemas.microsoft.com/office/drawing/2014/main" id="{4FACBFF9-0F14-4992-A2E3-9FEE2C8166C5}"/>
            </a:ext>
          </a:extLst>
        </xdr:cNvPr>
        <xdr:cNvSpPr/>
      </xdr:nvSpPr>
      <xdr:spPr>
        <a:xfrm>
          <a:off x="988060" y="665452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20683</xdr:rowOff>
    </xdr:from>
    <xdr:to>
      <xdr:col>10</xdr:col>
      <xdr:colOff>114300</xdr:colOff>
      <xdr:row>39</xdr:row>
      <xdr:rowOff>53340</xdr:rowOff>
    </xdr:to>
    <xdr:cxnSp macro="">
      <xdr:nvCxnSpPr>
        <xdr:cNvPr id="83" name="直線コネクタ 82">
          <a:extLst>
            <a:ext uri="{FF2B5EF4-FFF2-40B4-BE49-F238E27FC236}">
              <a16:creationId xmlns:a16="http://schemas.microsoft.com/office/drawing/2014/main" id="{F3443B58-CF00-4C8D-ACCA-8217462DE5BF}"/>
            </a:ext>
          </a:extLst>
        </xdr:cNvPr>
        <xdr:cNvCxnSpPr/>
      </xdr:nvCxnSpPr>
      <xdr:spPr>
        <a:xfrm>
          <a:off x="1031240" y="6703423"/>
          <a:ext cx="797560" cy="40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78213</xdr:rowOff>
    </xdr:from>
    <xdr:ext cx="405111" cy="259045"/>
    <xdr:sp macro="" textlink="">
      <xdr:nvSpPr>
        <xdr:cNvPr id="84" name="n_1aveValue【図書館】&#10;有形固定資産減価償却率">
          <a:extLst>
            <a:ext uri="{FF2B5EF4-FFF2-40B4-BE49-F238E27FC236}">
              <a16:creationId xmlns:a16="http://schemas.microsoft.com/office/drawing/2014/main" id="{63D1FB47-66A6-4E05-865A-69976BC34157}"/>
            </a:ext>
          </a:extLst>
        </xdr:cNvPr>
        <xdr:cNvSpPr txBox="1"/>
      </xdr:nvSpPr>
      <xdr:spPr>
        <a:xfrm>
          <a:off x="3239144" y="625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39024</xdr:rowOff>
    </xdr:from>
    <xdr:ext cx="405111" cy="259045"/>
    <xdr:sp macro="" textlink="">
      <xdr:nvSpPr>
        <xdr:cNvPr id="85" name="n_2aveValue【図書館】&#10;有形固定資産減価償却率">
          <a:extLst>
            <a:ext uri="{FF2B5EF4-FFF2-40B4-BE49-F238E27FC236}">
              <a16:creationId xmlns:a16="http://schemas.microsoft.com/office/drawing/2014/main" id="{33D48B83-88AB-4955-B353-F3A2CCD151C4}"/>
            </a:ext>
          </a:extLst>
        </xdr:cNvPr>
        <xdr:cNvSpPr txBox="1"/>
      </xdr:nvSpPr>
      <xdr:spPr>
        <a:xfrm>
          <a:off x="2439044" y="6211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19430</xdr:rowOff>
    </xdr:from>
    <xdr:ext cx="405111" cy="259045"/>
    <xdr:sp macro="" textlink="">
      <xdr:nvSpPr>
        <xdr:cNvPr id="86" name="n_3aveValue【図書館】&#10;有形固定資産減価償却率">
          <a:extLst>
            <a:ext uri="{FF2B5EF4-FFF2-40B4-BE49-F238E27FC236}">
              <a16:creationId xmlns:a16="http://schemas.microsoft.com/office/drawing/2014/main" id="{041827B7-46C8-460D-AE4E-021A4247F053}"/>
            </a:ext>
          </a:extLst>
        </xdr:cNvPr>
        <xdr:cNvSpPr txBox="1"/>
      </xdr:nvSpPr>
      <xdr:spPr>
        <a:xfrm>
          <a:off x="1641484" y="6187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1469</xdr:rowOff>
    </xdr:from>
    <xdr:ext cx="405111" cy="259045"/>
    <xdr:sp macro="" textlink="">
      <xdr:nvSpPr>
        <xdr:cNvPr id="87" name="n_4aveValue【図書館】&#10;有形固定資産減価償却率">
          <a:extLst>
            <a:ext uri="{FF2B5EF4-FFF2-40B4-BE49-F238E27FC236}">
              <a16:creationId xmlns:a16="http://schemas.microsoft.com/office/drawing/2014/main" id="{9899DA95-E0B9-4FB8-8AE1-60BD6BE82519}"/>
            </a:ext>
          </a:extLst>
        </xdr:cNvPr>
        <xdr:cNvSpPr txBox="1"/>
      </xdr:nvSpPr>
      <xdr:spPr>
        <a:xfrm>
          <a:off x="855354" y="6173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160581</xdr:rowOff>
    </xdr:from>
    <xdr:ext cx="405111" cy="259045"/>
    <xdr:sp macro="" textlink="">
      <xdr:nvSpPr>
        <xdr:cNvPr id="88" name="n_1mainValue【図書館】&#10;有形固定資産減価償却率">
          <a:extLst>
            <a:ext uri="{FF2B5EF4-FFF2-40B4-BE49-F238E27FC236}">
              <a16:creationId xmlns:a16="http://schemas.microsoft.com/office/drawing/2014/main" id="{4AB5844A-91D1-44FD-BF82-540B15311270}"/>
            </a:ext>
          </a:extLst>
        </xdr:cNvPr>
        <xdr:cNvSpPr txBox="1"/>
      </xdr:nvSpPr>
      <xdr:spPr>
        <a:xfrm>
          <a:off x="3239144" y="68490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127924</xdr:rowOff>
    </xdr:from>
    <xdr:ext cx="405111" cy="259045"/>
    <xdr:sp macro="" textlink="">
      <xdr:nvSpPr>
        <xdr:cNvPr id="89" name="n_2mainValue【図書館】&#10;有形固定資産減価償却率">
          <a:extLst>
            <a:ext uri="{FF2B5EF4-FFF2-40B4-BE49-F238E27FC236}">
              <a16:creationId xmlns:a16="http://schemas.microsoft.com/office/drawing/2014/main" id="{746FDF19-A2D3-4477-96DB-24FFD6E459E3}"/>
            </a:ext>
          </a:extLst>
        </xdr:cNvPr>
        <xdr:cNvSpPr txBox="1"/>
      </xdr:nvSpPr>
      <xdr:spPr>
        <a:xfrm>
          <a:off x="2439044" y="68182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95267</xdr:rowOff>
    </xdr:from>
    <xdr:ext cx="405111" cy="259045"/>
    <xdr:sp macro="" textlink="">
      <xdr:nvSpPr>
        <xdr:cNvPr id="90" name="n_3mainValue【図書館】&#10;有形固定資産減価償却率">
          <a:extLst>
            <a:ext uri="{FF2B5EF4-FFF2-40B4-BE49-F238E27FC236}">
              <a16:creationId xmlns:a16="http://schemas.microsoft.com/office/drawing/2014/main" id="{913B6CF1-AC9B-48D9-946B-8E910F8CB747}"/>
            </a:ext>
          </a:extLst>
        </xdr:cNvPr>
        <xdr:cNvSpPr txBox="1"/>
      </xdr:nvSpPr>
      <xdr:spPr>
        <a:xfrm>
          <a:off x="1641484" y="677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62610</xdr:rowOff>
    </xdr:from>
    <xdr:ext cx="405111" cy="259045"/>
    <xdr:sp macro="" textlink="">
      <xdr:nvSpPr>
        <xdr:cNvPr id="91" name="n_4mainValue【図書館】&#10;有形固定資産減価償却率">
          <a:extLst>
            <a:ext uri="{FF2B5EF4-FFF2-40B4-BE49-F238E27FC236}">
              <a16:creationId xmlns:a16="http://schemas.microsoft.com/office/drawing/2014/main" id="{35F8D121-5744-4AF2-8DC5-580D66C3C129}"/>
            </a:ext>
          </a:extLst>
        </xdr:cNvPr>
        <xdr:cNvSpPr txBox="1"/>
      </xdr:nvSpPr>
      <xdr:spPr>
        <a:xfrm>
          <a:off x="855354" y="67453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1A88278C-4C7C-4A91-8CFD-F977EB8C4154}"/>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54EBF846-E013-44E4-9DFB-AC3DE1389EC6}"/>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AF7069E3-F23B-495C-A924-6999BB8A3324}"/>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32C66093-1D01-4ACE-9DA0-814D898FB681}"/>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69C55EFD-DE1F-4430-85A1-CFEABA1A737E}"/>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292BFDCC-9BC8-4EE9-A5A3-1BA9AD36627F}"/>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18C177C1-506C-47D2-B668-CD5A81C1496D}"/>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81FCB671-CDFF-44CF-B5AE-EC6C9DD195D0}"/>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98E8A913-4F8B-4B7B-84D4-C9A087885D6C}"/>
            </a:ext>
          </a:extLst>
        </xdr:cNvPr>
        <xdr:cNvSpPr txBox="1"/>
      </xdr:nvSpPr>
      <xdr:spPr>
        <a:xfrm>
          <a:off x="592201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99421CB6-2560-413E-B6C6-AB77DD555493}"/>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191C3C95-C8C0-4963-8325-AC03A271F839}"/>
            </a:ext>
          </a:extLst>
        </xdr:cNvPr>
        <xdr:cNvCxnSpPr/>
      </xdr:nvCxnSpPr>
      <xdr:spPr>
        <a:xfrm>
          <a:off x="5960110" y="723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B1232DBB-F613-42DE-B2D8-19C295B31C92}"/>
            </a:ext>
          </a:extLst>
        </xdr:cNvPr>
        <xdr:cNvSpPr txBox="1"/>
      </xdr:nvSpPr>
      <xdr:spPr>
        <a:xfrm>
          <a:off x="552722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FE2A0FC5-2123-4403-A315-0A53D9A13F55}"/>
            </a:ext>
          </a:extLst>
        </xdr:cNvPr>
        <xdr:cNvCxnSpPr/>
      </xdr:nvCxnSpPr>
      <xdr:spPr>
        <a:xfrm>
          <a:off x="596011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D0DB0E19-B138-4B9F-B12E-81104C832882}"/>
            </a:ext>
          </a:extLst>
        </xdr:cNvPr>
        <xdr:cNvSpPr txBox="1"/>
      </xdr:nvSpPr>
      <xdr:spPr>
        <a:xfrm>
          <a:off x="5527221"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E2FC6AF6-F808-4AF4-8791-4DE3598C706A}"/>
            </a:ext>
          </a:extLst>
        </xdr:cNvPr>
        <xdr:cNvCxnSpPr/>
      </xdr:nvCxnSpPr>
      <xdr:spPr>
        <a:xfrm>
          <a:off x="5960110" y="647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089AD3C1-E2D4-439C-81B7-6C7679C7394C}"/>
            </a:ext>
          </a:extLst>
        </xdr:cNvPr>
        <xdr:cNvSpPr txBox="1"/>
      </xdr:nvSpPr>
      <xdr:spPr>
        <a:xfrm>
          <a:off x="5527221"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3BF6FBB5-F456-4692-8FE3-8E0ADF2AF88F}"/>
            </a:ext>
          </a:extLst>
        </xdr:cNvPr>
        <xdr:cNvCxnSpPr/>
      </xdr:nvCxnSpPr>
      <xdr:spPr>
        <a:xfrm>
          <a:off x="5960110" y="609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47EC38F6-4D9C-4914-9691-213EC9ABCAC7}"/>
            </a:ext>
          </a:extLst>
        </xdr:cNvPr>
        <xdr:cNvSpPr txBox="1"/>
      </xdr:nvSpPr>
      <xdr:spPr>
        <a:xfrm>
          <a:off x="5527221"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6C615DB7-03A2-4F44-897B-9BE1897AF4E7}"/>
            </a:ext>
          </a:extLst>
        </xdr:cNvPr>
        <xdr:cNvCxnSpPr/>
      </xdr:nvCxnSpPr>
      <xdr:spPr>
        <a:xfrm>
          <a:off x="5960110" y="571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5116F037-F585-42F0-AECB-82B6C3D33803}"/>
            </a:ext>
          </a:extLst>
        </xdr:cNvPr>
        <xdr:cNvSpPr txBox="1"/>
      </xdr:nvSpPr>
      <xdr:spPr>
        <a:xfrm>
          <a:off x="5527221"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FE489822-20BA-489F-91D7-D72AF0F21E5B}"/>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AEFA9D22-8438-49FD-B8DB-F6E8B9780A5A}"/>
            </a:ext>
          </a:extLst>
        </xdr:cNvPr>
        <xdr:cNvSpPr txBox="1"/>
      </xdr:nvSpPr>
      <xdr:spPr>
        <a:xfrm>
          <a:off x="5527221"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212D08B7-121E-4E0A-A5DD-2712B8C66EDE}"/>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BE014AF4-AC4E-4AA3-9A99-08905658118B}"/>
            </a:ext>
          </a:extLst>
        </xdr:cNvPr>
        <xdr:cNvCxnSpPr/>
      </xdr:nvCxnSpPr>
      <xdr:spPr>
        <a:xfrm flipV="1">
          <a:off x="9429115" y="567309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3A8A5117-513E-4519-81D5-61EDDF0A7DB1}"/>
            </a:ext>
          </a:extLst>
        </xdr:cNvPr>
        <xdr:cNvSpPr txBox="1"/>
      </xdr:nvSpPr>
      <xdr:spPr>
        <a:xfrm>
          <a:off x="9467850" y="712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2FB59C95-D649-4DA7-B8B6-B27D495D9786}"/>
            </a:ext>
          </a:extLst>
        </xdr:cNvPr>
        <xdr:cNvCxnSpPr/>
      </xdr:nvCxnSpPr>
      <xdr:spPr>
        <a:xfrm>
          <a:off x="9356090" y="712089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8" name="【図書館】&#10;一人当たり面積最大値テキスト">
          <a:extLst>
            <a:ext uri="{FF2B5EF4-FFF2-40B4-BE49-F238E27FC236}">
              <a16:creationId xmlns:a16="http://schemas.microsoft.com/office/drawing/2014/main" id="{C9854064-8249-4133-B3F6-BC3A5B821269}"/>
            </a:ext>
          </a:extLst>
        </xdr:cNvPr>
        <xdr:cNvSpPr txBox="1"/>
      </xdr:nvSpPr>
      <xdr:spPr>
        <a:xfrm>
          <a:off x="9467850" y="5448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9" name="直線コネクタ 118">
          <a:extLst>
            <a:ext uri="{FF2B5EF4-FFF2-40B4-BE49-F238E27FC236}">
              <a16:creationId xmlns:a16="http://schemas.microsoft.com/office/drawing/2014/main" id="{F6C8197C-C747-4958-96DB-137EDFD970F5}"/>
            </a:ext>
          </a:extLst>
        </xdr:cNvPr>
        <xdr:cNvCxnSpPr/>
      </xdr:nvCxnSpPr>
      <xdr:spPr>
        <a:xfrm>
          <a:off x="9356090" y="567309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137177</xdr:rowOff>
    </xdr:from>
    <xdr:ext cx="469744" cy="259045"/>
    <xdr:sp macro="" textlink="">
      <xdr:nvSpPr>
        <xdr:cNvPr id="120" name="【図書館】&#10;一人当たり面積平均値テキスト">
          <a:extLst>
            <a:ext uri="{FF2B5EF4-FFF2-40B4-BE49-F238E27FC236}">
              <a16:creationId xmlns:a16="http://schemas.microsoft.com/office/drawing/2014/main" id="{B9E0E709-697F-484C-AFE9-53DF9ED024F0}"/>
            </a:ext>
          </a:extLst>
        </xdr:cNvPr>
        <xdr:cNvSpPr txBox="1"/>
      </xdr:nvSpPr>
      <xdr:spPr>
        <a:xfrm>
          <a:off x="9467850" y="64770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114300</xdr:rowOff>
    </xdr:from>
    <xdr:to>
      <xdr:col>55</xdr:col>
      <xdr:colOff>50800</xdr:colOff>
      <xdr:row>39</xdr:row>
      <xdr:rowOff>44450</xdr:rowOff>
    </xdr:to>
    <xdr:sp macro="" textlink="">
      <xdr:nvSpPr>
        <xdr:cNvPr id="121" name="フローチャート: 判断 120">
          <a:extLst>
            <a:ext uri="{FF2B5EF4-FFF2-40B4-BE49-F238E27FC236}">
              <a16:creationId xmlns:a16="http://schemas.microsoft.com/office/drawing/2014/main" id="{155CC67E-3F74-4DF9-A7DB-B44645D2389F}"/>
            </a:ext>
          </a:extLst>
        </xdr:cNvPr>
        <xdr:cNvSpPr/>
      </xdr:nvSpPr>
      <xdr:spPr>
        <a:xfrm>
          <a:off x="9394190" y="6629400"/>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127000</xdr:rowOff>
    </xdr:from>
    <xdr:to>
      <xdr:col>50</xdr:col>
      <xdr:colOff>165100</xdr:colOff>
      <xdr:row>39</xdr:row>
      <xdr:rowOff>57150</xdr:rowOff>
    </xdr:to>
    <xdr:sp macro="" textlink="">
      <xdr:nvSpPr>
        <xdr:cNvPr id="122" name="フローチャート: 判断 121">
          <a:extLst>
            <a:ext uri="{FF2B5EF4-FFF2-40B4-BE49-F238E27FC236}">
              <a16:creationId xmlns:a16="http://schemas.microsoft.com/office/drawing/2014/main" id="{3EDBC8DA-117A-4450-A7BF-14E6EB10631D}"/>
            </a:ext>
          </a:extLst>
        </xdr:cNvPr>
        <xdr:cNvSpPr/>
      </xdr:nvSpPr>
      <xdr:spPr>
        <a:xfrm>
          <a:off x="8632190" y="664591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139700</xdr:rowOff>
    </xdr:from>
    <xdr:to>
      <xdr:col>46</xdr:col>
      <xdr:colOff>38100</xdr:colOff>
      <xdr:row>39</xdr:row>
      <xdr:rowOff>69850</xdr:rowOff>
    </xdr:to>
    <xdr:sp macro="" textlink="">
      <xdr:nvSpPr>
        <xdr:cNvPr id="123" name="フローチャート: 判断 122">
          <a:extLst>
            <a:ext uri="{FF2B5EF4-FFF2-40B4-BE49-F238E27FC236}">
              <a16:creationId xmlns:a16="http://schemas.microsoft.com/office/drawing/2014/main" id="{08D2D06E-5C6A-477A-97EC-8076A67D07C2}"/>
            </a:ext>
          </a:extLst>
        </xdr:cNvPr>
        <xdr:cNvSpPr/>
      </xdr:nvSpPr>
      <xdr:spPr>
        <a:xfrm>
          <a:off x="7846060" y="665099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139700</xdr:rowOff>
    </xdr:from>
    <xdr:to>
      <xdr:col>41</xdr:col>
      <xdr:colOff>101600</xdr:colOff>
      <xdr:row>39</xdr:row>
      <xdr:rowOff>69850</xdr:rowOff>
    </xdr:to>
    <xdr:sp macro="" textlink="">
      <xdr:nvSpPr>
        <xdr:cNvPr id="124" name="フローチャート: 判断 123">
          <a:extLst>
            <a:ext uri="{FF2B5EF4-FFF2-40B4-BE49-F238E27FC236}">
              <a16:creationId xmlns:a16="http://schemas.microsoft.com/office/drawing/2014/main" id="{7AFBF1A3-11B0-43D3-AB11-B57DBDA64913}"/>
            </a:ext>
          </a:extLst>
        </xdr:cNvPr>
        <xdr:cNvSpPr/>
      </xdr:nvSpPr>
      <xdr:spPr>
        <a:xfrm>
          <a:off x="7029450" y="665099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152400</xdr:rowOff>
    </xdr:from>
    <xdr:to>
      <xdr:col>36</xdr:col>
      <xdr:colOff>165100</xdr:colOff>
      <xdr:row>39</xdr:row>
      <xdr:rowOff>82550</xdr:rowOff>
    </xdr:to>
    <xdr:sp macro="" textlink="">
      <xdr:nvSpPr>
        <xdr:cNvPr id="125" name="フローチャート: 判断 124">
          <a:extLst>
            <a:ext uri="{FF2B5EF4-FFF2-40B4-BE49-F238E27FC236}">
              <a16:creationId xmlns:a16="http://schemas.microsoft.com/office/drawing/2014/main" id="{43A2E4A2-5AF1-46C7-9B8A-06F836793F55}"/>
            </a:ext>
          </a:extLst>
        </xdr:cNvPr>
        <xdr:cNvSpPr/>
      </xdr:nvSpPr>
      <xdr:spPr>
        <a:xfrm>
          <a:off x="6231890" y="666750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2D264A09-2F28-45AA-AA75-378DEA1D3E55}"/>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6FCF8D22-D55A-4335-AC42-F91D5F31B747}"/>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449886F8-8C58-40C7-98E0-8D2E9A7C73B6}"/>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39AABFD8-1D0E-497F-9E3F-E0EA46A0F471}"/>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D541F1D7-ADF6-4ACD-AD88-5C0ABF9F2E90}"/>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57150</xdr:rowOff>
    </xdr:from>
    <xdr:to>
      <xdr:col>55</xdr:col>
      <xdr:colOff>50800</xdr:colOff>
      <xdr:row>39</xdr:row>
      <xdr:rowOff>158750</xdr:rowOff>
    </xdr:to>
    <xdr:sp macro="" textlink="">
      <xdr:nvSpPr>
        <xdr:cNvPr id="131" name="楕円 130">
          <a:extLst>
            <a:ext uri="{FF2B5EF4-FFF2-40B4-BE49-F238E27FC236}">
              <a16:creationId xmlns:a16="http://schemas.microsoft.com/office/drawing/2014/main" id="{DF2E7E2D-BE09-4526-805D-D9013B75F718}"/>
            </a:ext>
          </a:extLst>
        </xdr:cNvPr>
        <xdr:cNvSpPr/>
      </xdr:nvSpPr>
      <xdr:spPr>
        <a:xfrm>
          <a:off x="9394190" y="6739890"/>
          <a:ext cx="9017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35577</xdr:rowOff>
    </xdr:from>
    <xdr:ext cx="469744" cy="259045"/>
    <xdr:sp macro="" textlink="">
      <xdr:nvSpPr>
        <xdr:cNvPr id="132" name="【図書館】&#10;一人当たり面積該当値テキスト">
          <a:extLst>
            <a:ext uri="{FF2B5EF4-FFF2-40B4-BE49-F238E27FC236}">
              <a16:creationId xmlns:a16="http://schemas.microsoft.com/office/drawing/2014/main" id="{06629CEC-BAFA-49F4-BC5E-4E5D0EDFC864}"/>
            </a:ext>
          </a:extLst>
        </xdr:cNvPr>
        <xdr:cNvSpPr txBox="1"/>
      </xdr:nvSpPr>
      <xdr:spPr>
        <a:xfrm>
          <a:off x="9467850" y="672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57150</xdr:rowOff>
    </xdr:from>
    <xdr:to>
      <xdr:col>50</xdr:col>
      <xdr:colOff>165100</xdr:colOff>
      <xdr:row>39</xdr:row>
      <xdr:rowOff>158750</xdr:rowOff>
    </xdr:to>
    <xdr:sp macro="" textlink="">
      <xdr:nvSpPr>
        <xdr:cNvPr id="133" name="楕円 132">
          <a:extLst>
            <a:ext uri="{FF2B5EF4-FFF2-40B4-BE49-F238E27FC236}">
              <a16:creationId xmlns:a16="http://schemas.microsoft.com/office/drawing/2014/main" id="{5E959076-2038-475E-9884-2B8E77C7DABE}"/>
            </a:ext>
          </a:extLst>
        </xdr:cNvPr>
        <xdr:cNvSpPr/>
      </xdr:nvSpPr>
      <xdr:spPr>
        <a:xfrm>
          <a:off x="8632190" y="6739890"/>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107950</xdr:rowOff>
    </xdr:from>
    <xdr:to>
      <xdr:col>55</xdr:col>
      <xdr:colOff>0</xdr:colOff>
      <xdr:row>39</xdr:row>
      <xdr:rowOff>107950</xdr:rowOff>
    </xdr:to>
    <xdr:cxnSp macro="">
      <xdr:nvCxnSpPr>
        <xdr:cNvPr id="134" name="直線コネクタ 133">
          <a:extLst>
            <a:ext uri="{FF2B5EF4-FFF2-40B4-BE49-F238E27FC236}">
              <a16:creationId xmlns:a16="http://schemas.microsoft.com/office/drawing/2014/main" id="{8B47E598-BBD3-4C2A-AF00-03370FAD8169}"/>
            </a:ext>
          </a:extLst>
        </xdr:cNvPr>
        <xdr:cNvCxnSpPr/>
      </xdr:nvCxnSpPr>
      <xdr:spPr>
        <a:xfrm>
          <a:off x="8686800" y="679259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57150</xdr:rowOff>
    </xdr:from>
    <xdr:to>
      <xdr:col>46</xdr:col>
      <xdr:colOff>38100</xdr:colOff>
      <xdr:row>39</xdr:row>
      <xdr:rowOff>158750</xdr:rowOff>
    </xdr:to>
    <xdr:sp macro="" textlink="">
      <xdr:nvSpPr>
        <xdr:cNvPr id="135" name="楕円 134">
          <a:extLst>
            <a:ext uri="{FF2B5EF4-FFF2-40B4-BE49-F238E27FC236}">
              <a16:creationId xmlns:a16="http://schemas.microsoft.com/office/drawing/2014/main" id="{9514159E-D4F9-4D35-ADF3-3AFCB11DBE41}"/>
            </a:ext>
          </a:extLst>
        </xdr:cNvPr>
        <xdr:cNvSpPr/>
      </xdr:nvSpPr>
      <xdr:spPr>
        <a:xfrm>
          <a:off x="7846060" y="6739890"/>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107950</xdr:rowOff>
    </xdr:from>
    <xdr:to>
      <xdr:col>50</xdr:col>
      <xdr:colOff>114300</xdr:colOff>
      <xdr:row>39</xdr:row>
      <xdr:rowOff>107950</xdr:rowOff>
    </xdr:to>
    <xdr:cxnSp macro="">
      <xdr:nvCxnSpPr>
        <xdr:cNvPr id="136" name="直線コネクタ 135">
          <a:extLst>
            <a:ext uri="{FF2B5EF4-FFF2-40B4-BE49-F238E27FC236}">
              <a16:creationId xmlns:a16="http://schemas.microsoft.com/office/drawing/2014/main" id="{92F7A86D-C579-4532-9794-735354221CAF}"/>
            </a:ext>
          </a:extLst>
        </xdr:cNvPr>
        <xdr:cNvCxnSpPr/>
      </xdr:nvCxnSpPr>
      <xdr:spPr>
        <a:xfrm>
          <a:off x="7889240" y="679259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57150</xdr:rowOff>
    </xdr:from>
    <xdr:to>
      <xdr:col>41</xdr:col>
      <xdr:colOff>101600</xdr:colOff>
      <xdr:row>39</xdr:row>
      <xdr:rowOff>158750</xdr:rowOff>
    </xdr:to>
    <xdr:sp macro="" textlink="">
      <xdr:nvSpPr>
        <xdr:cNvPr id="137" name="楕円 136">
          <a:extLst>
            <a:ext uri="{FF2B5EF4-FFF2-40B4-BE49-F238E27FC236}">
              <a16:creationId xmlns:a16="http://schemas.microsoft.com/office/drawing/2014/main" id="{9366FF33-ACE3-43CD-9854-9C1446BA7DE4}"/>
            </a:ext>
          </a:extLst>
        </xdr:cNvPr>
        <xdr:cNvSpPr/>
      </xdr:nvSpPr>
      <xdr:spPr>
        <a:xfrm>
          <a:off x="7029450" y="673989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107950</xdr:rowOff>
    </xdr:from>
    <xdr:to>
      <xdr:col>45</xdr:col>
      <xdr:colOff>177800</xdr:colOff>
      <xdr:row>39</xdr:row>
      <xdr:rowOff>107950</xdr:rowOff>
    </xdr:to>
    <xdr:cxnSp macro="">
      <xdr:nvCxnSpPr>
        <xdr:cNvPr id="138" name="直線コネクタ 137">
          <a:extLst>
            <a:ext uri="{FF2B5EF4-FFF2-40B4-BE49-F238E27FC236}">
              <a16:creationId xmlns:a16="http://schemas.microsoft.com/office/drawing/2014/main" id="{95D0BEC5-F5CE-4CF6-9A48-63E74F73530B}"/>
            </a:ext>
          </a:extLst>
        </xdr:cNvPr>
        <xdr:cNvCxnSpPr/>
      </xdr:nvCxnSpPr>
      <xdr:spPr>
        <a:xfrm>
          <a:off x="7084060" y="6792595"/>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57150</xdr:rowOff>
    </xdr:from>
    <xdr:to>
      <xdr:col>36</xdr:col>
      <xdr:colOff>165100</xdr:colOff>
      <xdr:row>39</xdr:row>
      <xdr:rowOff>158750</xdr:rowOff>
    </xdr:to>
    <xdr:sp macro="" textlink="">
      <xdr:nvSpPr>
        <xdr:cNvPr id="139" name="楕円 138">
          <a:extLst>
            <a:ext uri="{FF2B5EF4-FFF2-40B4-BE49-F238E27FC236}">
              <a16:creationId xmlns:a16="http://schemas.microsoft.com/office/drawing/2014/main" id="{6C5E15FB-E52B-4AA9-A342-A9C324410818}"/>
            </a:ext>
          </a:extLst>
        </xdr:cNvPr>
        <xdr:cNvSpPr/>
      </xdr:nvSpPr>
      <xdr:spPr>
        <a:xfrm>
          <a:off x="6231890" y="6739890"/>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107950</xdr:rowOff>
    </xdr:from>
    <xdr:to>
      <xdr:col>41</xdr:col>
      <xdr:colOff>50800</xdr:colOff>
      <xdr:row>39</xdr:row>
      <xdr:rowOff>107950</xdr:rowOff>
    </xdr:to>
    <xdr:cxnSp macro="">
      <xdr:nvCxnSpPr>
        <xdr:cNvPr id="140" name="直線コネクタ 139">
          <a:extLst>
            <a:ext uri="{FF2B5EF4-FFF2-40B4-BE49-F238E27FC236}">
              <a16:creationId xmlns:a16="http://schemas.microsoft.com/office/drawing/2014/main" id="{136C3A1B-D409-4328-AE96-A2F1279936D6}"/>
            </a:ext>
          </a:extLst>
        </xdr:cNvPr>
        <xdr:cNvCxnSpPr/>
      </xdr:nvCxnSpPr>
      <xdr:spPr>
        <a:xfrm>
          <a:off x="6286500" y="679259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73677</xdr:rowOff>
    </xdr:from>
    <xdr:ext cx="469744" cy="259045"/>
    <xdr:sp macro="" textlink="">
      <xdr:nvSpPr>
        <xdr:cNvPr id="141" name="n_1aveValue【図書館】&#10;一人当たり面積">
          <a:extLst>
            <a:ext uri="{FF2B5EF4-FFF2-40B4-BE49-F238E27FC236}">
              <a16:creationId xmlns:a16="http://schemas.microsoft.com/office/drawing/2014/main" id="{ED29DEF5-7C4E-4A89-BA6B-851915CD2C44}"/>
            </a:ext>
          </a:extLst>
        </xdr:cNvPr>
        <xdr:cNvSpPr txBox="1"/>
      </xdr:nvSpPr>
      <xdr:spPr>
        <a:xfrm>
          <a:off x="8454467" y="6417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86377</xdr:rowOff>
    </xdr:from>
    <xdr:ext cx="469744" cy="259045"/>
    <xdr:sp macro="" textlink="">
      <xdr:nvSpPr>
        <xdr:cNvPr id="142" name="n_2aveValue【図書館】&#10;一人当たり面積">
          <a:extLst>
            <a:ext uri="{FF2B5EF4-FFF2-40B4-BE49-F238E27FC236}">
              <a16:creationId xmlns:a16="http://schemas.microsoft.com/office/drawing/2014/main" id="{32DE2F3F-7C2C-4C7E-A4FB-26B44EC2240A}"/>
            </a:ext>
          </a:extLst>
        </xdr:cNvPr>
        <xdr:cNvSpPr txBox="1"/>
      </xdr:nvSpPr>
      <xdr:spPr>
        <a:xfrm>
          <a:off x="7673417" y="6431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86377</xdr:rowOff>
    </xdr:from>
    <xdr:ext cx="469744" cy="259045"/>
    <xdr:sp macro="" textlink="">
      <xdr:nvSpPr>
        <xdr:cNvPr id="143" name="n_3aveValue【図書館】&#10;一人当たり面積">
          <a:extLst>
            <a:ext uri="{FF2B5EF4-FFF2-40B4-BE49-F238E27FC236}">
              <a16:creationId xmlns:a16="http://schemas.microsoft.com/office/drawing/2014/main" id="{296969AB-2B04-4B36-88D6-BE09B2EC6527}"/>
            </a:ext>
          </a:extLst>
        </xdr:cNvPr>
        <xdr:cNvSpPr txBox="1"/>
      </xdr:nvSpPr>
      <xdr:spPr>
        <a:xfrm>
          <a:off x="6866332" y="6431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99077</xdr:rowOff>
    </xdr:from>
    <xdr:ext cx="469744" cy="259045"/>
    <xdr:sp macro="" textlink="">
      <xdr:nvSpPr>
        <xdr:cNvPr id="144" name="n_4aveValue【図書館】&#10;一人当たり面積">
          <a:extLst>
            <a:ext uri="{FF2B5EF4-FFF2-40B4-BE49-F238E27FC236}">
              <a16:creationId xmlns:a16="http://schemas.microsoft.com/office/drawing/2014/main" id="{65FEC34F-2772-4FF4-900C-F47F09C3AC6B}"/>
            </a:ext>
          </a:extLst>
        </xdr:cNvPr>
        <xdr:cNvSpPr txBox="1"/>
      </xdr:nvSpPr>
      <xdr:spPr>
        <a:xfrm>
          <a:off x="6068772" y="6438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149877</xdr:rowOff>
    </xdr:from>
    <xdr:ext cx="469744" cy="259045"/>
    <xdr:sp macro="" textlink="">
      <xdr:nvSpPr>
        <xdr:cNvPr id="145" name="n_1mainValue【図書館】&#10;一人当たり面積">
          <a:extLst>
            <a:ext uri="{FF2B5EF4-FFF2-40B4-BE49-F238E27FC236}">
              <a16:creationId xmlns:a16="http://schemas.microsoft.com/office/drawing/2014/main" id="{7666ADB0-F55E-45BE-B802-18CD1193779E}"/>
            </a:ext>
          </a:extLst>
        </xdr:cNvPr>
        <xdr:cNvSpPr txBox="1"/>
      </xdr:nvSpPr>
      <xdr:spPr>
        <a:xfrm>
          <a:off x="8454467" y="683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149877</xdr:rowOff>
    </xdr:from>
    <xdr:ext cx="469744" cy="259045"/>
    <xdr:sp macro="" textlink="">
      <xdr:nvSpPr>
        <xdr:cNvPr id="146" name="n_2mainValue【図書館】&#10;一人当たり面積">
          <a:extLst>
            <a:ext uri="{FF2B5EF4-FFF2-40B4-BE49-F238E27FC236}">
              <a16:creationId xmlns:a16="http://schemas.microsoft.com/office/drawing/2014/main" id="{99F7741B-2695-4A13-A014-8D1A97A18DD1}"/>
            </a:ext>
          </a:extLst>
        </xdr:cNvPr>
        <xdr:cNvSpPr txBox="1"/>
      </xdr:nvSpPr>
      <xdr:spPr>
        <a:xfrm>
          <a:off x="7673417" y="683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149877</xdr:rowOff>
    </xdr:from>
    <xdr:ext cx="469744" cy="259045"/>
    <xdr:sp macro="" textlink="">
      <xdr:nvSpPr>
        <xdr:cNvPr id="147" name="n_3mainValue【図書館】&#10;一人当たり面積">
          <a:extLst>
            <a:ext uri="{FF2B5EF4-FFF2-40B4-BE49-F238E27FC236}">
              <a16:creationId xmlns:a16="http://schemas.microsoft.com/office/drawing/2014/main" id="{A040E176-B358-4F3F-816E-DD492EFDF09B}"/>
            </a:ext>
          </a:extLst>
        </xdr:cNvPr>
        <xdr:cNvSpPr txBox="1"/>
      </xdr:nvSpPr>
      <xdr:spPr>
        <a:xfrm>
          <a:off x="6866332" y="683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149877</xdr:rowOff>
    </xdr:from>
    <xdr:ext cx="469744" cy="259045"/>
    <xdr:sp macro="" textlink="">
      <xdr:nvSpPr>
        <xdr:cNvPr id="148" name="n_4mainValue【図書館】&#10;一人当たり面積">
          <a:extLst>
            <a:ext uri="{FF2B5EF4-FFF2-40B4-BE49-F238E27FC236}">
              <a16:creationId xmlns:a16="http://schemas.microsoft.com/office/drawing/2014/main" id="{BA2B5941-DE08-4FE1-83DF-7E99CAF41C92}"/>
            </a:ext>
          </a:extLst>
        </xdr:cNvPr>
        <xdr:cNvSpPr txBox="1"/>
      </xdr:nvSpPr>
      <xdr:spPr>
        <a:xfrm>
          <a:off x="6068772" y="683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88E2C738-90B8-452E-BD06-18FFECCBBB11}"/>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EC01808E-A391-4D11-859F-60BAD38AB171}"/>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4B390F73-947D-4ACB-A46E-21D7F2B24C7E}"/>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3A57323A-DEE0-46C7-BE17-93595394ED15}"/>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5DEE4120-7E1C-4668-802D-A9AFDCAFC4C0}"/>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CB9685E4-5F6D-48FA-8998-F455FBD8A32C}"/>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82ED9FCA-BABE-4185-BF91-FF2511A6AE39}"/>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E2438C5C-0ABC-4448-87C8-E9D500A64559}"/>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7EB907C3-4E17-49F9-8622-242FB574C51A}"/>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7C391C92-C77D-423A-ADAC-B6CDA2075B34}"/>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32FE92E4-AE66-419C-8773-5F582EDF4C3D}"/>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9D86B2D5-13A2-4A5D-A484-2BC905814833}"/>
            </a:ext>
          </a:extLst>
        </xdr:cNvPr>
        <xdr:cNvCxnSpPr/>
      </xdr:nvCxnSpPr>
      <xdr:spPr>
        <a:xfrm>
          <a:off x="6858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36C01619-9B78-442B-B4AB-62C1077A8738}"/>
            </a:ext>
          </a:extLst>
        </xdr:cNvPr>
        <xdr:cNvSpPr txBox="1"/>
      </xdr:nvSpPr>
      <xdr:spPr>
        <a:xfrm>
          <a:off x="2738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CB46430F-4ED8-4CF6-805A-72E01C022EAF}"/>
            </a:ext>
          </a:extLst>
        </xdr:cNvPr>
        <xdr:cNvCxnSpPr/>
      </xdr:nvCxnSpPr>
      <xdr:spPr>
        <a:xfrm>
          <a:off x="6858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CED1530F-A961-410D-8634-AAE00A88FB9A}"/>
            </a:ext>
          </a:extLst>
        </xdr:cNvPr>
        <xdr:cNvSpPr txBox="1"/>
      </xdr:nvSpPr>
      <xdr:spPr>
        <a:xfrm>
          <a:off x="34370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AF56A4C8-7C8D-4956-A413-D45FC6E723EE}"/>
            </a:ext>
          </a:extLst>
        </xdr:cNvPr>
        <xdr:cNvCxnSpPr/>
      </xdr:nvCxnSpPr>
      <xdr:spPr>
        <a:xfrm>
          <a:off x="6858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C72AAE73-1F99-4295-8FF5-4EAF2B8408AC}"/>
            </a:ext>
          </a:extLst>
        </xdr:cNvPr>
        <xdr:cNvSpPr txBox="1"/>
      </xdr:nvSpPr>
      <xdr:spPr>
        <a:xfrm>
          <a:off x="34370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779884C8-0535-46C6-82BF-93202F4A88BD}"/>
            </a:ext>
          </a:extLst>
        </xdr:cNvPr>
        <xdr:cNvCxnSpPr/>
      </xdr:nvCxnSpPr>
      <xdr:spPr>
        <a:xfrm>
          <a:off x="6858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D1FC245F-C1C0-4037-9774-B7F328DFE4E3}"/>
            </a:ext>
          </a:extLst>
        </xdr:cNvPr>
        <xdr:cNvSpPr txBox="1"/>
      </xdr:nvSpPr>
      <xdr:spPr>
        <a:xfrm>
          <a:off x="34370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06946DB0-5791-41F7-A8B8-72D212B7E1DC}"/>
            </a:ext>
          </a:extLst>
        </xdr:cNvPr>
        <xdr:cNvCxnSpPr/>
      </xdr:nvCxnSpPr>
      <xdr:spPr>
        <a:xfrm>
          <a:off x="6858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FABAA64B-B4A1-4495-8F59-39D4DC29C034}"/>
            </a:ext>
          </a:extLst>
        </xdr:cNvPr>
        <xdr:cNvSpPr txBox="1"/>
      </xdr:nvSpPr>
      <xdr:spPr>
        <a:xfrm>
          <a:off x="34370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F6B6760A-62D1-463A-B14E-1305161C5024}"/>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47484C82-CC73-4C71-BE9E-AA1A62B5385C}"/>
            </a:ext>
          </a:extLst>
        </xdr:cNvPr>
        <xdr:cNvSpPr txBox="1"/>
      </xdr:nvSpPr>
      <xdr:spPr>
        <a:xfrm>
          <a:off x="38686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B8084953-C189-426F-AE4A-8D71E8310627}"/>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116205</xdr:rowOff>
    </xdr:from>
    <xdr:to>
      <xdr:col>24</xdr:col>
      <xdr:colOff>62865</xdr:colOff>
      <xdr:row>64</xdr:row>
      <xdr:rowOff>76200</xdr:rowOff>
    </xdr:to>
    <xdr:cxnSp macro="">
      <xdr:nvCxnSpPr>
        <xdr:cNvPr id="173" name="直線コネクタ 172">
          <a:extLst>
            <a:ext uri="{FF2B5EF4-FFF2-40B4-BE49-F238E27FC236}">
              <a16:creationId xmlns:a16="http://schemas.microsoft.com/office/drawing/2014/main" id="{D4F0620F-201B-4230-9EC6-8E50A824ED79}"/>
            </a:ext>
          </a:extLst>
        </xdr:cNvPr>
        <xdr:cNvCxnSpPr/>
      </xdr:nvCxnSpPr>
      <xdr:spPr>
        <a:xfrm flipV="1">
          <a:off x="4173855" y="9717405"/>
          <a:ext cx="0" cy="1331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4" name="【体育館・プール】&#10;有形固定資産減価償却率最小値テキスト">
          <a:extLst>
            <a:ext uri="{FF2B5EF4-FFF2-40B4-BE49-F238E27FC236}">
              <a16:creationId xmlns:a16="http://schemas.microsoft.com/office/drawing/2014/main" id="{55AE45B7-6120-4DB0-AAEB-C499DCD05B6E}"/>
            </a:ext>
          </a:extLst>
        </xdr:cNvPr>
        <xdr:cNvSpPr txBox="1"/>
      </xdr:nvSpPr>
      <xdr:spPr>
        <a:xfrm>
          <a:off x="4212590" y="1105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5" name="直線コネクタ 174">
          <a:extLst>
            <a:ext uri="{FF2B5EF4-FFF2-40B4-BE49-F238E27FC236}">
              <a16:creationId xmlns:a16="http://schemas.microsoft.com/office/drawing/2014/main" id="{4985925D-A0DB-4F43-91CA-C2EC3ADDEE75}"/>
            </a:ext>
          </a:extLst>
        </xdr:cNvPr>
        <xdr:cNvCxnSpPr/>
      </xdr:nvCxnSpPr>
      <xdr:spPr>
        <a:xfrm>
          <a:off x="4112260" y="1104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62882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5CB80696-4AFF-49B9-854F-6E35345DAFA5}"/>
            </a:ext>
          </a:extLst>
        </xdr:cNvPr>
        <xdr:cNvSpPr txBox="1"/>
      </xdr:nvSpPr>
      <xdr:spPr>
        <a:xfrm>
          <a:off x="4212590" y="9488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116205</xdr:rowOff>
    </xdr:from>
    <xdr:to>
      <xdr:col>24</xdr:col>
      <xdr:colOff>152400</xdr:colOff>
      <xdr:row>56</xdr:row>
      <xdr:rowOff>116205</xdr:rowOff>
    </xdr:to>
    <xdr:cxnSp macro="">
      <xdr:nvCxnSpPr>
        <xdr:cNvPr id="177" name="直線コネクタ 176">
          <a:extLst>
            <a:ext uri="{FF2B5EF4-FFF2-40B4-BE49-F238E27FC236}">
              <a16:creationId xmlns:a16="http://schemas.microsoft.com/office/drawing/2014/main" id="{F84DD45B-238E-42C4-89BA-DAFE9018453A}"/>
            </a:ext>
          </a:extLst>
        </xdr:cNvPr>
        <xdr:cNvCxnSpPr/>
      </xdr:nvCxnSpPr>
      <xdr:spPr>
        <a:xfrm>
          <a:off x="4112260" y="97174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47642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D3DF9BFE-2EF2-417A-A189-6467E75A403F}"/>
            </a:ext>
          </a:extLst>
        </xdr:cNvPr>
        <xdr:cNvSpPr txBox="1"/>
      </xdr:nvSpPr>
      <xdr:spPr>
        <a:xfrm>
          <a:off x="4212590" y="103365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69215</xdr:rowOff>
    </xdr:from>
    <xdr:to>
      <xdr:col>24</xdr:col>
      <xdr:colOff>114300</xdr:colOff>
      <xdr:row>60</xdr:row>
      <xdr:rowOff>170815</xdr:rowOff>
    </xdr:to>
    <xdr:sp macro="" textlink="">
      <xdr:nvSpPr>
        <xdr:cNvPr id="179" name="フローチャート: 判断 178">
          <a:extLst>
            <a:ext uri="{FF2B5EF4-FFF2-40B4-BE49-F238E27FC236}">
              <a16:creationId xmlns:a16="http://schemas.microsoft.com/office/drawing/2014/main" id="{BB75F9B5-0EE9-4741-83D6-38C0F7607703}"/>
            </a:ext>
          </a:extLst>
        </xdr:cNvPr>
        <xdr:cNvSpPr/>
      </xdr:nvSpPr>
      <xdr:spPr>
        <a:xfrm>
          <a:off x="4131310" y="1035431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44450</xdr:rowOff>
    </xdr:from>
    <xdr:to>
      <xdr:col>20</xdr:col>
      <xdr:colOff>38100</xdr:colOff>
      <xdr:row>60</xdr:row>
      <xdr:rowOff>146050</xdr:rowOff>
    </xdr:to>
    <xdr:sp macro="" textlink="">
      <xdr:nvSpPr>
        <xdr:cNvPr id="180" name="フローチャート: 判断 179">
          <a:extLst>
            <a:ext uri="{FF2B5EF4-FFF2-40B4-BE49-F238E27FC236}">
              <a16:creationId xmlns:a16="http://schemas.microsoft.com/office/drawing/2014/main" id="{5FDEEDD6-8DB0-4AC4-91F6-FE1126197F55}"/>
            </a:ext>
          </a:extLst>
        </xdr:cNvPr>
        <xdr:cNvSpPr/>
      </xdr:nvSpPr>
      <xdr:spPr>
        <a:xfrm>
          <a:off x="3388360" y="103333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21590</xdr:rowOff>
    </xdr:from>
    <xdr:to>
      <xdr:col>15</xdr:col>
      <xdr:colOff>101600</xdr:colOff>
      <xdr:row>60</xdr:row>
      <xdr:rowOff>123190</xdr:rowOff>
    </xdr:to>
    <xdr:sp macro="" textlink="">
      <xdr:nvSpPr>
        <xdr:cNvPr id="181" name="フローチャート: 判断 180">
          <a:extLst>
            <a:ext uri="{FF2B5EF4-FFF2-40B4-BE49-F238E27FC236}">
              <a16:creationId xmlns:a16="http://schemas.microsoft.com/office/drawing/2014/main" id="{8E3715AB-A98D-489D-804A-7A08AED073F2}"/>
            </a:ext>
          </a:extLst>
        </xdr:cNvPr>
        <xdr:cNvSpPr/>
      </xdr:nvSpPr>
      <xdr:spPr>
        <a:xfrm>
          <a:off x="2571750" y="1030478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170180</xdr:rowOff>
    </xdr:from>
    <xdr:to>
      <xdr:col>10</xdr:col>
      <xdr:colOff>165100</xdr:colOff>
      <xdr:row>60</xdr:row>
      <xdr:rowOff>100330</xdr:rowOff>
    </xdr:to>
    <xdr:sp macro="" textlink="">
      <xdr:nvSpPr>
        <xdr:cNvPr id="182" name="フローチャート: 判断 181">
          <a:extLst>
            <a:ext uri="{FF2B5EF4-FFF2-40B4-BE49-F238E27FC236}">
              <a16:creationId xmlns:a16="http://schemas.microsoft.com/office/drawing/2014/main" id="{1B8FE5E3-3CB2-44F3-A9F7-0C5B7B07BDF7}"/>
            </a:ext>
          </a:extLst>
        </xdr:cNvPr>
        <xdr:cNvSpPr/>
      </xdr:nvSpPr>
      <xdr:spPr>
        <a:xfrm>
          <a:off x="1774190" y="1028954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4445</xdr:rowOff>
    </xdr:from>
    <xdr:to>
      <xdr:col>6</xdr:col>
      <xdr:colOff>38100</xdr:colOff>
      <xdr:row>60</xdr:row>
      <xdr:rowOff>106045</xdr:rowOff>
    </xdr:to>
    <xdr:sp macro="" textlink="">
      <xdr:nvSpPr>
        <xdr:cNvPr id="183" name="フローチャート: 判断 182">
          <a:extLst>
            <a:ext uri="{FF2B5EF4-FFF2-40B4-BE49-F238E27FC236}">
              <a16:creationId xmlns:a16="http://schemas.microsoft.com/office/drawing/2014/main" id="{188C6C0D-7A2F-4808-813F-D8A73E11CA0E}"/>
            </a:ext>
          </a:extLst>
        </xdr:cNvPr>
        <xdr:cNvSpPr/>
      </xdr:nvSpPr>
      <xdr:spPr>
        <a:xfrm>
          <a:off x="988060" y="102933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6DF6259F-981B-4049-A08B-EF2E594CC212}"/>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DF723B4B-10D1-4212-A181-DB13F9DE950A}"/>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EE22784B-8C07-4C04-8E0D-8D3B0B72A8A7}"/>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9C5265E9-C531-4398-9334-700D53E76DFF}"/>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502A8D20-25A4-41E5-A353-2B8D619E81BE}"/>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105410</xdr:rowOff>
    </xdr:from>
    <xdr:to>
      <xdr:col>24</xdr:col>
      <xdr:colOff>114300</xdr:colOff>
      <xdr:row>58</xdr:row>
      <xdr:rowOff>35560</xdr:rowOff>
    </xdr:to>
    <xdr:sp macro="" textlink="">
      <xdr:nvSpPr>
        <xdr:cNvPr id="189" name="楕円 188">
          <a:extLst>
            <a:ext uri="{FF2B5EF4-FFF2-40B4-BE49-F238E27FC236}">
              <a16:creationId xmlns:a16="http://schemas.microsoft.com/office/drawing/2014/main" id="{2331892C-8FE8-4312-AAE9-E3DB9DFAC586}"/>
            </a:ext>
          </a:extLst>
        </xdr:cNvPr>
        <xdr:cNvSpPr/>
      </xdr:nvSpPr>
      <xdr:spPr>
        <a:xfrm>
          <a:off x="4131310" y="987615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128287</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16701611-2710-4E3E-A00A-9F78E4CF13B3}"/>
            </a:ext>
          </a:extLst>
        </xdr:cNvPr>
        <xdr:cNvSpPr txBox="1"/>
      </xdr:nvSpPr>
      <xdr:spPr>
        <a:xfrm>
          <a:off x="4212590" y="973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52070</xdr:rowOff>
    </xdr:from>
    <xdr:to>
      <xdr:col>20</xdr:col>
      <xdr:colOff>38100</xdr:colOff>
      <xdr:row>57</xdr:row>
      <xdr:rowOff>153670</xdr:rowOff>
    </xdr:to>
    <xdr:sp macro="" textlink="">
      <xdr:nvSpPr>
        <xdr:cNvPr id="191" name="楕円 190">
          <a:extLst>
            <a:ext uri="{FF2B5EF4-FFF2-40B4-BE49-F238E27FC236}">
              <a16:creationId xmlns:a16="http://schemas.microsoft.com/office/drawing/2014/main" id="{A15815E4-C202-4E89-91DB-845A09C162E7}"/>
            </a:ext>
          </a:extLst>
        </xdr:cNvPr>
        <xdr:cNvSpPr/>
      </xdr:nvSpPr>
      <xdr:spPr>
        <a:xfrm>
          <a:off x="3388360" y="98285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57</xdr:row>
      <xdr:rowOff>102870</xdr:rowOff>
    </xdr:from>
    <xdr:to>
      <xdr:col>24</xdr:col>
      <xdr:colOff>63500</xdr:colOff>
      <xdr:row>57</xdr:row>
      <xdr:rowOff>156210</xdr:rowOff>
    </xdr:to>
    <xdr:cxnSp macro="">
      <xdr:nvCxnSpPr>
        <xdr:cNvPr id="192" name="直線コネクタ 191">
          <a:extLst>
            <a:ext uri="{FF2B5EF4-FFF2-40B4-BE49-F238E27FC236}">
              <a16:creationId xmlns:a16="http://schemas.microsoft.com/office/drawing/2014/main" id="{489E47E3-FC8E-4D45-988E-1FB086110134}"/>
            </a:ext>
          </a:extLst>
        </xdr:cNvPr>
        <xdr:cNvCxnSpPr/>
      </xdr:nvCxnSpPr>
      <xdr:spPr>
        <a:xfrm>
          <a:off x="3431540" y="9873615"/>
          <a:ext cx="74295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31115</xdr:rowOff>
    </xdr:from>
    <xdr:to>
      <xdr:col>15</xdr:col>
      <xdr:colOff>101600</xdr:colOff>
      <xdr:row>57</xdr:row>
      <xdr:rowOff>132715</xdr:rowOff>
    </xdr:to>
    <xdr:sp macro="" textlink="">
      <xdr:nvSpPr>
        <xdr:cNvPr id="193" name="楕円 192">
          <a:extLst>
            <a:ext uri="{FF2B5EF4-FFF2-40B4-BE49-F238E27FC236}">
              <a16:creationId xmlns:a16="http://schemas.microsoft.com/office/drawing/2014/main" id="{21B745B9-BAFA-4986-840B-B08DB777CAA7}"/>
            </a:ext>
          </a:extLst>
        </xdr:cNvPr>
        <xdr:cNvSpPr/>
      </xdr:nvSpPr>
      <xdr:spPr>
        <a:xfrm>
          <a:off x="2571750" y="980186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81915</xdr:rowOff>
    </xdr:from>
    <xdr:to>
      <xdr:col>19</xdr:col>
      <xdr:colOff>177800</xdr:colOff>
      <xdr:row>57</xdr:row>
      <xdr:rowOff>102870</xdr:rowOff>
    </xdr:to>
    <xdr:cxnSp macro="">
      <xdr:nvCxnSpPr>
        <xdr:cNvPr id="194" name="直線コネクタ 193">
          <a:extLst>
            <a:ext uri="{FF2B5EF4-FFF2-40B4-BE49-F238E27FC236}">
              <a16:creationId xmlns:a16="http://schemas.microsoft.com/office/drawing/2014/main" id="{4A1F239E-A86E-48C8-A74B-66C6E964B303}"/>
            </a:ext>
          </a:extLst>
        </xdr:cNvPr>
        <xdr:cNvCxnSpPr/>
      </xdr:nvCxnSpPr>
      <xdr:spPr>
        <a:xfrm>
          <a:off x="2626360" y="9856470"/>
          <a:ext cx="80518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162560</xdr:rowOff>
    </xdr:from>
    <xdr:to>
      <xdr:col>10</xdr:col>
      <xdr:colOff>165100</xdr:colOff>
      <xdr:row>57</xdr:row>
      <xdr:rowOff>92710</xdr:rowOff>
    </xdr:to>
    <xdr:sp macro="" textlink="">
      <xdr:nvSpPr>
        <xdr:cNvPr id="195" name="楕円 194">
          <a:extLst>
            <a:ext uri="{FF2B5EF4-FFF2-40B4-BE49-F238E27FC236}">
              <a16:creationId xmlns:a16="http://schemas.microsoft.com/office/drawing/2014/main" id="{1CDAA0BC-34D2-4E3B-B0AF-DDCFB662C2E7}"/>
            </a:ext>
          </a:extLst>
        </xdr:cNvPr>
        <xdr:cNvSpPr/>
      </xdr:nvSpPr>
      <xdr:spPr>
        <a:xfrm>
          <a:off x="1774190" y="976566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57</xdr:row>
      <xdr:rowOff>41910</xdr:rowOff>
    </xdr:from>
    <xdr:to>
      <xdr:col>15</xdr:col>
      <xdr:colOff>50800</xdr:colOff>
      <xdr:row>57</xdr:row>
      <xdr:rowOff>81915</xdr:rowOff>
    </xdr:to>
    <xdr:cxnSp macro="">
      <xdr:nvCxnSpPr>
        <xdr:cNvPr id="196" name="直線コネクタ 195">
          <a:extLst>
            <a:ext uri="{FF2B5EF4-FFF2-40B4-BE49-F238E27FC236}">
              <a16:creationId xmlns:a16="http://schemas.microsoft.com/office/drawing/2014/main" id="{A6FCA99C-19C9-4074-8F13-CD1A463F798D}"/>
            </a:ext>
          </a:extLst>
        </xdr:cNvPr>
        <xdr:cNvCxnSpPr/>
      </xdr:nvCxnSpPr>
      <xdr:spPr>
        <a:xfrm>
          <a:off x="1828800" y="9816465"/>
          <a:ext cx="79756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168275</xdr:rowOff>
    </xdr:from>
    <xdr:to>
      <xdr:col>6</xdr:col>
      <xdr:colOff>38100</xdr:colOff>
      <xdr:row>61</xdr:row>
      <xdr:rowOff>98425</xdr:rowOff>
    </xdr:to>
    <xdr:sp macro="" textlink="">
      <xdr:nvSpPr>
        <xdr:cNvPr id="197" name="楕円 196">
          <a:extLst>
            <a:ext uri="{FF2B5EF4-FFF2-40B4-BE49-F238E27FC236}">
              <a16:creationId xmlns:a16="http://schemas.microsoft.com/office/drawing/2014/main" id="{D2AEB348-FDB4-4AC1-B555-0539500D2099}"/>
            </a:ext>
          </a:extLst>
        </xdr:cNvPr>
        <xdr:cNvSpPr/>
      </xdr:nvSpPr>
      <xdr:spPr>
        <a:xfrm>
          <a:off x="988060" y="10459085"/>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57</xdr:row>
      <xdr:rowOff>41910</xdr:rowOff>
    </xdr:from>
    <xdr:to>
      <xdr:col>10</xdr:col>
      <xdr:colOff>114300</xdr:colOff>
      <xdr:row>61</xdr:row>
      <xdr:rowOff>47625</xdr:rowOff>
    </xdr:to>
    <xdr:cxnSp macro="">
      <xdr:nvCxnSpPr>
        <xdr:cNvPr id="198" name="直線コネクタ 197">
          <a:extLst>
            <a:ext uri="{FF2B5EF4-FFF2-40B4-BE49-F238E27FC236}">
              <a16:creationId xmlns:a16="http://schemas.microsoft.com/office/drawing/2014/main" id="{CEE85CA7-D7C1-4ED3-901E-1B3E9C470C3A}"/>
            </a:ext>
          </a:extLst>
        </xdr:cNvPr>
        <xdr:cNvCxnSpPr/>
      </xdr:nvCxnSpPr>
      <xdr:spPr>
        <a:xfrm flipV="1">
          <a:off x="1031240" y="9816465"/>
          <a:ext cx="797560" cy="691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137177</xdr:rowOff>
    </xdr:from>
    <xdr:ext cx="405111" cy="259045"/>
    <xdr:sp macro="" textlink="">
      <xdr:nvSpPr>
        <xdr:cNvPr id="199" name="n_1aveValue【体育館・プール】&#10;有形固定資産減価償却率">
          <a:extLst>
            <a:ext uri="{FF2B5EF4-FFF2-40B4-BE49-F238E27FC236}">
              <a16:creationId xmlns:a16="http://schemas.microsoft.com/office/drawing/2014/main" id="{92148166-96C1-43DE-978A-4F8017F11AD9}"/>
            </a:ext>
          </a:extLst>
        </xdr:cNvPr>
        <xdr:cNvSpPr txBox="1"/>
      </xdr:nvSpPr>
      <xdr:spPr>
        <a:xfrm>
          <a:off x="3239144" y="1042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114317</xdr:rowOff>
    </xdr:from>
    <xdr:ext cx="405111" cy="259045"/>
    <xdr:sp macro="" textlink="">
      <xdr:nvSpPr>
        <xdr:cNvPr id="200" name="n_2aveValue【体育館・プール】&#10;有形固定資産減価償却率">
          <a:extLst>
            <a:ext uri="{FF2B5EF4-FFF2-40B4-BE49-F238E27FC236}">
              <a16:creationId xmlns:a16="http://schemas.microsoft.com/office/drawing/2014/main" id="{FE3F23BD-2556-4F9C-8FC0-B11B1D43A7DB}"/>
            </a:ext>
          </a:extLst>
        </xdr:cNvPr>
        <xdr:cNvSpPr txBox="1"/>
      </xdr:nvSpPr>
      <xdr:spPr>
        <a:xfrm>
          <a:off x="2439044" y="10401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91457</xdr:rowOff>
    </xdr:from>
    <xdr:ext cx="405111" cy="259045"/>
    <xdr:sp macro="" textlink="">
      <xdr:nvSpPr>
        <xdr:cNvPr id="201" name="n_3aveValue【体育館・プール】&#10;有形固定資産減価償却率">
          <a:extLst>
            <a:ext uri="{FF2B5EF4-FFF2-40B4-BE49-F238E27FC236}">
              <a16:creationId xmlns:a16="http://schemas.microsoft.com/office/drawing/2014/main" id="{7F3567D2-5B6A-421D-ACC1-07CD42CDB556}"/>
            </a:ext>
          </a:extLst>
        </xdr:cNvPr>
        <xdr:cNvSpPr txBox="1"/>
      </xdr:nvSpPr>
      <xdr:spPr>
        <a:xfrm>
          <a:off x="1641484" y="10382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122572</xdr:rowOff>
    </xdr:from>
    <xdr:ext cx="405111" cy="259045"/>
    <xdr:sp macro="" textlink="">
      <xdr:nvSpPr>
        <xdr:cNvPr id="202" name="n_4aveValue【体育館・プール】&#10;有形固定資産減価償却率">
          <a:extLst>
            <a:ext uri="{FF2B5EF4-FFF2-40B4-BE49-F238E27FC236}">
              <a16:creationId xmlns:a16="http://schemas.microsoft.com/office/drawing/2014/main" id="{790579E9-E4FD-4BF9-BBFA-AF0E2DA4D95C}"/>
            </a:ext>
          </a:extLst>
        </xdr:cNvPr>
        <xdr:cNvSpPr txBox="1"/>
      </xdr:nvSpPr>
      <xdr:spPr>
        <a:xfrm>
          <a:off x="855354" y="1006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55</xdr:row>
      <xdr:rowOff>170197</xdr:rowOff>
    </xdr:from>
    <xdr:ext cx="405111" cy="259045"/>
    <xdr:sp macro="" textlink="">
      <xdr:nvSpPr>
        <xdr:cNvPr id="203" name="n_1mainValue【体育館・プール】&#10;有形固定資産減価償却率">
          <a:extLst>
            <a:ext uri="{FF2B5EF4-FFF2-40B4-BE49-F238E27FC236}">
              <a16:creationId xmlns:a16="http://schemas.microsoft.com/office/drawing/2014/main" id="{DB6B6E60-3401-4912-BF71-82CE6151C874}"/>
            </a:ext>
          </a:extLst>
        </xdr:cNvPr>
        <xdr:cNvSpPr txBox="1"/>
      </xdr:nvSpPr>
      <xdr:spPr>
        <a:xfrm>
          <a:off x="3239144" y="9603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55</xdr:row>
      <xdr:rowOff>149242</xdr:rowOff>
    </xdr:from>
    <xdr:ext cx="405111" cy="259045"/>
    <xdr:sp macro="" textlink="">
      <xdr:nvSpPr>
        <xdr:cNvPr id="204" name="n_2mainValue【体育館・プール】&#10;有形固定資産減価償却率">
          <a:extLst>
            <a:ext uri="{FF2B5EF4-FFF2-40B4-BE49-F238E27FC236}">
              <a16:creationId xmlns:a16="http://schemas.microsoft.com/office/drawing/2014/main" id="{2AEB579F-1148-40F9-BC25-7992A7481C56}"/>
            </a:ext>
          </a:extLst>
        </xdr:cNvPr>
        <xdr:cNvSpPr txBox="1"/>
      </xdr:nvSpPr>
      <xdr:spPr>
        <a:xfrm>
          <a:off x="2439044" y="9578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55</xdr:row>
      <xdr:rowOff>109237</xdr:rowOff>
    </xdr:from>
    <xdr:ext cx="405111" cy="259045"/>
    <xdr:sp macro="" textlink="">
      <xdr:nvSpPr>
        <xdr:cNvPr id="205" name="n_3mainValue【体育館・プール】&#10;有形固定資産減価償却率">
          <a:extLst>
            <a:ext uri="{FF2B5EF4-FFF2-40B4-BE49-F238E27FC236}">
              <a16:creationId xmlns:a16="http://schemas.microsoft.com/office/drawing/2014/main" id="{098FFA4E-E12C-4069-919E-11D80E0BACD8}"/>
            </a:ext>
          </a:extLst>
        </xdr:cNvPr>
        <xdr:cNvSpPr txBox="1"/>
      </xdr:nvSpPr>
      <xdr:spPr>
        <a:xfrm>
          <a:off x="1641484" y="9537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89552</xdr:rowOff>
    </xdr:from>
    <xdr:ext cx="405111" cy="259045"/>
    <xdr:sp macro="" textlink="">
      <xdr:nvSpPr>
        <xdr:cNvPr id="206" name="n_4mainValue【体育館・プール】&#10;有形固定資産減価償却率">
          <a:extLst>
            <a:ext uri="{FF2B5EF4-FFF2-40B4-BE49-F238E27FC236}">
              <a16:creationId xmlns:a16="http://schemas.microsoft.com/office/drawing/2014/main" id="{4C1C426B-BF3C-4E17-A419-F1656FAD21EA}"/>
            </a:ext>
          </a:extLst>
        </xdr:cNvPr>
        <xdr:cNvSpPr txBox="1"/>
      </xdr:nvSpPr>
      <xdr:spPr>
        <a:xfrm>
          <a:off x="855354" y="10551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1B78FEB1-C61C-4868-BF31-9B3BBA3AD321}"/>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80FE0C75-2738-46C1-A7BE-768D9D178A8E}"/>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FAD57ECF-7159-4EC6-A407-DD9EFED4FD5D}"/>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282E6316-3445-47B9-9D66-38155C96BDB1}"/>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2182F7EE-7E1C-44C6-B250-8FEDC2657CDC}"/>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831E2BE9-82B6-4619-8D77-281687AA11F5}"/>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F4CCAA1B-738B-4750-97F5-7C4A14EB14F7}"/>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A8131C8-3E9A-4672-AA8C-D80EC1074E8D}"/>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EFDE1BC9-F01A-436A-809E-1A67472A964B}"/>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49F99ED6-8758-4F80-B85D-4FCE4CCB2CCC}"/>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6F28A3A-D180-414A-8964-3DB941CD1D0F}"/>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46954A3D-C4E8-4C92-8466-AFB582C8E769}"/>
            </a:ext>
          </a:extLst>
        </xdr:cNvPr>
        <xdr:cNvSpPr txBox="1"/>
      </xdr:nvSpPr>
      <xdr:spPr>
        <a:xfrm>
          <a:off x="552722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B34E9C1D-3208-418E-ABF5-55AE0621E295}"/>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9537F103-08BC-4353-9463-7C3018278AF0}"/>
            </a:ext>
          </a:extLst>
        </xdr:cNvPr>
        <xdr:cNvSpPr txBox="1"/>
      </xdr:nvSpPr>
      <xdr:spPr>
        <a:xfrm>
          <a:off x="5527221"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BD12C5F8-27E6-46DE-8C85-ACF76D37AC13}"/>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29FAF624-8F13-44DF-87D2-CBCBB4E08C25}"/>
            </a:ext>
          </a:extLst>
        </xdr:cNvPr>
        <xdr:cNvSpPr txBox="1"/>
      </xdr:nvSpPr>
      <xdr:spPr>
        <a:xfrm>
          <a:off x="5527221"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9415BE33-D8DB-473F-AB33-7367F3E0752E}"/>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563FE138-33BE-45E9-91E0-A17F4DFD6606}"/>
            </a:ext>
          </a:extLst>
        </xdr:cNvPr>
        <xdr:cNvSpPr txBox="1"/>
      </xdr:nvSpPr>
      <xdr:spPr>
        <a:xfrm>
          <a:off x="5527221"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3896297-8495-41CD-8BF9-6B12751B663B}"/>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2880DDC7-5519-4FB0-B918-1C413B866D1F}"/>
            </a:ext>
          </a:extLst>
        </xdr:cNvPr>
        <xdr:cNvSpPr txBox="1"/>
      </xdr:nvSpPr>
      <xdr:spPr>
        <a:xfrm>
          <a:off x="5527221"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48707D0C-83CC-461D-B007-168851D7F65F}"/>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392BE3F2-F397-4381-9A02-792E59411F37}"/>
            </a:ext>
          </a:extLst>
        </xdr:cNvPr>
        <xdr:cNvSpPr txBox="1"/>
      </xdr:nvSpPr>
      <xdr:spPr>
        <a:xfrm>
          <a:off x="5527221"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00745ECC-A39F-4B81-B4D0-892D0E14E7B9}"/>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112395</xdr:rowOff>
    </xdr:from>
    <xdr:to>
      <xdr:col>54</xdr:col>
      <xdr:colOff>189865</xdr:colOff>
      <xdr:row>64</xdr:row>
      <xdr:rowOff>45720</xdr:rowOff>
    </xdr:to>
    <xdr:cxnSp macro="">
      <xdr:nvCxnSpPr>
        <xdr:cNvPr id="230" name="直線コネクタ 229">
          <a:extLst>
            <a:ext uri="{FF2B5EF4-FFF2-40B4-BE49-F238E27FC236}">
              <a16:creationId xmlns:a16="http://schemas.microsoft.com/office/drawing/2014/main" id="{4975D9CE-0989-475E-8F3D-B5CEAFEAD332}"/>
            </a:ext>
          </a:extLst>
        </xdr:cNvPr>
        <xdr:cNvCxnSpPr/>
      </xdr:nvCxnSpPr>
      <xdr:spPr>
        <a:xfrm flipV="1">
          <a:off x="9429115" y="9713595"/>
          <a:ext cx="0" cy="1306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49547</xdr:rowOff>
    </xdr:from>
    <xdr:ext cx="469744" cy="259045"/>
    <xdr:sp macro="" textlink="">
      <xdr:nvSpPr>
        <xdr:cNvPr id="231" name="【体育館・プール】&#10;一人当たり面積最小値テキスト">
          <a:extLst>
            <a:ext uri="{FF2B5EF4-FFF2-40B4-BE49-F238E27FC236}">
              <a16:creationId xmlns:a16="http://schemas.microsoft.com/office/drawing/2014/main" id="{1711EF80-4DA5-4949-9E0C-D56B0CD22A07}"/>
            </a:ext>
          </a:extLst>
        </xdr:cNvPr>
        <xdr:cNvSpPr txBox="1"/>
      </xdr:nvSpPr>
      <xdr:spPr>
        <a:xfrm>
          <a:off x="9467850" y="1102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45720</xdr:rowOff>
    </xdr:from>
    <xdr:to>
      <xdr:col>55</xdr:col>
      <xdr:colOff>88900</xdr:colOff>
      <xdr:row>64</xdr:row>
      <xdr:rowOff>45720</xdr:rowOff>
    </xdr:to>
    <xdr:cxnSp macro="">
      <xdr:nvCxnSpPr>
        <xdr:cNvPr id="232" name="直線コネクタ 231">
          <a:extLst>
            <a:ext uri="{FF2B5EF4-FFF2-40B4-BE49-F238E27FC236}">
              <a16:creationId xmlns:a16="http://schemas.microsoft.com/office/drawing/2014/main" id="{AD5DF90F-E879-45A8-8445-C7C107856176}"/>
            </a:ext>
          </a:extLst>
        </xdr:cNvPr>
        <xdr:cNvCxnSpPr/>
      </xdr:nvCxnSpPr>
      <xdr:spPr>
        <a:xfrm>
          <a:off x="9356090" y="1102042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59072</xdr:rowOff>
    </xdr:from>
    <xdr:ext cx="469744" cy="259045"/>
    <xdr:sp macro="" textlink="">
      <xdr:nvSpPr>
        <xdr:cNvPr id="233" name="【体育館・プール】&#10;一人当たり面積最大値テキスト">
          <a:extLst>
            <a:ext uri="{FF2B5EF4-FFF2-40B4-BE49-F238E27FC236}">
              <a16:creationId xmlns:a16="http://schemas.microsoft.com/office/drawing/2014/main" id="{B98BD26A-D63A-4032-BF25-9699B1C701DC}"/>
            </a:ext>
          </a:extLst>
        </xdr:cNvPr>
        <xdr:cNvSpPr txBox="1"/>
      </xdr:nvSpPr>
      <xdr:spPr>
        <a:xfrm>
          <a:off x="9467850" y="9485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112395</xdr:rowOff>
    </xdr:from>
    <xdr:to>
      <xdr:col>55</xdr:col>
      <xdr:colOff>88900</xdr:colOff>
      <xdr:row>56</xdr:row>
      <xdr:rowOff>112395</xdr:rowOff>
    </xdr:to>
    <xdr:cxnSp macro="">
      <xdr:nvCxnSpPr>
        <xdr:cNvPr id="234" name="直線コネクタ 233">
          <a:extLst>
            <a:ext uri="{FF2B5EF4-FFF2-40B4-BE49-F238E27FC236}">
              <a16:creationId xmlns:a16="http://schemas.microsoft.com/office/drawing/2014/main" id="{B5150550-7F45-45C7-943E-A54B83FAF9F1}"/>
            </a:ext>
          </a:extLst>
        </xdr:cNvPr>
        <xdr:cNvCxnSpPr/>
      </xdr:nvCxnSpPr>
      <xdr:spPr>
        <a:xfrm>
          <a:off x="9356090" y="971359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107332</xdr:rowOff>
    </xdr:from>
    <xdr:ext cx="469744" cy="259045"/>
    <xdr:sp macro="" textlink="">
      <xdr:nvSpPr>
        <xdr:cNvPr id="235" name="【体育館・プール】&#10;一人当たり面積平均値テキスト">
          <a:extLst>
            <a:ext uri="{FF2B5EF4-FFF2-40B4-BE49-F238E27FC236}">
              <a16:creationId xmlns:a16="http://schemas.microsoft.com/office/drawing/2014/main" id="{E0AD6AE6-3245-4649-8A21-D0BFCECB14FC}"/>
            </a:ext>
          </a:extLst>
        </xdr:cNvPr>
        <xdr:cNvSpPr txBox="1"/>
      </xdr:nvSpPr>
      <xdr:spPr>
        <a:xfrm>
          <a:off x="9467850" y="105638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84455</xdr:rowOff>
    </xdr:from>
    <xdr:to>
      <xdr:col>55</xdr:col>
      <xdr:colOff>50800</xdr:colOff>
      <xdr:row>63</xdr:row>
      <xdr:rowOff>14605</xdr:rowOff>
    </xdr:to>
    <xdr:sp macro="" textlink="">
      <xdr:nvSpPr>
        <xdr:cNvPr id="236" name="フローチャート: 判断 235">
          <a:extLst>
            <a:ext uri="{FF2B5EF4-FFF2-40B4-BE49-F238E27FC236}">
              <a16:creationId xmlns:a16="http://schemas.microsoft.com/office/drawing/2014/main" id="{242A94F3-8DC7-480C-8604-9B22FE2291A2}"/>
            </a:ext>
          </a:extLst>
        </xdr:cNvPr>
        <xdr:cNvSpPr/>
      </xdr:nvSpPr>
      <xdr:spPr>
        <a:xfrm>
          <a:off x="9394190" y="10716260"/>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86360</xdr:rowOff>
    </xdr:from>
    <xdr:to>
      <xdr:col>50</xdr:col>
      <xdr:colOff>165100</xdr:colOff>
      <xdr:row>63</xdr:row>
      <xdr:rowOff>16510</xdr:rowOff>
    </xdr:to>
    <xdr:sp macro="" textlink="">
      <xdr:nvSpPr>
        <xdr:cNvPr id="237" name="フローチャート: 判断 236">
          <a:extLst>
            <a:ext uri="{FF2B5EF4-FFF2-40B4-BE49-F238E27FC236}">
              <a16:creationId xmlns:a16="http://schemas.microsoft.com/office/drawing/2014/main" id="{A8F9942B-D8D6-4738-91C2-42269C659917}"/>
            </a:ext>
          </a:extLst>
        </xdr:cNvPr>
        <xdr:cNvSpPr/>
      </xdr:nvSpPr>
      <xdr:spPr>
        <a:xfrm>
          <a:off x="8632190" y="1071816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90170</xdr:rowOff>
    </xdr:from>
    <xdr:to>
      <xdr:col>46</xdr:col>
      <xdr:colOff>38100</xdr:colOff>
      <xdr:row>63</xdr:row>
      <xdr:rowOff>20320</xdr:rowOff>
    </xdr:to>
    <xdr:sp macro="" textlink="">
      <xdr:nvSpPr>
        <xdr:cNvPr id="238" name="フローチャート: 判断 237">
          <a:extLst>
            <a:ext uri="{FF2B5EF4-FFF2-40B4-BE49-F238E27FC236}">
              <a16:creationId xmlns:a16="http://schemas.microsoft.com/office/drawing/2014/main" id="{5403AE26-ADBA-48BE-BB78-D37B709A63D6}"/>
            </a:ext>
          </a:extLst>
        </xdr:cNvPr>
        <xdr:cNvSpPr/>
      </xdr:nvSpPr>
      <xdr:spPr>
        <a:xfrm>
          <a:off x="7846060" y="1072388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86360</xdr:rowOff>
    </xdr:from>
    <xdr:to>
      <xdr:col>41</xdr:col>
      <xdr:colOff>101600</xdr:colOff>
      <xdr:row>63</xdr:row>
      <xdr:rowOff>16510</xdr:rowOff>
    </xdr:to>
    <xdr:sp macro="" textlink="">
      <xdr:nvSpPr>
        <xdr:cNvPr id="239" name="フローチャート: 判断 238">
          <a:extLst>
            <a:ext uri="{FF2B5EF4-FFF2-40B4-BE49-F238E27FC236}">
              <a16:creationId xmlns:a16="http://schemas.microsoft.com/office/drawing/2014/main" id="{BA0E536C-9993-49CD-AB42-8663875AC902}"/>
            </a:ext>
          </a:extLst>
        </xdr:cNvPr>
        <xdr:cNvSpPr/>
      </xdr:nvSpPr>
      <xdr:spPr>
        <a:xfrm>
          <a:off x="7029450" y="1071816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27305</xdr:rowOff>
    </xdr:from>
    <xdr:to>
      <xdr:col>36</xdr:col>
      <xdr:colOff>165100</xdr:colOff>
      <xdr:row>62</xdr:row>
      <xdr:rowOff>128905</xdr:rowOff>
    </xdr:to>
    <xdr:sp macro="" textlink="">
      <xdr:nvSpPr>
        <xdr:cNvPr id="240" name="フローチャート: 判断 239">
          <a:extLst>
            <a:ext uri="{FF2B5EF4-FFF2-40B4-BE49-F238E27FC236}">
              <a16:creationId xmlns:a16="http://schemas.microsoft.com/office/drawing/2014/main" id="{5295DEF3-E082-4E35-BD0E-03F5BF8034FC}"/>
            </a:ext>
          </a:extLst>
        </xdr:cNvPr>
        <xdr:cNvSpPr/>
      </xdr:nvSpPr>
      <xdr:spPr>
        <a:xfrm>
          <a:off x="6231890" y="10655300"/>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A8F270F-5A02-4093-9511-838AC55A9FC8}"/>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72FA98C-702D-42F8-97C5-FD630BE6B0C0}"/>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CD7B1902-0966-4FF2-AF75-8C916AEAE60C}"/>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D56CD8DA-F63A-4537-B620-F5B08030C049}"/>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29B53949-C74D-4898-BBAB-2A4A55362A3A}"/>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143510</xdr:rowOff>
    </xdr:from>
    <xdr:to>
      <xdr:col>55</xdr:col>
      <xdr:colOff>50800</xdr:colOff>
      <xdr:row>63</xdr:row>
      <xdr:rowOff>73660</xdr:rowOff>
    </xdr:to>
    <xdr:sp macro="" textlink="">
      <xdr:nvSpPr>
        <xdr:cNvPr id="246" name="楕円 245">
          <a:extLst>
            <a:ext uri="{FF2B5EF4-FFF2-40B4-BE49-F238E27FC236}">
              <a16:creationId xmlns:a16="http://schemas.microsoft.com/office/drawing/2014/main" id="{7932020C-3662-4DC3-AFA9-47B775A400DD}"/>
            </a:ext>
          </a:extLst>
        </xdr:cNvPr>
        <xdr:cNvSpPr/>
      </xdr:nvSpPr>
      <xdr:spPr>
        <a:xfrm>
          <a:off x="9394190" y="10771505"/>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121937</xdr:rowOff>
    </xdr:from>
    <xdr:ext cx="469744" cy="259045"/>
    <xdr:sp macro="" textlink="">
      <xdr:nvSpPr>
        <xdr:cNvPr id="247" name="【体育館・プール】&#10;一人当たり面積該当値テキスト">
          <a:extLst>
            <a:ext uri="{FF2B5EF4-FFF2-40B4-BE49-F238E27FC236}">
              <a16:creationId xmlns:a16="http://schemas.microsoft.com/office/drawing/2014/main" id="{4F906995-4B34-43CC-BFA7-494660EA9CDF}"/>
            </a:ext>
          </a:extLst>
        </xdr:cNvPr>
        <xdr:cNvSpPr txBox="1"/>
      </xdr:nvSpPr>
      <xdr:spPr>
        <a:xfrm>
          <a:off x="9467850" y="10753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143510</xdr:rowOff>
    </xdr:from>
    <xdr:to>
      <xdr:col>50</xdr:col>
      <xdr:colOff>165100</xdr:colOff>
      <xdr:row>63</xdr:row>
      <xdr:rowOff>73660</xdr:rowOff>
    </xdr:to>
    <xdr:sp macro="" textlink="">
      <xdr:nvSpPr>
        <xdr:cNvPr id="248" name="楕円 247">
          <a:extLst>
            <a:ext uri="{FF2B5EF4-FFF2-40B4-BE49-F238E27FC236}">
              <a16:creationId xmlns:a16="http://schemas.microsoft.com/office/drawing/2014/main" id="{074501D3-918D-4C59-9000-3C210E8EBEF9}"/>
            </a:ext>
          </a:extLst>
        </xdr:cNvPr>
        <xdr:cNvSpPr/>
      </xdr:nvSpPr>
      <xdr:spPr>
        <a:xfrm>
          <a:off x="8632190" y="1077150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22860</xdr:rowOff>
    </xdr:from>
    <xdr:to>
      <xdr:col>55</xdr:col>
      <xdr:colOff>0</xdr:colOff>
      <xdr:row>63</xdr:row>
      <xdr:rowOff>22860</xdr:rowOff>
    </xdr:to>
    <xdr:cxnSp macro="">
      <xdr:nvCxnSpPr>
        <xdr:cNvPr id="249" name="直線コネクタ 248">
          <a:extLst>
            <a:ext uri="{FF2B5EF4-FFF2-40B4-BE49-F238E27FC236}">
              <a16:creationId xmlns:a16="http://schemas.microsoft.com/office/drawing/2014/main" id="{40D4A3BA-339B-4E57-85FA-7222708C18EE}"/>
            </a:ext>
          </a:extLst>
        </xdr:cNvPr>
        <xdr:cNvCxnSpPr/>
      </xdr:nvCxnSpPr>
      <xdr:spPr>
        <a:xfrm>
          <a:off x="8686800" y="1082040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147320</xdr:rowOff>
    </xdr:from>
    <xdr:to>
      <xdr:col>46</xdr:col>
      <xdr:colOff>38100</xdr:colOff>
      <xdr:row>63</xdr:row>
      <xdr:rowOff>77470</xdr:rowOff>
    </xdr:to>
    <xdr:sp macro="" textlink="">
      <xdr:nvSpPr>
        <xdr:cNvPr id="250" name="楕円 249">
          <a:extLst>
            <a:ext uri="{FF2B5EF4-FFF2-40B4-BE49-F238E27FC236}">
              <a16:creationId xmlns:a16="http://schemas.microsoft.com/office/drawing/2014/main" id="{5B1F508A-94D9-40E1-9382-0F46CBB1C7CA}"/>
            </a:ext>
          </a:extLst>
        </xdr:cNvPr>
        <xdr:cNvSpPr/>
      </xdr:nvSpPr>
      <xdr:spPr>
        <a:xfrm>
          <a:off x="7846060" y="1077531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22860</xdr:rowOff>
    </xdr:from>
    <xdr:to>
      <xdr:col>50</xdr:col>
      <xdr:colOff>114300</xdr:colOff>
      <xdr:row>63</xdr:row>
      <xdr:rowOff>26670</xdr:rowOff>
    </xdr:to>
    <xdr:cxnSp macro="">
      <xdr:nvCxnSpPr>
        <xdr:cNvPr id="251" name="直線コネクタ 250">
          <a:extLst>
            <a:ext uri="{FF2B5EF4-FFF2-40B4-BE49-F238E27FC236}">
              <a16:creationId xmlns:a16="http://schemas.microsoft.com/office/drawing/2014/main" id="{B127F8BD-2870-40B7-874A-1BF41661A508}"/>
            </a:ext>
          </a:extLst>
        </xdr:cNvPr>
        <xdr:cNvCxnSpPr/>
      </xdr:nvCxnSpPr>
      <xdr:spPr>
        <a:xfrm flipV="1">
          <a:off x="7889240" y="10820400"/>
          <a:ext cx="79756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143510</xdr:rowOff>
    </xdr:from>
    <xdr:to>
      <xdr:col>41</xdr:col>
      <xdr:colOff>101600</xdr:colOff>
      <xdr:row>63</xdr:row>
      <xdr:rowOff>73660</xdr:rowOff>
    </xdr:to>
    <xdr:sp macro="" textlink="">
      <xdr:nvSpPr>
        <xdr:cNvPr id="252" name="楕円 251">
          <a:extLst>
            <a:ext uri="{FF2B5EF4-FFF2-40B4-BE49-F238E27FC236}">
              <a16:creationId xmlns:a16="http://schemas.microsoft.com/office/drawing/2014/main" id="{6A38A1BE-46B2-4DEF-A520-3DCE7E5A1276}"/>
            </a:ext>
          </a:extLst>
        </xdr:cNvPr>
        <xdr:cNvSpPr/>
      </xdr:nvSpPr>
      <xdr:spPr>
        <a:xfrm>
          <a:off x="7029450" y="107715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22860</xdr:rowOff>
    </xdr:from>
    <xdr:to>
      <xdr:col>45</xdr:col>
      <xdr:colOff>177800</xdr:colOff>
      <xdr:row>63</xdr:row>
      <xdr:rowOff>26670</xdr:rowOff>
    </xdr:to>
    <xdr:cxnSp macro="">
      <xdr:nvCxnSpPr>
        <xdr:cNvPr id="253" name="直線コネクタ 252">
          <a:extLst>
            <a:ext uri="{FF2B5EF4-FFF2-40B4-BE49-F238E27FC236}">
              <a16:creationId xmlns:a16="http://schemas.microsoft.com/office/drawing/2014/main" id="{21A6CCFF-92AA-4C53-A232-3B95208770F6}"/>
            </a:ext>
          </a:extLst>
        </xdr:cNvPr>
        <xdr:cNvCxnSpPr/>
      </xdr:nvCxnSpPr>
      <xdr:spPr>
        <a:xfrm>
          <a:off x="7084060" y="10820400"/>
          <a:ext cx="80518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46355</xdr:rowOff>
    </xdr:from>
    <xdr:to>
      <xdr:col>36</xdr:col>
      <xdr:colOff>165100</xdr:colOff>
      <xdr:row>63</xdr:row>
      <xdr:rowOff>147955</xdr:rowOff>
    </xdr:to>
    <xdr:sp macro="" textlink="">
      <xdr:nvSpPr>
        <xdr:cNvPr id="254" name="楕円 253">
          <a:extLst>
            <a:ext uri="{FF2B5EF4-FFF2-40B4-BE49-F238E27FC236}">
              <a16:creationId xmlns:a16="http://schemas.microsoft.com/office/drawing/2014/main" id="{667B8DA0-D13F-4630-AA7B-26BC859E21CB}"/>
            </a:ext>
          </a:extLst>
        </xdr:cNvPr>
        <xdr:cNvSpPr/>
      </xdr:nvSpPr>
      <xdr:spPr>
        <a:xfrm>
          <a:off x="6231890" y="1084961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22860</xdr:rowOff>
    </xdr:from>
    <xdr:to>
      <xdr:col>41</xdr:col>
      <xdr:colOff>50800</xdr:colOff>
      <xdr:row>63</xdr:row>
      <xdr:rowOff>97155</xdr:rowOff>
    </xdr:to>
    <xdr:cxnSp macro="">
      <xdr:nvCxnSpPr>
        <xdr:cNvPr id="255" name="直線コネクタ 254">
          <a:extLst>
            <a:ext uri="{FF2B5EF4-FFF2-40B4-BE49-F238E27FC236}">
              <a16:creationId xmlns:a16="http://schemas.microsoft.com/office/drawing/2014/main" id="{633B3D0F-5195-4F10-983C-780EA7BF44B4}"/>
            </a:ext>
          </a:extLst>
        </xdr:cNvPr>
        <xdr:cNvCxnSpPr/>
      </xdr:nvCxnSpPr>
      <xdr:spPr>
        <a:xfrm flipV="1">
          <a:off x="6286500" y="10820400"/>
          <a:ext cx="79756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33037</xdr:rowOff>
    </xdr:from>
    <xdr:ext cx="469744" cy="259045"/>
    <xdr:sp macro="" textlink="">
      <xdr:nvSpPr>
        <xdr:cNvPr id="256" name="n_1aveValue【体育館・プール】&#10;一人当たり面積">
          <a:extLst>
            <a:ext uri="{FF2B5EF4-FFF2-40B4-BE49-F238E27FC236}">
              <a16:creationId xmlns:a16="http://schemas.microsoft.com/office/drawing/2014/main" id="{0B60DBB3-4428-4D78-8741-C679F10B2AFB}"/>
            </a:ext>
          </a:extLst>
        </xdr:cNvPr>
        <xdr:cNvSpPr txBox="1"/>
      </xdr:nvSpPr>
      <xdr:spPr>
        <a:xfrm>
          <a:off x="8454467" y="10489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36847</xdr:rowOff>
    </xdr:from>
    <xdr:ext cx="469744" cy="259045"/>
    <xdr:sp macro="" textlink="">
      <xdr:nvSpPr>
        <xdr:cNvPr id="257" name="n_2aveValue【体育館・プール】&#10;一人当たり面積">
          <a:extLst>
            <a:ext uri="{FF2B5EF4-FFF2-40B4-BE49-F238E27FC236}">
              <a16:creationId xmlns:a16="http://schemas.microsoft.com/office/drawing/2014/main" id="{5C6A03DF-824F-4550-B47E-FA8D83F5B4CA}"/>
            </a:ext>
          </a:extLst>
        </xdr:cNvPr>
        <xdr:cNvSpPr txBox="1"/>
      </xdr:nvSpPr>
      <xdr:spPr>
        <a:xfrm>
          <a:off x="7673417" y="1049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33037</xdr:rowOff>
    </xdr:from>
    <xdr:ext cx="469744" cy="259045"/>
    <xdr:sp macro="" textlink="">
      <xdr:nvSpPr>
        <xdr:cNvPr id="258" name="n_3aveValue【体育館・プール】&#10;一人当たり面積">
          <a:extLst>
            <a:ext uri="{FF2B5EF4-FFF2-40B4-BE49-F238E27FC236}">
              <a16:creationId xmlns:a16="http://schemas.microsoft.com/office/drawing/2014/main" id="{33B03858-38EB-4ADB-8B48-65FF76E2202D}"/>
            </a:ext>
          </a:extLst>
        </xdr:cNvPr>
        <xdr:cNvSpPr txBox="1"/>
      </xdr:nvSpPr>
      <xdr:spPr>
        <a:xfrm>
          <a:off x="6866332" y="10489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145432</xdr:rowOff>
    </xdr:from>
    <xdr:ext cx="469744" cy="259045"/>
    <xdr:sp macro="" textlink="">
      <xdr:nvSpPr>
        <xdr:cNvPr id="259" name="n_4aveValue【体育館・プール】&#10;一人当たり面積">
          <a:extLst>
            <a:ext uri="{FF2B5EF4-FFF2-40B4-BE49-F238E27FC236}">
              <a16:creationId xmlns:a16="http://schemas.microsoft.com/office/drawing/2014/main" id="{2B707DBE-75FD-4FF0-A69E-2EDD0EE68939}"/>
            </a:ext>
          </a:extLst>
        </xdr:cNvPr>
        <xdr:cNvSpPr txBox="1"/>
      </xdr:nvSpPr>
      <xdr:spPr>
        <a:xfrm>
          <a:off x="6068772" y="10430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64787</xdr:rowOff>
    </xdr:from>
    <xdr:ext cx="469744" cy="259045"/>
    <xdr:sp macro="" textlink="">
      <xdr:nvSpPr>
        <xdr:cNvPr id="260" name="n_1mainValue【体育館・プール】&#10;一人当たり面積">
          <a:extLst>
            <a:ext uri="{FF2B5EF4-FFF2-40B4-BE49-F238E27FC236}">
              <a16:creationId xmlns:a16="http://schemas.microsoft.com/office/drawing/2014/main" id="{56EBD0C3-A8D0-4DE5-A259-56261073C801}"/>
            </a:ext>
          </a:extLst>
        </xdr:cNvPr>
        <xdr:cNvSpPr txBox="1"/>
      </xdr:nvSpPr>
      <xdr:spPr>
        <a:xfrm>
          <a:off x="8454467" y="10864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68597</xdr:rowOff>
    </xdr:from>
    <xdr:ext cx="469744" cy="259045"/>
    <xdr:sp macro="" textlink="">
      <xdr:nvSpPr>
        <xdr:cNvPr id="261" name="n_2mainValue【体育館・プール】&#10;一人当たり面積">
          <a:extLst>
            <a:ext uri="{FF2B5EF4-FFF2-40B4-BE49-F238E27FC236}">
              <a16:creationId xmlns:a16="http://schemas.microsoft.com/office/drawing/2014/main" id="{27FB48AD-83F2-48BD-8863-8EE370BAC398}"/>
            </a:ext>
          </a:extLst>
        </xdr:cNvPr>
        <xdr:cNvSpPr txBox="1"/>
      </xdr:nvSpPr>
      <xdr:spPr>
        <a:xfrm>
          <a:off x="7673417" y="10868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64787</xdr:rowOff>
    </xdr:from>
    <xdr:ext cx="469744" cy="259045"/>
    <xdr:sp macro="" textlink="">
      <xdr:nvSpPr>
        <xdr:cNvPr id="262" name="n_3mainValue【体育館・プール】&#10;一人当たり面積">
          <a:extLst>
            <a:ext uri="{FF2B5EF4-FFF2-40B4-BE49-F238E27FC236}">
              <a16:creationId xmlns:a16="http://schemas.microsoft.com/office/drawing/2014/main" id="{411DD1FD-FCF5-4A49-8AA1-2DB0C95E34A4}"/>
            </a:ext>
          </a:extLst>
        </xdr:cNvPr>
        <xdr:cNvSpPr txBox="1"/>
      </xdr:nvSpPr>
      <xdr:spPr>
        <a:xfrm>
          <a:off x="6866332" y="10864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139082</xdr:rowOff>
    </xdr:from>
    <xdr:ext cx="469744" cy="259045"/>
    <xdr:sp macro="" textlink="">
      <xdr:nvSpPr>
        <xdr:cNvPr id="263" name="n_4mainValue【体育館・プール】&#10;一人当たり面積">
          <a:extLst>
            <a:ext uri="{FF2B5EF4-FFF2-40B4-BE49-F238E27FC236}">
              <a16:creationId xmlns:a16="http://schemas.microsoft.com/office/drawing/2014/main" id="{2042574F-5D16-4033-8E53-19F1864CA51A}"/>
            </a:ext>
          </a:extLst>
        </xdr:cNvPr>
        <xdr:cNvSpPr txBox="1"/>
      </xdr:nvSpPr>
      <xdr:spPr>
        <a:xfrm>
          <a:off x="6068772" y="10936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BD33BA6-39DD-44CB-ABFA-AAD9D5C1FA66}"/>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76EB9287-8BEC-4B9C-9ACB-0201D6714B2D}"/>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A81029E5-4768-4A3C-8F3A-1FED74F4F830}"/>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760D64DE-D597-4916-98BB-6E80590C6BE0}"/>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85939554-7490-4A91-9F63-B59E89460AED}"/>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98810097-F9D9-4162-83BF-B4171AF9CB8D}"/>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59C4C830-1BCE-46AF-81B6-F9B3882BB2A9}"/>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2BD2BA05-F9E6-4D39-8BED-6EF918757A12}"/>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1A6DA111-EA40-4457-BFB9-DEEB94FD2BFD}"/>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DB90EF83-C45C-429E-BA2B-4638EF0018DD}"/>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129BF7E7-A5ED-41F8-95FA-1BCE450A6CB9}"/>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a:extLst>
            <a:ext uri="{FF2B5EF4-FFF2-40B4-BE49-F238E27FC236}">
              <a16:creationId xmlns:a16="http://schemas.microsoft.com/office/drawing/2014/main" id="{1BB44E4A-F3A1-44A2-8344-0BA50FCED504}"/>
            </a:ext>
          </a:extLst>
        </xdr:cNvPr>
        <xdr:cNvCxnSpPr/>
      </xdr:nvCxnSpPr>
      <xdr:spPr>
        <a:xfrm>
          <a:off x="68580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a:extLst>
            <a:ext uri="{FF2B5EF4-FFF2-40B4-BE49-F238E27FC236}">
              <a16:creationId xmlns:a16="http://schemas.microsoft.com/office/drawing/2014/main" id="{6167FEAB-B188-42BC-A03E-E9E36CAE74F6}"/>
            </a:ext>
          </a:extLst>
        </xdr:cNvPr>
        <xdr:cNvSpPr txBox="1"/>
      </xdr:nvSpPr>
      <xdr:spPr>
        <a:xfrm>
          <a:off x="273866"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a:extLst>
            <a:ext uri="{FF2B5EF4-FFF2-40B4-BE49-F238E27FC236}">
              <a16:creationId xmlns:a16="http://schemas.microsoft.com/office/drawing/2014/main" id="{4AEB04D5-DFC1-4DB1-B4BF-E1C2E5D19C79}"/>
            </a:ext>
          </a:extLst>
        </xdr:cNvPr>
        <xdr:cNvCxnSpPr/>
      </xdr:nvCxnSpPr>
      <xdr:spPr>
        <a:xfrm>
          <a:off x="68580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a:extLst>
            <a:ext uri="{FF2B5EF4-FFF2-40B4-BE49-F238E27FC236}">
              <a16:creationId xmlns:a16="http://schemas.microsoft.com/office/drawing/2014/main" id="{A08A2687-E00A-42BA-9969-3135CB6BAB76}"/>
            </a:ext>
          </a:extLst>
        </xdr:cNvPr>
        <xdr:cNvSpPr txBox="1"/>
      </xdr:nvSpPr>
      <xdr:spPr>
        <a:xfrm>
          <a:off x="343701" y="1444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a:extLst>
            <a:ext uri="{FF2B5EF4-FFF2-40B4-BE49-F238E27FC236}">
              <a16:creationId xmlns:a16="http://schemas.microsoft.com/office/drawing/2014/main" id="{C324332C-B464-49BE-BFBC-46A2F6A6D896}"/>
            </a:ext>
          </a:extLst>
        </xdr:cNvPr>
        <xdr:cNvCxnSpPr/>
      </xdr:nvCxnSpPr>
      <xdr:spPr>
        <a:xfrm>
          <a:off x="68580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a:extLst>
            <a:ext uri="{FF2B5EF4-FFF2-40B4-BE49-F238E27FC236}">
              <a16:creationId xmlns:a16="http://schemas.microsoft.com/office/drawing/2014/main" id="{79A7A7B3-979B-46BA-8547-E284F6F651BE}"/>
            </a:ext>
          </a:extLst>
        </xdr:cNvPr>
        <xdr:cNvSpPr txBox="1"/>
      </xdr:nvSpPr>
      <xdr:spPr>
        <a:xfrm>
          <a:off x="343701" y="1411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a:extLst>
            <a:ext uri="{FF2B5EF4-FFF2-40B4-BE49-F238E27FC236}">
              <a16:creationId xmlns:a16="http://schemas.microsoft.com/office/drawing/2014/main" id="{EC879A89-DE5A-47B0-9D13-5DA36C1F1DF1}"/>
            </a:ext>
          </a:extLst>
        </xdr:cNvPr>
        <xdr:cNvCxnSpPr/>
      </xdr:nvCxnSpPr>
      <xdr:spPr>
        <a:xfrm>
          <a:off x="68580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a:extLst>
            <a:ext uri="{FF2B5EF4-FFF2-40B4-BE49-F238E27FC236}">
              <a16:creationId xmlns:a16="http://schemas.microsoft.com/office/drawing/2014/main" id="{92E56ECC-2418-43B9-822C-1A817C05C960}"/>
            </a:ext>
          </a:extLst>
        </xdr:cNvPr>
        <xdr:cNvSpPr txBox="1"/>
      </xdr:nvSpPr>
      <xdr:spPr>
        <a:xfrm>
          <a:off x="34370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a:extLst>
            <a:ext uri="{FF2B5EF4-FFF2-40B4-BE49-F238E27FC236}">
              <a16:creationId xmlns:a16="http://schemas.microsoft.com/office/drawing/2014/main" id="{ADB944F8-0772-4EFB-8A39-CD96C1BD709B}"/>
            </a:ext>
          </a:extLst>
        </xdr:cNvPr>
        <xdr:cNvCxnSpPr/>
      </xdr:nvCxnSpPr>
      <xdr:spPr>
        <a:xfrm>
          <a:off x="68580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a:extLst>
            <a:ext uri="{FF2B5EF4-FFF2-40B4-BE49-F238E27FC236}">
              <a16:creationId xmlns:a16="http://schemas.microsoft.com/office/drawing/2014/main" id="{6A835FDE-7778-4A70-B67E-80F2DD8CA2FE}"/>
            </a:ext>
          </a:extLst>
        </xdr:cNvPr>
        <xdr:cNvSpPr txBox="1"/>
      </xdr:nvSpPr>
      <xdr:spPr>
        <a:xfrm>
          <a:off x="343701" y="1346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a:extLst>
            <a:ext uri="{FF2B5EF4-FFF2-40B4-BE49-F238E27FC236}">
              <a16:creationId xmlns:a16="http://schemas.microsoft.com/office/drawing/2014/main" id="{1A4AB003-EFED-41BD-BEFB-915FAD9BB3D1}"/>
            </a:ext>
          </a:extLst>
        </xdr:cNvPr>
        <xdr:cNvCxnSpPr/>
      </xdr:nvCxnSpPr>
      <xdr:spPr>
        <a:xfrm>
          <a:off x="68580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6" name="テキスト ボックス 285">
          <a:extLst>
            <a:ext uri="{FF2B5EF4-FFF2-40B4-BE49-F238E27FC236}">
              <a16:creationId xmlns:a16="http://schemas.microsoft.com/office/drawing/2014/main" id="{4CB35325-C581-4C19-A4EE-15C5598FFD60}"/>
            </a:ext>
          </a:extLst>
        </xdr:cNvPr>
        <xdr:cNvSpPr txBox="1"/>
      </xdr:nvSpPr>
      <xdr:spPr>
        <a:xfrm>
          <a:off x="386866" y="1313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708AAB2A-B164-4310-AF0B-7A8CF1DA3F3D}"/>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49A06EC1-CC18-4E0D-B5AB-567EA1D34016}"/>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59327</xdr:rowOff>
    </xdr:from>
    <xdr:to>
      <xdr:col>24</xdr:col>
      <xdr:colOff>62865</xdr:colOff>
      <xdr:row>86</xdr:row>
      <xdr:rowOff>168729</xdr:rowOff>
    </xdr:to>
    <xdr:cxnSp macro="">
      <xdr:nvCxnSpPr>
        <xdr:cNvPr id="289" name="直線コネクタ 288">
          <a:extLst>
            <a:ext uri="{FF2B5EF4-FFF2-40B4-BE49-F238E27FC236}">
              <a16:creationId xmlns:a16="http://schemas.microsoft.com/office/drawing/2014/main" id="{866B4860-634A-4EE2-9375-917CD0E8E56B}"/>
            </a:ext>
          </a:extLst>
        </xdr:cNvPr>
        <xdr:cNvCxnSpPr/>
      </xdr:nvCxnSpPr>
      <xdr:spPr>
        <a:xfrm flipV="1">
          <a:off x="4173855" y="13428617"/>
          <a:ext cx="0" cy="1488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0" name="【福祉施設】&#10;有形固定資産減価償却率最小値テキスト">
          <a:extLst>
            <a:ext uri="{FF2B5EF4-FFF2-40B4-BE49-F238E27FC236}">
              <a16:creationId xmlns:a16="http://schemas.microsoft.com/office/drawing/2014/main" id="{C402D932-3D64-4A1D-9FBD-1C2A2B9EF74D}"/>
            </a:ext>
          </a:extLst>
        </xdr:cNvPr>
        <xdr:cNvSpPr txBox="1"/>
      </xdr:nvSpPr>
      <xdr:spPr>
        <a:xfrm>
          <a:off x="421259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1" name="直線コネクタ 290">
          <a:extLst>
            <a:ext uri="{FF2B5EF4-FFF2-40B4-BE49-F238E27FC236}">
              <a16:creationId xmlns:a16="http://schemas.microsoft.com/office/drawing/2014/main" id="{1CEA60F5-DC79-4FD3-9D5F-DACD3E2249DF}"/>
            </a:ext>
          </a:extLst>
        </xdr:cNvPr>
        <xdr:cNvCxnSpPr/>
      </xdr:nvCxnSpPr>
      <xdr:spPr>
        <a:xfrm>
          <a:off x="4112260" y="149172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6004</xdr:rowOff>
    </xdr:from>
    <xdr:ext cx="340478" cy="259045"/>
    <xdr:sp macro="" textlink="">
      <xdr:nvSpPr>
        <xdr:cNvPr id="292" name="【福祉施設】&#10;有形固定資産減価償却率最大値テキスト">
          <a:extLst>
            <a:ext uri="{FF2B5EF4-FFF2-40B4-BE49-F238E27FC236}">
              <a16:creationId xmlns:a16="http://schemas.microsoft.com/office/drawing/2014/main" id="{D083DCE0-0DD7-4F2F-9FFF-2613AEA1A29D}"/>
            </a:ext>
          </a:extLst>
        </xdr:cNvPr>
        <xdr:cNvSpPr txBox="1"/>
      </xdr:nvSpPr>
      <xdr:spPr>
        <a:xfrm>
          <a:off x="4212590" y="1320955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59327</xdr:rowOff>
    </xdr:from>
    <xdr:to>
      <xdr:col>24</xdr:col>
      <xdr:colOff>152400</xdr:colOff>
      <xdr:row>78</xdr:row>
      <xdr:rowOff>59327</xdr:rowOff>
    </xdr:to>
    <xdr:cxnSp macro="">
      <xdr:nvCxnSpPr>
        <xdr:cNvPr id="293" name="直線コネクタ 292">
          <a:extLst>
            <a:ext uri="{FF2B5EF4-FFF2-40B4-BE49-F238E27FC236}">
              <a16:creationId xmlns:a16="http://schemas.microsoft.com/office/drawing/2014/main" id="{1B97D570-9C42-451E-8F0E-6D859B5BCB91}"/>
            </a:ext>
          </a:extLst>
        </xdr:cNvPr>
        <xdr:cNvCxnSpPr/>
      </xdr:nvCxnSpPr>
      <xdr:spPr>
        <a:xfrm>
          <a:off x="4112260" y="1342861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29408</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2A19442E-6018-42FF-9654-A7C3DA863B7E}"/>
            </a:ext>
          </a:extLst>
        </xdr:cNvPr>
        <xdr:cNvSpPr txBox="1"/>
      </xdr:nvSpPr>
      <xdr:spPr>
        <a:xfrm>
          <a:off x="4212590" y="142578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50981</xdr:rowOff>
    </xdr:from>
    <xdr:to>
      <xdr:col>24</xdr:col>
      <xdr:colOff>114300</xdr:colOff>
      <xdr:row>83</xdr:row>
      <xdr:rowOff>152581</xdr:rowOff>
    </xdr:to>
    <xdr:sp macro="" textlink="">
      <xdr:nvSpPr>
        <xdr:cNvPr id="295" name="フローチャート: 判断 294">
          <a:extLst>
            <a:ext uri="{FF2B5EF4-FFF2-40B4-BE49-F238E27FC236}">
              <a16:creationId xmlns:a16="http://schemas.microsoft.com/office/drawing/2014/main" id="{774E89A4-0A45-43ED-8F8A-34B7F6B990D6}"/>
            </a:ext>
          </a:extLst>
        </xdr:cNvPr>
        <xdr:cNvSpPr/>
      </xdr:nvSpPr>
      <xdr:spPr>
        <a:xfrm>
          <a:off x="4131310" y="14285141"/>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42818</xdr:rowOff>
    </xdr:from>
    <xdr:to>
      <xdr:col>20</xdr:col>
      <xdr:colOff>38100</xdr:colOff>
      <xdr:row>83</xdr:row>
      <xdr:rowOff>144418</xdr:rowOff>
    </xdr:to>
    <xdr:sp macro="" textlink="">
      <xdr:nvSpPr>
        <xdr:cNvPr id="296" name="フローチャート: 判断 295">
          <a:extLst>
            <a:ext uri="{FF2B5EF4-FFF2-40B4-BE49-F238E27FC236}">
              <a16:creationId xmlns:a16="http://schemas.microsoft.com/office/drawing/2014/main" id="{A6F38926-D0D6-4931-AB69-925065F291B2}"/>
            </a:ext>
          </a:extLst>
        </xdr:cNvPr>
        <xdr:cNvSpPr/>
      </xdr:nvSpPr>
      <xdr:spPr>
        <a:xfrm>
          <a:off x="3388360" y="1427507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28121</xdr:rowOff>
    </xdr:from>
    <xdr:to>
      <xdr:col>15</xdr:col>
      <xdr:colOff>101600</xdr:colOff>
      <xdr:row>83</xdr:row>
      <xdr:rowOff>129721</xdr:rowOff>
    </xdr:to>
    <xdr:sp macro="" textlink="">
      <xdr:nvSpPr>
        <xdr:cNvPr id="297" name="フローチャート: 判断 296">
          <a:extLst>
            <a:ext uri="{FF2B5EF4-FFF2-40B4-BE49-F238E27FC236}">
              <a16:creationId xmlns:a16="http://schemas.microsoft.com/office/drawing/2014/main" id="{C5F144B6-630A-4496-88FA-2CA535212D3D}"/>
            </a:ext>
          </a:extLst>
        </xdr:cNvPr>
        <xdr:cNvSpPr/>
      </xdr:nvSpPr>
      <xdr:spPr>
        <a:xfrm>
          <a:off x="2571750" y="1425656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168548</xdr:rowOff>
    </xdr:from>
    <xdr:to>
      <xdr:col>10</xdr:col>
      <xdr:colOff>165100</xdr:colOff>
      <xdr:row>83</xdr:row>
      <xdr:rowOff>98698</xdr:rowOff>
    </xdr:to>
    <xdr:sp macro="" textlink="">
      <xdr:nvSpPr>
        <xdr:cNvPr id="298" name="フローチャート: 判断 297">
          <a:extLst>
            <a:ext uri="{FF2B5EF4-FFF2-40B4-BE49-F238E27FC236}">
              <a16:creationId xmlns:a16="http://schemas.microsoft.com/office/drawing/2014/main" id="{BADDC5FD-CF63-4DFA-9E68-FF3199B5C2F6}"/>
            </a:ext>
          </a:extLst>
        </xdr:cNvPr>
        <xdr:cNvSpPr/>
      </xdr:nvSpPr>
      <xdr:spPr>
        <a:xfrm>
          <a:off x="1774190" y="14231258"/>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155484</xdr:rowOff>
    </xdr:from>
    <xdr:to>
      <xdr:col>6</xdr:col>
      <xdr:colOff>38100</xdr:colOff>
      <xdr:row>83</xdr:row>
      <xdr:rowOff>85634</xdr:rowOff>
    </xdr:to>
    <xdr:sp macro="" textlink="">
      <xdr:nvSpPr>
        <xdr:cNvPr id="299" name="フローチャート: 判断 298">
          <a:extLst>
            <a:ext uri="{FF2B5EF4-FFF2-40B4-BE49-F238E27FC236}">
              <a16:creationId xmlns:a16="http://schemas.microsoft.com/office/drawing/2014/main" id="{147EBB91-9A1D-4D27-A329-43EC2BA804C6}"/>
            </a:ext>
          </a:extLst>
        </xdr:cNvPr>
        <xdr:cNvSpPr/>
      </xdr:nvSpPr>
      <xdr:spPr>
        <a:xfrm>
          <a:off x="988060" y="1421438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7435BC18-67C0-4627-971F-DD44D330CC29}"/>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6D8FAB3C-D98B-4AC0-82D8-6A7BB4F84EEC}"/>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DCCE0BBF-BBB7-4C7E-9AFC-2FE3208C53E4}"/>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5373AA8-E685-4924-B9A2-B8B18DCEDD11}"/>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DAEBDE5F-A83D-4000-B2FC-2B18A6D7A24A}"/>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24856</xdr:rowOff>
    </xdr:from>
    <xdr:to>
      <xdr:col>24</xdr:col>
      <xdr:colOff>114300</xdr:colOff>
      <xdr:row>81</xdr:row>
      <xdr:rowOff>126456</xdr:rowOff>
    </xdr:to>
    <xdr:sp macro="" textlink="">
      <xdr:nvSpPr>
        <xdr:cNvPr id="305" name="楕円 304">
          <a:extLst>
            <a:ext uri="{FF2B5EF4-FFF2-40B4-BE49-F238E27FC236}">
              <a16:creationId xmlns:a16="http://schemas.microsoft.com/office/drawing/2014/main" id="{0842C9FF-D524-467E-86C3-AAE25918B025}"/>
            </a:ext>
          </a:extLst>
        </xdr:cNvPr>
        <xdr:cNvSpPr/>
      </xdr:nvSpPr>
      <xdr:spPr>
        <a:xfrm>
          <a:off x="4131310" y="13908496"/>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47733</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EBCA2540-0DC1-4D20-9608-A38C76C37F4C}"/>
            </a:ext>
          </a:extLst>
        </xdr:cNvPr>
        <xdr:cNvSpPr txBox="1"/>
      </xdr:nvSpPr>
      <xdr:spPr>
        <a:xfrm>
          <a:off x="4212590" y="13765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129358</xdr:rowOff>
    </xdr:from>
    <xdr:to>
      <xdr:col>20</xdr:col>
      <xdr:colOff>38100</xdr:colOff>
      <xdr:row>82</xdr:row>
      <xdr:rowOff>59508</xdr:rowOff>
    </xdr:to>
    <xdr:sp macro="" textlink="">
      <xdr:nvSpPr>
        <xdr:cNvPr id="307" name="楕円 306">
          <a:extLst>
            <a:ext uri="{FF2B5EF4-FFF2-40B4-BE49-F238E27FC236}">
              <a16:creationId xmlns:a16="http://schemas.microsoft.com/office/drawing/2014/main" id="{301B46EF-8A39-4F7C-9CD5-91A0B2431DFD}"/>
            </a:ext>
          </a:extLst>
        </xdr:cNvPr>
        <xdr:cNvSpPr/>
      </xdr:nvSpPr>
      <xdr:spPr>
        <a:xfrm>
          <a:off x="3388360" y="14020618"/>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75656</xdr:rowOff>
    </xdr:from>
    <xdr:to>
      <xdr:col>24</xdr:col>
      <xdr:colOff>63500</xdr:colOff>
      <xdr:row>82</xdr:row>
      <xdr:rowOff>8708</xdr:rowOff>
    </xdr:to>
    <xdr:cxnSp macro="">
      <xdr:nvCxnSpPr>
        <xdr:cNvPr id="308" name="直線コネクタ 307">
          <a:extLst>
            <a:ext uri="{FF2B5EF4-FFF2-40B4-BE49-F238E27FC236}">
              <a16:creationId xmlns:a16="http://schemas.microsoft.com/office/drawing/2014/main" id="{834D94A9-DE4D-4457-B461-868B85DE7EE6}"/>
            </a:ext>
          </a:extLst>
        </xdr:cNvPr>
        <xdr:cNvCxnSpPr/>
      </xdr:nvCxnSpPr>
      <xdr:spPr>
        <a:xfrm flipV="1">
          <a:off x="3431540" y="13963106"/>
          <a:ext cx="742950" cy="106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15058</xdr:rowOff>
    </xdr:from>
    <xdr:to>
      <xdr:col>15</xdr:col>
      <xdr:colOff>101600</xdr:colOff>
      <xdr:row>82</xdr:row>
      <xdr:rowOff>116658</xdr:rowOff>
    </xdr:to>
    <xdr:sp macro="" textlink="">
      <xdr:nvSpPr>
        <xdr:cNvPr id="309" name="楕円 308">
          <a:extLst>
            <a:ext uri="{FF2B5EF4-FFF2-40B4-BE49-F238E27FC236}">
              <a16:creationId xmlns:a16="http://schemas.microsoft.com/office/drawing/2014/main" id="{C51E8847-2DA7-4379-BCB3-18D247EAF0B5}"/>
            </a:ext>
          </a:extLst>
        </xdr:cNvPr>
        <xdr:cNvSpPr/>
      </xdr:nvSpPr>
      <xdr:spPr>
        <a:xfrm>
          <a:off x="2571750" y="14077768"/>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8708</xdr:rowOff>
    </xdr:from>
    <xdr:to>
      <xdr:col>19</xdr:col>
      <xdr:colOff>177800</xdr:colOff>
      <xdr:row>82</xdr:row>
      <xdr:rowOff>65858</xdr:rowOff>
    </xdr:to>
    <xdr:cxnSp macro="">
      <xdr:nvCxnSpPr>
        <xdr:cNvPr id="310" name="直線コネクタ 309">
          <a:extLst>
            <a:ext uri="{FF2B5EF4-FFF2-40B4-BE49-F238E27FC236}">
              <a16:creationId xmlns:a16="http://schemas.microsoft.com/office/drawing/2014/main" id="{F8FD5562-C82F-470D-8401-CB25BF7E4E84}"/>
            </a:ext>
          </a:extLst>
        </xdr:cNvPr>
        <xdr:cNvCxnSpPr/>
      </xdr:nvCxnSpPr>
      <xdr:spPr>
        <a:xfrm flipV="1">
          <a:off x="2626360" y="14069513"/>
          <a:ext cx="80518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142421</xdr:rowOff>
    </xdr:from>
    <xdr:to>
      <xdr:col>10</xdr:col>
      <xdr:colOff>165100</xdr:colOff>
      <xdr:row>82</xdr:row>
      <xdr:rowOff>72571</xdr:rowOff>
    </xdr:to>
    <xdr:sp macro="" textlink="">
      <xdr:nvSpPr>
        <xdr:cNvPr id="311" name="楕円 310">
          <a:extLst>
            <a:ext uri="{FF2B5EF4-FFF2-40B4-BE49-F238E27FC236}">
              <a16:creationId xmlns:a16="http://schemas.microsoft.com/office/drawing/2014/main" id="{F1D0A2FD-3DD4-4251-9962-AEF9423D1633}"/>
            </a:ext>
          </a:extLst>
        </xdr:cNvPr>
        <xdr:cNvSpPr/>
      </xdr:nvSpPr>
      <xdr:spPr>
        <a:xfrm>
          <a:off x="1774190" y="1402796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21771</xdr:rowOff>
    </xdr:from>
    <xdr:to>
      <xdr:col>15</xdr:col>
      <xdr:colOff>50800</xdr:colOff>
      <xdr:row>82</xdr:row>
      <xdr:rowOff>65858</xdr:rowOff>
    </xdr:to>
    <xdr:cxnSp macro="">
      <xdr:nvCxnSpPr>
        <xdr:cNvPr id="312" name="直線コネクタ 311">
          <a:extLst>
            <a:ext uri="{FF2B5EF4-FFF2-40B4-BE49-F238E27FC236}">
              <a16:creationId xmlns:a16="http://schemas.microsoft.com/office/drawing/2014/main" id="{613E72CA-F35C-4DAA-A2FB-8C7AB28A071D}"/>
            </a:ext>
          </a:extLst>
        </xdr:cNvPr>
        <xdr:cNvCxnSpPr/>
      </xdr:nvCxnSpPr>
      <xdr:spPr>
        <a:xfrm>
          <a:off x="1828800" y="14076861"/>
          <a:ext cx="797560" cy="45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130992</xdr:rowOff>
    </xdr:from>
    <xdr:to>
      <xdr:col>6</xdr:col>
      <xdr:colOff>38100</xdr:colOff>
      <xdr:row>82</xdr:row>
      <xdr:rowOff>61142</xdr:rowOff>
    </xdr:to>
    <xdr:sp macro="" textlink="">
      <xdr:nvSpPr>
        <xdr:cNvPr id="313" name="楕円 312">
          <a:extLst>
            <a:ext uri="{FF2B5EF4-FFF2-40B4-BE49-F238E27FC236}">
              <a16:creationId xmlns:a16="http://schemas.microsoft.com/office/drawing/2014/main" id="{AA7BC6F1-21A1-42EE-A2E6-403053CBCF0B}"/>
            </a:ext>
          </a:extLst>
        </xdr:cNvPr>
        <xdr:cNvSpPr/>
      </xdr:nvSpPr>
      <xdr:spPr>
        <a:xfrm>
          <a:off x="988060" y="14022252"/>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10342</xdr:rowOff>
    </xdr:from>
    <xdr:to>
      <xdr:col>10</xdr:col>
      <xdr:colOff>114300</xdr:colOff>
      <xdr:row>82</xdr:row>
      <xdr:rowOff>21771</xdr:rowOff>
    </xdr:to>
    <xdr:cxnSp macro="">
      <xdr:nvCxnSpPr>
        <xdr:cNvPr id="314" name="直線コネクタ 313">
          <a:extLst>
            <a:ext uri="{FF2B5EF4-FFF2-40B4-BE49-F238E27FC236}">
              <a16:creationId xmlns:a16="http://schemas.microsoft.com/office/drawing/2014/main" id="{FBE975FD-A926-4F9E-91F7-7774D8B947AB}"/>
            </a:ext>
          </a:extLst>
        </xdr:cNvPr>
        <xdr:cNvCxnSpPr/>
      </xdr:nvCxnSpPr>
      <xdr:spPr>
        <a:xfrm>
          <a:off x="1031240" y="14071147"/>
          <a:ext cx="79756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135545</xdr:rowOff>
    </xdr:from>
    <xdr:ext cx="405111" cy="259045"/>
    <xdr:sp macro="" textlink="">
      <xdr:nvSpPr>
        <xdr:cNvPr id="315" name="n_1aveValue【福祉施設】&#10;有形固定資産減価償却率">
          <a:extLst>
            <a:ext uri="{FF2B5EF4-FFF2-40B4-BE49-F238E27FC236}">
              <a16:creationId xmlns:a16="http://schemas.microsoft.com/office/drawing/2014/main" id="{7139345B-8CE3-4C66-9D69-9081E07A6869}"/>
            </a:ext>
          </a:extLst>
        </xdr:cNvPr>
        <xdr:cNvSpPr txBox="1"/>
      </xdr:nvSpPr>
      <xdr:spPr>
        <a:xfrm>
          <a:off x="3239144" y="143620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120848</xdr:rowOff>
    </xdr:from>
    <xdr:ext cx="405111" cy="259045"/>
    <xdr:sp macro="" textlink="">
      <xdr:nvSpPr>
        <xdr:cNvPr id="316" name="n_2aveValue【福祉施設】&#10;有形固定資産減価償却率">
          <a:extLst>
            <a:ext uri="{FF2B5EF4-FFF2-40B4-BE49-F238E27FC236}">
              <a16:creationId xmlns:a16="http://schemas.microsoft.com/office/drawing/2014/main" id="{550AB325-0D6C-4775-B104-C5967F40FDE2}"/>
            </a:ext>
          </a:extLst>
        </xdr:cNvPr>
        <xdr:cNvSpPr txBox="1"/>
      </xdr:nvSpPr>
      <xdr:spPr>
        <a:xfrm>
          <a:off x="2439044" y="14353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89825</xdr:rowOff>
    </xdr:from>
    <xdr:ext cx="405111" cy="259045"/>
    <xdr:sp macro="" textlink="">
      <xdr:nvSpPr>
        <xdr:cNvPr id="317" name="n_3aveValue【福祉施設】&#10;有形固定資産減価償却率">
          <a:extLst>
            <a:ext uri="{FF2B5EF4-FFF2-40B4-BE49-F238E27FC236}">
              <a16:creationId xmlns:a16="http://schemas.microsoft.com/office/drawing/2014/main" id="{9AA8CF97-31A3-4E8C-B78E-5D224538388F}"/>
            </a:ext>
          </a:extLst>
        </xdr:cNvPr>
        <xdr:cNvSpPr txBox="1"/>
      </xdr:nvSpPr>
      <xdr:spPr>
        <a:xfrm>
          <a:off x="1641484" y="14323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76761</xdr:rowOff>
    </xdr:from>
    <xdr:ext cx="405111" cy="259045"/>
    <xdr:sp macro="" textlink="">
      <xdr:nvSpPr>
        <xdr:cNvPr id="318" name="n_4aveValue【福祉施設】&#10;有形固定資産減価償却率">
          <a:extLst>
            <a:ext uri="{FF2B5EF4-FFF2-40B4-BE49-F238E27FC236}">
              <a16:creationId xmlns:a16="http://schemas.microsoft.com/office/drawing/2014/main" id="{0E420C3B-B31D-4247-8C19-C0E4F3F5E7E9}"/>
            </a:ext>
          </a:extLst>
        </xdr:cNvPr>
        <xdr:cNvSpPr txBox="1"/>
      </xdr:nvSpPr>
      <xdr:spPr>
        <a:xfrm>
          <a:off x="855354" y="14307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76035</xdr:rowOff>
    </xdr:from>
    <xdr:ext cx="405111" cy="259045"/>
    <xdr:sp macro="" textlink="">
      <xdr:nvSpPr>
        <xdr:cNvPr id="319" name="n_1mainValue【福祉施設】&#10;有形固定資産減価償却率">
          <a:extLst>
            <a:ext uri="{FF2B5EF4-FFF2-40B4-BE49-F238E27FC236}">
              <a16:creationId xmlns:a16="http://schemas.microsoft.com/office/drawing/2014/main" id="{DB9FD2E9-8B9B-404E-8210-C4857B4202DE}"/>
            </a:ext>
          </a:extLst>
        </xdr:cNvPr>
        <xdr:cNvSpPr txBox="1"/>
      </xdr:nvSpPr>
      <xdr:spPr>
        <a:xfrm>
          <a:off x="3239144" y="13792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133185</xdr:rowOff>
    </xdr:from>
    <xdr:ext cx="405111" cy="259045"/>
    <xdr:sp macro="" textlink="">
      <xdr:nvSpPr>
        <xdr:cNvPr id="320" name="n_2mainValue【福祉施設】&#10;有形固定資産減価償却率">
          <a:extLst>
            <a:ext uri="{FF2B5EF4-FFF2-40B4-BE49-F238E27FC236}">
              <a16:creationId xmlns:a16="http://schemas.microsoft.com/office/drawing/2014/main" id="{735AD026-480C-4FD5-9C4F-EFC0D4A8D5B9}"/>
            </a:ext>
          </a:extLst>
        </xdr:cNvPr>
        <xdr:cNvSpPr txBox="1"/>
      </xdr:nvSpPr>
      <xdr:spPr>
        <a:xfrm>
          <a:off x="2439044" y="13852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89098</xdr:rowOff>
    </xdr:from>
    <xdr:ext cx="405111" cy="259045"/>
    <xdr:sp macro="" textlink="">
      <xdr:nvSpPr>
        <xdr:cNvPr id="321" name="n_3mainValue【福祉施設】&#10;有形固定資産減価償却率">
          <a:extLst>
            <a:ext uri="{FF2B5EF4-FFF2-40B4-BE49-F238E27FC236}">
              <a16:creationId xmlns:a16="http://schemas.microsoft.com/office/drawing/2014/main" id="{8292AD92-507C-438A-878E-3518E1778B6E}"/>
            </a:ext>
          </a:extLst>
        </xdr:cNvPr>
        <xdr:cNvSpPr txBox="1"/>
      </xdr:nvSpPr>
      <xdr:spPr>
        <a:xfrm>
          <a:off x="1641484" y="13808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77669</xdr:rowOff>
    </xdr:from>
    <xdr:ext cx="405111" cy="259045"/>
    <xdr:sp macro="" textlink="">
      <xdr:nvSpPr>
        <xdr:cNvPr id="322" name="n_4mainValue【福祉施設】&#10;有形固定資産減価償却率">
          <a:extLst>
            <a:ext uri="{FF2B5EF4-FFF2-40B4-BE49-F238E27FC236}">
              <a16:creationId xmlns:a16="http://schemas.microsoft.com/office/drawing/2014/main" id="{F62D2F42-F581-4C8E-80A4-EBE4CB33D47F}"/>
            </a:ext>
          </a:extLst>
        </xdr:cNvPr>
        <xdr:cNvSpPr txBox="1"/>
      </xdr:nvSpPr>
      <xdr:spPr>
        <a:xfrm>
          <a:off x="855354" y="13793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E1AC976A-AAD0-41A8-A8EF-A6F5FD595F39}"/>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16F51346-1122-4182-8487-4B680534F023}"/>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EAE7C293-A588-44EA-8888-D5268C51D24D}"/>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C450B60E-01BC-4871-BEC3-FDFB8DFC98A9}"/>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EA300A5A-1843-41E1-841A-8694233F513C}"/>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8D0A78E5-D6F5-4983-BBAF-6013C72F7BEC}"/>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5F56BC56-48F8-4A56-A8E5-8C64C7538D57}"/>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C1DA473D-EAC7-4840-AA6F-7F7FCEB9C08D}"/>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54139CED-126A-4963-B801-0FBFD87D8267}"/>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17772814-3171-4E0F-9FD8-E5FB6BF009B8}"/>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3" name="直線コネクタ 332">
          <a:extLst>
            <a:ext uri="{FF2B5EF4-FFF2-40B4-BE49-F238E27FC236}">
              <a16:creationId xmlns:a16="http://schemas.microsoft.com/office/drawing/2014/main" id="{5FDE12E6-B9A0-443A-B6C0-964C5CDBB07E}"/>
            </a:ext>
          </a:extLst>
        </xdr:cNvPr>
        <xdr:cNvCxnSpPr/>
      </xdr:nvCxnSpPr>
      <xdr:spPr>
        <a:xfrm>
          <a:off x="5960110" y="146646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4" name="テキスト ボックス 333">
          <a:extLst>
            <a:ext uri="{FF2B5EF4-FFF2-40B4-BE49-F238E27FC236}">
              <a16:creationId xmlns:a16="http://schemas.microsoft.com/office/drawing/2014/main" id="{609E4DB5-26E8-4EBF-A932-6BB5341C55C8}"/>
            </a:ext>
          </a:extLst>
        </xdr:cNvPr>
        <xdr:cNvSpPr txBox="1"/>
      </xdr:nvSpPr>
      <xdr:spPr>
        <a:xfrm>
          <a:off x="5527221" y="145281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893827A0-BEC9-413F-B0C4-3CF05A152E36}"/>
            </a:ext>
          </a:extLst>
        </xdr:cNvPr>
        <xdr:cNvCxnSpPr/>
      </xdr:nvCxnSpPr>
      <xdr:spPr>
        <a:xfrm>
          <a:off x="5960110" y="1409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6" name="テキスト ボックス 335">
          <a:extLst>
            <a:ext uri="{FF2B5EF4-FFF2-40B4-BE49-F238E27FC236}">
              <a16:creationId xmlns:a16="http://schemas.microsoft.com/office/drawing/2014/main" id="{FFA6CACC-9175-4F4E-8B00-0004733F023D}"/>
            </a:ext>
          </a:extLst>
        </xdr:cNvPr>
        <xdr:cNvSpPr txBox="1"/>
      </xdr:nvSpPr>
      <xdr:spPr>
        <a:xfrm>
          <a:off x="5527221"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7" name="直線コネクタ 336">
          <a:extLst>
            <a:ext uri="{FF2B5EF4-FFF2-40B4-BE49-F238E27FC236}">
              <a16:creationId xmlns:a16="http://schemas.microsoft.com/office/drawing/2014/main" id="{BBEE4ACE-853F-4451-9AE4-876801845F8E}"/>
            </a:ext>
          </a:extLst>
        </xdr:cNvPr>
        <xdr:cNvCxnSpPr/>
      </xdr:nvCxnSpPr>
      <xdr:spPr>
        <a:xfrm>
          <a:off x="5960110" y="13525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8" name="テキスト ボックス 337">
          <a:extLst>
            <a:ext uri="{FF2B5EF4-FFF2-40B4-BE49-F238E27FC236}">
              <a16:creationId xmlns:a16="http://schemas.microsoft.com/office/drawing/2014/main" id="{CEEFD9EE-2465-48FC-B7B4-BB82C7919B6D}"/>
            </a:ext>
          </a:extLst>
        </xdr:cNvPr>
        <xdr:cNvSpPr txBox="1"/>
      </xdr:nvSpPr>
      <xdr:spPr>
        <a:xfrm>
          <a:off x="5527221" y="133851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65891365-03E4-4228-B503-F14313E03428}"/>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3AA17598-20B0-461B-BC98-A7D98E09A46E}"/>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B6DF2651-6C21-458E-A79F-E2C5269D672C}"/>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60961</xdr:rowOff>
    </xdr:from>
    <xdr:to>
      <xdr:col>54</xdr:col>
      <xdr:colOff>189865</xdr:colOff>
      <xdr:row>85</xdr:row>
      <xdr:rowOff>78105</xdr:rowOff>
    </xdr:to>
    <xdr:cxnSp macro="">
      <xdr:nvCxnSpPr>
        <xdr:cNvPr id="342" name="直線コネクタ 341">
          <a:extLst>
            <a:ext uri="{FF2B5EF4-FFF2-40B4-BE49-F238E27FC236}">
              <a16:creationId xmlns:a16="http://schemas.microsoft.com/office/drawing/2014/main" id="{EA957FB8-A81A-4A16-9B8E-597325EE8799}"/>
            </a:ext>
          </a:extLst>
        </xdr:cNvPr>
        <xdr:cNvCxnSpPr/>
      </xdr:nvCxnSpPr>
      <xdr:spPr>
        <a:xfrm flipV="1">
          <a:off x="9429115" y="13430251"/>
          <a:ext cx="0" cy="1221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81932</xdr:rowOff>
    </xdr:from>
    <xdr:ext cx="469744" cy="259045"/>
    <xdr:sp macro="" textlink="">
      <xdr:nvSpPr>
        <xdr:cNvPr id="343" name="【福祉施設】&#10;一人当たり面積最小値テキスト">
          <a:extLst>
            <a:ext uri="{FF2B5EF4-FFF2-40B4-BE49-F238E27FC236}">
              <a16:creationId xmlns:a16="http://schemas.microsoft.com/office/drawing/2014/main" id="{B37BF412-3ED5-4C44-A0FA-13E429E80DE0}"/>
            </a:ext>
          </a:extLst>
        </xdr:cNvPr>
        <xdr:cNvSpPr txBox="1"/>
      </xdr:nvSpPr>
      <xdr:spPr>
        <a:xfrm>
          <a:off x="9467850" y="14657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78105</xdr:rowOff>
    </xdr:from>
    <xdr:to>
      <xdr:col>55</xdr:col>
      <xdr:colOff>88900</xdr:colOff>
      <xdr:row>85</xdr:row>
      <xdr:rowOff>78105</xdr:rowOff>
    </xdr:to>
    <xdr:cxnSp macro="">
      <xdr:nvCxnSpPr>
        <xdr:cNvPr id="344" name="直線コネクタ 343">
          <a:extLst>
            <a:ext uri="{FF2B5EF4-FFF2-40B4-BE49-F238E27FC236}">
              <a16:creationId xmlns:a16="http://schemas.microsoft.com/office/drawing/2014/main" id="{E999B99A-334B-4E51-A184-6A3641310CCC}"/>
            </a:ext>
          </a:extLst>
        </xdr:cNvPr>
        <xdr:cNvCxnSpPr/>
      </xdr:nvCxnSpPr>
      <xdr:spPr>
        <a:xfrm>
          <a:off x="9356090" y="1465135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7638</xdr:rowOff>
    </xdr:from>
    <xdr:ext cx="469744" cy="259045"/>
    <xdr:sp macro="" textlink="">
      <xdr:nvSpPr>
        <xdr:cNvPr id="345" name="【福祉施設】&#10;一人当たり面積最大値テキスト">
          <a:extLst>
            <a:ext uri="{FF2B5EF4-FFF2-40B4-BE49-F238E27FC236}">
              <a16:creationId xmlns:a16="http://schemas.microsoft.com/office/drawing/2014/main" id="{E87694FB-DBBD-4C0C-8473-D16506F36F69}"/>
            </a:ext>
          </a:extLst>
        </xdr:cNvPr>
        <xdr:cNvSpPr txBox="1"/>
      </xdr:nvSpPr>
      <xdr:spPr>
        <a:xfrm>
          <a:off x="9467850" y="13211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60961</xdr:rowOff>
    </xdr:from>
    <xdr:to>
      <xdr:col>55</xdr:col>
      <xdr:colOff>88900</xdr:colOff>
      <xdr:row>78</xdr:row>
      <xdr:rowOff>60961</xdr:rowOff>
    </xdr:to>
    <xdr:cxnSp macro="">
      <xdr:nvCxnSpPr>
        <xdr:cNvPr id="346" name="直線コネクタ 345">
          <a:extLst>
            <a:ext uri="{FF2B5EF4-FFF2-40B4-BE49-F238E27FC236}">
              <a16:creationId xmlns:a16="http://schemas.microsoft.com/office/drawing/2014/main" id="{4C8F7ED9-EB34-44DB-BCC5-5156F8EA03B1}"/>
            </a:ext>
          </a:extLst>
        </xdr:cNvPr>
        <xdr:cNvCxnSpPr/>
      </xdr:nvCxnSpPr>
      <xdr:spPr>
        <a:xfrm>
          <a:off x="9356090" y="1343025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165752</xdr:rowOff>
    </xdr:from>
    <xdr:ext cx="469744" cy="259045"/>
    <xdr:sp macro="" textlink="">
      <xdr:nvSpPr>
        <xdr:cNvPr id="347" name="【福祉施設】&#10;一人当たり面積平均値テキスト">
          <a:extLst>
            <a:ext uri="{FF2B5EF4-FFF2-40B4-BE49-F238E27FC236}">
              <a16:creationId xmlns:a16="http://schemas.microsoft.com/office/drawing/2014/main" id="{DB1B9ADF-7878-4222-80B8-0EFDEDCBB079}"/>
            </a:ext>
          </a:extLst>
        </xdr:cNvPr>
        <xdr:cNvSpPr txBox="1"/>
      </xdr:nvSpPr>
      <xdr:spPr>
        <a:xfrm>
          <a:off x="9467850" y="142284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15875</xdr:rowOff>
    </xdr:from>
    <xdr:to>
      <xdr:col>55</xdr:col>
      <xdr:colOff>50800</xdr:colOff>
      <xdr:row>83</xdr:row>
      <xdr:rowOff>117475</xdr:rowOff>
    </xdr:to>
    <xdr:sp macro="" textlink="">
      <xdr:nvSpPr>
        <xdr:cNvPr id="348" name="フローチャート: 判断 347">
          <a:extLst>
            <a:ext uri="{FF2B5EF4-FFF2-40B4-BE49-F238E27FC236}">
              <a16:creationId xmlns:a16="http://schemas.microsoft.com/office/drawing/2014/main" id="{90210953-4E55-4E4F-8D6F-59DA63971813}"/>
            </a:ext>
          </a:extLst>
        </xdr:cNvPr>
        <xdr:cNvSpPr/>
      </xdr:nvSpPr>
      <xdr:spPr>
        <a:xfrm>
          <a:off x="9394190" y="14250035"/>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15875</xdr:rowOff>
    </xdr:from>
    <xdr:to>
      <xdr:col>50</xdr:col>
      <xdr:colOff>165100</xdr:colOff>
      <xdr:row>83</xdr:row>
      <xdr:rowOff>117475</xdr:rowOff>
    </xdr:to>
    <xdr:sp macro="" textlink="">
      <xdr:nvSpPr>
        <xdr:cNvPr id="349" name="フローチャート: 判断 348">
          <a:extLst>
            <a:ext uri="{FF2B5EF4-FFF2-40B4-BE49-F238E27FC236}">
              <a16:creationId xmlns:a16="http://schemas.microsoft.com/office/drawing/2014/main" id="{4A23185E-FCC8-4E37-AB89-D1994934E1F5}"/>
            </a:ext>
          </a:extLst>
        </xdr:cNvPr>
        <xdr:cNvSpPr/>
      </xdr:nvSpPr>
      <xdr:spPr>
        <a:xfrm>
          <a:off x="8632190" y="1425003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15875</xdr:rowOff>
    </xdr:from>
    <xdr:to>
      <xdr:col>46</xdr:col>
      <xdr:colOff>38100</xdr:colOff>
      <xdr:row>83</xdr:row>
      <xdr:rowOff>117475</xdr:rowOff>
    </xdr:to>
    <xdr:sp macro="" textlink="">
      <xdr:nvSpPr>
        <xdr:cNvPr id="350" name="フローチャート: 判断 349">
          <a:extLst>
            <a:ext uri="{FF2B5EF4-FFF2-40B4-BE49-F238E27FC236}">
              <a16:creationId xmlns:a16="http://schemas.microsoft.com/office/drawing/2014/main" id="{E811A075-D3EA-4962-A803-B0A5E665700D}"/>
            </a:ext>
          </a:extLst>
        </xdr:cNvPr>
        <xdr:cNvSpPr/>
      </xdr:nvSpPr>
      <xdr:spPr>
        <a:xfrm>
          <a:off x="7846060" y="142500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4445</xdr:rowOff>
    </xdr:from>
    <xdr:to>
      <xdr:col>41</xdr:col>
      <xdr:colOff>101600</xdr:colOff>
      <xdr:row>83</xdr:row>
      <xdr:rowOff>106045</xdr:rowOff>
    </xdr:to>
    <xdr:sp macro="" textlink="">
      <xdr:nvSpPr>
        <xdr:cNvPr id="351" name="フローチャート: 判断 350">
          <a:extLst>
            <a:ext uri="{FF2B5EF4-FFF2-40B4-BE49-F238E27FC236}">
              <a16:creationId xmlns:a16="http://schemas.microsoft.com/office/drawing/2014/main" id="{8AEC40AF-02C7-4E76-9F97-7545F1AE7BBC}"/>
            </a:ext>
          </a:extLst>
        </xdr:cNvPr>
        <xdr:cNvSpPr/>
      </xdr:nvSpPr>
      <xdr:spPr>
        <a:xfrm>
          <a:off x="7029450" y="1423670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44450</xdr:rowOff>
    </xdr:from>
    <xdr:to>
      <xdr:col>36</xdr:col>
      <xdr:colOff>165100</xdr:colOff>
      <xdr:row>83</xdr:row>
      <xdr:rowOff>146050</xdr:rowOff>
    </xdr:to>
    <xdr:sp macro="" textlink="">
      <xdr:nvSpPr>
        <xdr:cNvPr id="352" name="フローチャート: 判断 351">
          <a:extLst>
            <a:ext uri="{FF2B5EF4-FFF2-40B4-BE49-F238E27FC236}">
              <a16:creationId xmlns:a16="http://schemas.microsoft.com/office/drawing/2014/main" id="{B7DA856B-4753-4D60-A7E2-D99798A40FFE}"/>
            </a:ext>
          </a:extLst>
        </xdr:cNvPr>
        <xdr:cNvSpPr/>
      </xdr:nvSpPr>
      <xdr:spPr>
        <a:xfrm>
          <a:off x="6231890" y="1427670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DFAB7B88-F2A7-4DFD-9E03-6A4B8586B1DA}"/>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2703A78B-98EB-4FF7-A428-B7482CE51702}"/>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66DDA1A4-F9BE-4C7B-9699-B8DA64FD2DA9}"/>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3E069E03-D383-49F9-8C39-0C2723537B85}"/>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AF0D310-EE47-4D25-A2F3-C31474C9F5C7}"/>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78739</xdr:rowOff>
    </xdr:from>
    <xdr:to>
      <xdr:col>55</xdr:col>
      <xdr:colOff>50800</xdr:colOff>
      <xdr:row>82</xdr:row>
      <xdr:rowOff>8889</xdr:rowOff>
    </xdr:to>
    <xdr:sp macro="" textlink="">
      <xdr:nvSpPr>
        <xdr:cNvPr id="358" name="楕円 357">
          <a:extLst>
            <a:ext uri="{FF2B5EF4-FFF2-40B4-BE49-F238E27FC236}">
              <a16:creationId xmlns:a16="http://schemas.microsoft.com/office/drawing/2014/main" id="{BA1BE74A-C8A0-456D-B9D3-2F5A0D9DF387}"/>
            </a:ext>
          </a:extLst>
        </xdr:cNvPr>
        <xdr:cNvSpPr/>
      </xdr:nvSpPr>
      <xdr:spPr>
        <a:xfrm>
          <a:off x="9394190" y="13966189"/>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80</xdr:row>
      <xdr:rowOff>101616</xdr:rowOff>
    </xdr:from>
    <xdr:ext cx="469744" cy="259045"/>
    <xdr:sp macro="" textlink="">
      <xdr:nvSpPr>
        <xdr:cNvPr id="359" name="【福祉施設】&#10;一人当たり面積該当値テキスト">
          <a:extLst>
            <a:ext uri="{FF2B5EF4-FFF2-40B4-BE49-F238E27FC236}">
              <a16:creationId xmlns:a16="http://schemas.microsoft.com/office/drawing/2014/main" id="{831F4A7B-2E7E-4C7C-986D-D6A521F759E6}"/>
            </a:ext>
          </a:extLst>
        </xdr:cNvPr>
        <xdr:cNvSpPr txBox="1"/>
      </xdr:nvSpPr>
      <xdr:spPr>
        <a:xfrm>
          <a:off x="9467850" y="13813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81</xdr:row>
      <xdr:rowOff>153036</xdr:rowOff>
    </xdr:from>
    <xdr:to>
      <xdr:col>50</xdr:col>
      <xdr:colOff>165100</xdr:colOff>
      <xdr:row>82</xdr:row>
      <xdr:rowOff>83186</xdr:rowOff>
    </xdr:to>
    <xdr:sp macro="" textlink="">
      <xdr:nvSpPr>
        <xdr:cNvPr id="360" name="楕円 359">
          <a:extLst>
            <a:ext uri="{FF2B5EF4-FFF2-40B4-BE49-F238E27FC236}">
              <a16:creationId xmlns:a16="http://schemas.microsoft.com/office/drawing/2014/main" id="{F6454E89-AE63-4180-AC8A-8C0624A36DD2}"/>
            </a:ext>
          </a:extLst>
        </xdr:cNvPr>
        <xdr:cNvSpPr/>
      </xdr:nvSpPr>
      <xdr:spPr>
        <a:xfrm>
          <a:off x="8632190" y="1404048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81</xdr:row>
      <xdr:rowOff>129539</xdr:rowOff>
    </xdr:from>
    <xdr:to>
      <xdr:col>55</xdr:col>
      <xdr:colOff>0</xdr:colOff>
      <xdr:row>82</xdr:row>
      <xdr:rowOff>32386</xdr:rowOff>
    </xdr:to>
    <xdr:cxnSp macro="">
      <xdr:nvCxnSpPr>
        <xdr:cNvPr id="361" name="直線コネクタ 360">
          <a:extLst>
            <a:ext uri="{FF2B5EF4-FFF2-40B4-BE49-F238E27FC236}">
              <a16:creationId xmlns:a16="http://schemas.microsoft.com/office/drawing/2014/main" id="{327315DE-5DD4-48D8-A09B-577359FC4DC9}"/>
            </a:ext>
          </a:extLst>
        </xdr:cNvPr>
        <xdr:cNvCxnSpPr/>
      </xdr:nvCxnSpPr>
      <xdr:spPr>
        <a:xfrm flipV="1">
          <a:off x="8686800" y="14020799"/>
          <a:ext cx="742950" cy="68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15875</xdr:rowOff>
    </xdr:from>
    <xdr:to>
      <xdr:col>46</xdr:col>
      <xdr:colOff>38100</xdr:colOff>
      <xdr:row>82</xdr:row>
      <xdr:rowOff>117475</xdr:rowOff>
    </xdr:to>
    <xdr:sp macro="" textlink="">
      <xdr:nvSpPr>
        <xdr:cNvPr id="362" name="楕円 361">
          <a:extLst>
            <a:ext uri="{FF2B5EF4-FFF2-40B4-BE49-F238E27FC236}">
              <a16:creationId xmlns:a16="http://schemas.microsoft.com/office/drawing/2014/main" id="{C209D816-F753-4594-B9F9-58DEAF74166F}"/>
            </a:ext>
          </a:extLst>
        </xdr:cNvPr>
        <xdr:cNvSpPr/>
      </xdr:nvSpPr>
      <xdr:spPr>
        <a:xfrm>
          <a:off x="7846060" y="140785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32386</xdr:rowOff>
    </xdr:from>
    <xdr:to>
      <xdr:col>50</xdr:col>
      <xdr:colOff>114300</xdr:colOff>
      <xdr:row>82</xdr:row>
      <xdr:rowOff>66675</xdr:rowOff>
    </xdr:to>
    <xdr:cxnSp macro="">
      <xdr:nvCxnSpPr>
        <xdr:cNvPr id="363" name="直線コネクタ 362">
          <a:extLst>
            <a:ext uri="{FF2B5EF4-FFF2-40B4-BE49-F238E27FC236}">
              <a16:creationId xmlns:a16="http://schemas.microsoft.com/office/drawing/2014/main" id="{097D4CD0-5469-4C89-9E4B-041FFE00AFA2}"/>
            </a:ext>
          </a:extLst>
        </xdr:cNvPr>
        <xdr:cNvCxnSpPr/>
      </xdr:nvCxnSpPr>
      <xdr:spPr>
        <a:xfrm flipV="1">
          <a:off x="7889240" y="14089381"/>
          <a:ext cx="79756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15875</xdr:rowOff>
    </xdr:from>
    <xdr:to>
      <xdr:col>41</xdr:col>
      <xdr:colOff>101600</xdr:colOff>
      <xdr:row>82</xdr:row>
      <xdr:rowOff>117475</xdr:rowOff>
    </xdr:to>
    <xdr:sp macro="" textlink="">
      <xdr:nvSpPr>
        <xdr:cNvPr id="364" name="楕円 363">
          <a:extLst>
            <a:ext uri="{FF2B5EF4-FFF2-40B4-BE49-F238E27FC236}">
              <a16:creationId xmlns:a16="http://schemas.microsoft.com/office/drawing/2014/main" id="{67E0C3D9-DAAD-4090-B8D2-B63CF1AB7D73}"/>
            </a:ext>
          </a:extLst>
        </xdr:cNvPr>
        <xdr:cNvSpPr/>
      </xdr:nvSpPr>
      <xdr:spPr>
        <a:xfrm>
          <a:off x="7029450" y="1407858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66675</xdr:rowOff>
    </xdr:from>
    <xdr:to>
      <xdr:col>45</xdr:col>
      <xdr:colOff>177800</xdr:colOff>
      <xdr:row>82</xdr:row>
      <xdr:rowOff>66675</xdr:rowOff>
    </xdr:to>
    <xdr:cxnSp macro="">
      <xdr:nvCxnSpPr>
        <xdr:cNvPr id="365" name="直線コネクタ 364">
          <a:extLst>
            <a:ext uri="{FF2B5EF4-FFF2-40B4-BE49-F238E27FC236}">
              <a16:creationId xmlns:a16="http://schemas.microsoft.com/office/drawing/2014/main" id="{8C062650-1057-427D-B032-3551EF87D3FD}"/>
            </a:ext>
          </a:extLst>
        </xdr:cNvPr>
        <xdr:cNvCxnSpPr/>
      </xdr:nvCxnSpPr>
      <xdr:spPr>
        <a:xfrm>
          <a:off x="7084060" y="1412367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15875</xdr:rowOff>
    </xdr:from>
    <xdr:to>
      <xdr:col>36</xdr:col>
      <xdr:colOff>165100</xdr:colOff>
      <xdr:row>82</xdr:row>
      <xdr:rowOff>117475</xdr:rowOff>
    </xdr:to>
    <xdr:sp macro="" textlink="">
      <xdr:nvSpPr>
        <xdr:cNvPr id="366" name="楕円 365">
          <a:extLst>
            <a:ext uri="{FF2B5EF4-FFF2-40B4-BE49-F238E27FC236}">
              <a16:creationId xmlns:a16="http://schemas.microsoft.com/office/drawing/2014/main" id="{859B55CA-907B-41FF-83F2-28500ECFD423}"/>
            </a:ext>
          </a:extLst>
        </xdr:cNvPr>
        <xdr:cNvSpPr/>
      </xdr:nvSpPr>
      <xdr:spPr>
        <a:xfrm>
          <a:off x="6231890" y="1407858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66675</xdr:rowOff>
    </xdr:from>
    <xdr:to>
      <xdr:col>41</xdr:col>
      <xdr:colOff>50800</xdr:colOff>
      <xdr:row>82</xdr:row>
      <xdr:rowOff>66675</xdr:rowOff>
    </xdr:to>
    <xdr:cxnSp macro="">
      <xdr:nvCxnSpPr>
        <xdr:cNvPr id="367" name="直線コネクタ 366">
          <a:extLst>
            <a:ext uri="{FF2B5EF4-FFF2-40B4-BE49-F238E27FC236}">
              <a16:creationId xmlns:a16="http://schemas.microsoft.com/office/drawing/2014/main" id="{F0AC674B-1BCD-4B95-B1AF-76843030E70F}"/>
            </a:ext>
          </a:extLst>
        </xdr:cNvPr>
        <xdr:cNvCxnSpPr/>
      </xdr:nvCxnSpPr>
      <xdr:spPr>
        <a:xfrm>
          <a:off x="6286500" y="1412367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108602</xdr:rowOff>
    </xdr:from>
    <xdr:ext cx="469744" cy="259045"/>
    <xdr:sp macro="" textlink="">
      <xdr:nvSpPr>
        <xdr:cNvPr id="368" name="n_1aveValue【福祉施設】&#10;一人当たり面積">
          <a:extLst>
            <a:ext uri="{FF2B5EF4-FFF2-40B4-BE49-F238E27FC236}">
              <a16:creationId xmlns:a16="http://schemas.microsoft.com/office/drawing/2014/main" id="{70976756-3D78-45E9-BAB8-8ED6D78247BF}"/>
            </a:ext>
          </a:extLst>
        </xdr:cNvPr>
        <xdr:cNvSpPr txBox="1"/>
      </xdr:nvSpPr>
      <xdr:spPr>
        <a:xfrm>
          <a:off x="8454467" y="1433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108602</xdr:rowOff>
    </xdr:from>
    <xdr:ext cx="469744" cy="259045"/>
    <xdr:sp macro="" textlink="">
      <xdr:nvSpPr>
        <xdr:cNvPr id="369" name="n_2aveValue【福祉施設】&#10;一人当たり面積">
          <a:extLst>
            <a:ext uri="{FF2B5EF4-FFF2-40B4-BE49-F238E27FC236}">
              <a16:creationId xmlns:a16="http://schemas.microsoft.com/office/drawing/2014/main" id="{F27F11FC-A62B-4E57-A2A1-2104E1338CAC}"/>
            </a:ext>
          </a:extLst>
        </xdr:cNvPr>
        <xdr:cNvSpPr txBox="1"/>
      </xdr:nvSpPr>
      <xdr:spPr>
        <a:xfrm>
          <a:off x="7673417" y="1433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97172</xdr:rowOff>
    </xdr:from>
    <xdr:ext cx="469744" cy="259045"/>
    <xdr:sp macro="" textlink="">
      <xdr:nvSpPr>
        <xdr:cNvPr id="370" name="n_3aveValue【福祉施設】&#10;一人当たり面積">
          <a:extLst>
            <a:ext uri="{FF2B5EF4-FFF2-40B4-BE49-F238E27FC236}">
              <a16:creationId xmlns:a16="http://schemas.microsoft.com/office/drawing/2014/main" id="{6654BF03-156B-4BE0-BE0B-C6D47120750A}"/>
            </a:ext>
          </a:extLst>
        </xdr:cNvPr>
        <xdr:cNvSpPr txBox="1"/>
      </xdr:nvSpPr>
      <xdr:spPr>
        <a:xfrm>
          <a:off x="6866332" y="14323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137177</xdr:rowOff>
    </xdr:from>
    <xdr:ext cx="469744" cy="259045"/>
    <xdr:sp macro="" textlink="">
      <xdr:nvSpPr>
        <xdr:cNvPr id="371" name="n_4aveValue【福祉施設】&#10;一人当たり面積">
          <a:extLst>
            <a:ext uri="{FF2B5EF4-FFF2-40B4-BE49-F238E27FC236}">
              <a16:creationId xmlns:a16="http://schemas.microsoft.com/office/drawing/2014/main" id="{DB2E4B61-AAC1-4BA8-9177-15526635007B}"/>
            </a:ext>
          </a:extLst>
        </xdr:cNvPr>
        <xdr:cNvSpPr txBox="1"/>
      </xdr:nvSpPr>
      <xdr:spPr>
        <a:xfrm>
          <a:off x="6068772" y="1436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99713</xdr:rowOff>
    </xdr:from>
    <xdr:ext cx="469744" cy="259045"/>
    <xdr:sp macro="" textlink="">
      <xdr:nvSpPr>
        <xdr:cNvPr id="372" name="n_1mainValue【福祉施設】&#10;一人当たり面積">
          <a:extLst>
            <a:ext uri="{FF2B5EF4-FFF2-40B4-BE49-F238E27FC236}">
              <a16:creationId xmlns:a16="http://schemas.microsoft.com/office/drawing/2014/main" id="{AABC6797-8D01-4E02-B69E-23AF1BE4B662}"/>
            </a:ext>
          </a:extLst>
        </xdr:cNvPr>
        <xdr:cNvSpPr txBox="1"/>
      </xdr:nvSpPr>
      <xdr:spPr>
        <a:xfrm>
          <a:off x="8454467" y="13811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134002</xdr:rowOff>
    </xdr:from>
    <xdr:ext cx="469744" cy="259045"/>
    <xdr:sp macro="" textlink="">
      <xdr:nvSpPr>
        <xdr:cNvPr id="373" name="n_2mainValue【福祉施設】&#10;一人当たり面積">
          <a:extLst>
            <a:ext uri="{FF2B5EF4-FFF2-40B4-BE49-F238E27FC236}">
              <a16:creationId xmlns:a16="http://schemas.microsoft.com/office/drawing/2014/main" id="{70B36E71-073E-4779-AA2F-C6FA743537F1}"/>
            </a:ext>
          </a:extLst>
        </xdr:cNvPr>
        <xdr:cNvSpPr txBox="1"/>
      </xdr:nvSpPr>
      <xdr:spPr>
        <a:xfrm>
          <a:off x="7673417" y="13846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134002</xdr:rowOff>
    </xdr:from>
    <xdr:ext cx="469744" cy="259045"/>
    <xdr:sp macro="" textlink="">
      <xdr:nvSpPr>
        <xdr:cNvPr id="374" name="n_3mainValue【福祉施設】&#10;一人当たり面積">
          <a:extLst>
            <a:ext uri="{FF2B5EF4-FFF2-40B4-BE49-F238E27FC236}">
              <a16:creationId xmlns:a16="http://schemas.microsoft.com/office/drawing/2014/main" id="{281586B3-CC93-486A-85EF-0E6FB143F2E4}"/>
            </a:ext>
          </a:extLst>
        </xdr:cNvPr>
        <xdr:cNvSpPr txBox="1"/>
      </xdr:nvSpPr>
      <xdr:spPr>
        <a:xfrm>
          <a:off x="6866332" y="13846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134002</xdr:rowOff>
    </xdr:from>
    <xdr:ext cx="469744" cy="259045"/>
    <xdr:sp macro="" textlink="">
      <xdr:nvSpPr>
        <xdr:cNvPr id="375" name="n_4mainValue【福祉施設】&#10;一人当たり面積">
          <a:extLst>
            <a:ext uri="{FF2B5EF4-FFF2-40B4-BE49-F238E27FC236}">
              <a16:creationId xmlns:a16="http://schemas.microsoft.com/office/drawing/2014/main" id="{EEB8A8AD-C54A-4CA0-9DE0-CA64473179DB}"/>
            </a:ext>
          </a:extLst>
        </xdr:cNvPr>
        <xdr:cNvSpPr txBox="1"/>
      </xdr:nvSpPr>
      <xdr:spPr>
        <a:xfrm>
          <a:off x="6068772" y="13846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F912D631-E053-4290-BE7C-F51BC36B4BE3}"/>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A488B1FB-9DB2-4B6C-823B-0694451D42FB}"/>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5D703985-5017-42C6-8DAB-17F9EB7FD586}"/>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15C734E5-70B6-435D-814C-B297BD5760B9}"/>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6D28987C-B65B-4E08-B477-1028C885DEF1}"/>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FABA61F1-3C9B-4105-BF67-EF2ACF3C9487}"/>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9895DF88-3923-41CD-A698-EC3CF478B3F8}"/>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4220E051-9DEF-4E33-95E8-FDC86BA83867}"/>
            </a:ext>
          </a:extLst>
        </xdr:cNvPr>
        <xdr:cNvSpPr/>
      </xdr:nvSpPr>
      <xdr:spPr>
        <a:xfrm>
          <a:off x="6858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F74FD41D-B94A-47FF-BD25-A8283207BD62}"/>
            </a:ext>
          </a:extLst>
        </xdr:cNvPr>
        <xdr:cNvSpPr txBox="1"/>
      </xdr:nvSpPr>
      <xdr:spPr>
        <a:xfrm>
          <a:off x="66675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536850D9-DA60-4354-92F5-66B8B85B7F1D}"/>
            </a:ext>
          </a:extLst>
        </xdr:cNvPr>
        <xdr:cNvCxnSpPr/>
      </xdr:nvCxnSpPr>
      <xdr:spPr>
        <a:xfrm>
          <a:off x="6858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7B2A5E67-ABB9-4929-AC66-73E05D3D9D5B}"/>
            </a:ext>
          </a:extLst>
        </xdr:cNvPr>
        <xdr:cNvSpPr txBox="1"/>
      </xdr:nvSpPr>
      <xdr:spPr>
        <a:xfrm>
          <a:off x="2738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3070B7DB-470B-45DD-BBC7-014F5A13D0FA}"/>
            </a:ext>
          </a:extLst>
        </xdr:cNvPr>
        <xdr:cNvCxnSpPr/>
      </xdr:nvCxnSpPr>
      <xdr:spPr>
        <a:xfrm>
          <a:off x="68580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6C694477-3207-490E-B593-7D77A3B818BE}"/>
            </a:ext>
          </a:extLst>
        </xdr:cNvPr>
        <xdr:cNvSpPr txBox="1"/>
      </xdr:nvSpPr>
      <xdr:spPr>
        <a:xfrm>
          <a:off x="273866"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9CB6DDE1-9749-4FE6-923E-B9FD8C14BD34}"/>
            </a:ext>
          </a:extLst>
        </xdr:cNvPr>
        <xdr:cNvCxnSpPr/>
      </xdr:nvCxnSpPr>
      <xdr:spPr>
        <a:xfrm>
          <a:off x="68580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785675FF-0068-47B2-A6FC-B7417FE5DE82}"/>
            </a:ext>
          </a:extLst>
        </xdr:cNvPr>
        <xdr:cNvSpPr txBox="1"/>
      </xdr:nvSpPr>
      <xdr:spPr>
        <a:xfrm>
          <a:off x="34370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200474F8-B132-45C2-9FAA-3E4A0B67B528}"/>
            </a:ext>
          </a:extLst>
        </xdr:cNvPr>
        <xdr:cNvCxnSpPr/>
      </xdr:nvCxnSpPr>
      <xdr:spPr>
        <a:xfrm>
          <a:off x="68580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763FAD7C-7D82-4403-BAC1-E359F6C0B39C}"/>
            </a:ext>
          </a:extLst>
        </xdr:cNvPr>
        <xdr:cNvSpPr txBox="1"/>
      </xdr:nvSpPr>
      <xdr:spPr>
        <a:xfrm>
          <a:off x="34370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969BF2C4-E2A3-46DC-95D6-07C554F410B5}"/>
            </a:ext>
          </a:extLst>
        </xdr:cNvPr>
        <xdr:cNvCxnSpPr/>
      </xdr:nvCxnSpPr>
      <xdr:spPr>
        <a:xfrm>
          <a:off x="68580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41A6208D-E568-47FE-AC43-E30984FEB4BA}"/>
            </a:ext>
          </a:extLst>
        </xdr:cNvPr>
        <xdr:cNvSpPr txBox="1"/>
      </xdr:nvSpPr>
      <xdr:spPr>
        <a:xfrm>
          <a:off x="34370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029B701A-03EB-40DF-B86F-5B687E29F596}"/>
            </a:ext>
          </a:extLst>
        </xdr:cNvPr>
        <xdr:cNvCxnSpPr/>
      </xdr:nvCxnSpPr>
      <xdr:spPr>
        <a:xfrm>
          <a:off x="68580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B7589548-97C3-44EA-97C0-DF4BFAA3C81C}"/>
            </a:ext>
          </a:extLst>
        </xdr:cNvPr>
        <xdr:cNvSpPr txBox="1"/>
      </xdr:nvSpPr>
      <xdr:spPr>
        <a:xfrm>
          <a:off x="34370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7DEF22D2-DD56-401D-B95B-DBD468491673}"/>
            </a:ext>
          </a:extLst>
        </xdr:cNvPr>
        <xdr:cNvCxnSpPr/>
      </xdr:nvCxnSpPr>
      <xdr:spPr>
        <a:xfrm>
          <a:off x="68580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8998C7F0-200C-49E3-A2D1-8A0BED405A4D}"/>
            </a:ext>
          </a:extLst>
        </xdr:cNvPr>
        <xdr:cNvSpPr txBox="1"/>
      </xdr:nvSpPr>
      <xdr:spPr>
        <a:xfrm>
          <a:off x="38686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DEE2DE7A-507F-40C0-A462-485D6241472B}"/>
            </a:ext>
          </a:extLst>
        </xdr:cNvPr>
        <xdr:cNvCxnSpPr/>
      </xdr:nvCxnSpPr>
      <xdr:spPr>
        <a:xfrm>
          <a:off x="6858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0C924908-4B0F-4710-802D-BAE9AA2DFB81}"/>
            </a:ext>
          </a:extLst>
        </xdr:cNvPr>
        <xdr:cNvSpPr/>
      </xdr:nvSpPr>
      <xdr:spPr>
        <a:xfrm>
          <a:off x="6858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118655</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1053264C-DC17-4C79-82DB-133F44E41360}"/>
            </a:ext>
          </a:extLst>
        </xdr:cNvPr>
        <xdr:cNvCxnSpPr/>
      </xdr:nvCxnSpPr>
      <xdr:spPr>
        <a:xfrm flipV="1">
          <a:off x="4173855" y="17094110"/>
          <a:ext cx="0" cy="16293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679CE271-A5D1-4C42-9395-B2BB8221EF87}"/>
            </a:ext>
          </a:extLst>
        </xdr:cNvPr>
        <xdr:cNvSpPr txBox="1"/>
      </xdr:nvSpPr>
      <xdr:spPr>
        <a:xfrm>
          <a:off x="421259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58386168-45BA-44DC-B491-B968A534F3A6}"/>
            </a:ext>
          </a:extLst>
        </xdr:cNvPr>
        <xdr:cNvCxnSpPr/>
      </xdr:nvCxnSpPr>
      <xdr:spPr>
        <a:xfrm>
          <a:off x="4112260" y="187234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65332</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68526A52-44CD-4719-854E-CC50727A3C69}"/>
            </a:ext>
          </a:extLst>
        </xdr:cNvPr>
        <xdr:cNvSpPr txBox="1"/>
      </xdr:nvSpPr>
      <xdr:spPr>
        <a:xfrm>
          <a:off x="4212590" y="168655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118655</xdr:rowOff>
    </xdr:from>
    <xdr:to>
      <xdr:col>24</xdr:col>
      <xdr:colOff>152400</xdr:colOff>
      <xdr:row>99</xdr:row>
      <xdr:rowOff>118655</xdr:rowOff>
    </xdr:to>
    <xdr:cxnSp macro="">
      <xdr:nvCxnSpPr>
        <xdr:cNvPr id="405" name="直線コネクタ 404">
          <a:extLst>
            <a:ext uri="{FF2B5EF4-FFF2-40B4-BE49-F238E27FC236}">
              <a16:creationId xmlns:a16="http://schemas.microsoft.com/office/drawing/2014/main" id="{E722A448-22BB-4835-97CD-8A0EB7D7FCA6}"/>
            </a:ext>
          </a:extLst>
        </xdr:cNvPr>
        <xdr:cNvCxnSpPr/>
      </xdr:nvCxnSpPr>
      <xdr:spPr>
        <a:xfrm>
          <a:off x="4112260" y="170941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31585</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FA3FF234-01E7-4FA8-8632-9D5AD0A06C4B}"/>
            </a:ext>
          </a:extLst>
        </xdr:cNvPr>
        <xdr:cNvSpPr txBox="1"/>
      </xdr:nvSpPr>
      <xdr:spPr>
        <a:xfrm>
          <a:off x="4212590" y="180319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53158</xdr:rowOff>
    </xdr:from>
    <xdr:to>
      <xdr:col>24</xdr:col>
      <xdr:colOff>114300</xdr:colOff>
      <xdr:row>105</xdr:row>
      <xdr:rowOff>154758</xdr:rowOff>
    </xdr:to>
    <xdr:sp macro="" textlink="">
      <xdr:nvSpPr>
        <xdr:cNvPr id="407" name="フローチャート: 判断 406">
          <a:extLst>
            <a:ext uri="{FF2B5EF4-FFF2-40B4-BE49-F238E27FC236}">
              <a16:creationId xmlns:a16="http://schemas.microsoft.com/office/drawing/2014/main" id="{3C77B6C7-6FF3-4EAA-8EE1-69D89683F368}"/>
            </a:ext>
          </a:extLst>
        </xdr:cNvPr>
        <xdr:cNvSpPr/>
      </xdr:nvSpPr>
      <xdr:spPr>
        <a:xfrm>
          <a:off x="4131310" y="18059218"/>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40095</xdr:rowOff>
    </xdr:from>
    <xdr:to>
      <xdr:col>20</xdr:col>
      <xdr:colOff>38100</xdr:colOff>
      <xdr:row>105</xdr:row>
      <xdr:rowOff>141695</xdr:rowOff>
    </xdr:to>
    <xdr:sp macro="" textlink="">
      <xdr:nvSpPr>
        <xdr:cNvPr id="408" name="フローチャート: 判断 407">
          <a:extLst>
            <a:ext uri="{FF2B5EF4-FFF2-40B4-BE49-F238E27FC236}">
              <a16:creationId xmlns:a16="http://schemas.microsoft.com/office/drawing/2014/main" id="{FC9BCC22-D7F2-4FA9-839D-547A7D5F6C23}"/>
            </a:ext>
          </a:extLst>
        </xdr:cNvPr>
        <xdr:cNvSpPr/>
      </xdr:nvSpPr>
      <xdr:spPr>
        <a:xfrm>
          <a:off x="3388360" y="1804234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17236</xdr:rowOff>
    </xdr:from>
    <xdr:to>
      <xdr:col>15</xdr:col>
      <xdr:colOff>101600</xdr:colOff>
      <xdr:row>105</xdr:row>
      <xdr:rowOff>118836</xdr:rowOff>
    </xdr:to>
    <xdr:sp macro="" textlink="">
      <xdr:nvSpPr>
        <xdr:cNvPr id="409" name="フローチャート: 判断 408">
          <a:extLst>
            <a:ext uri="{FF2B5EF4-FFF2-40B4-BE49-F238E27FC236}">
              <a16:creationId xmlns:a16="http://schemas.microsoft.com/office/drawing/2014/main" id="{A89AA8FB-8019-4207-B780-AB65E4F1668F}"/>
            </a:ext>
          </a:extLst>
        </xdr:cNvPr>
        <xdr:cNvSpPr/>
      </xdr:nvSpPr>
      <xdr:spPr>
        <a:xfrm>
          <a:off x="2571750" y="1802329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169092</xdr:rowOff>
    </xdr:from>
    <xdr:to>
      <xdr:col>10</xdr:col>
      <xdr:colOff>165100</xdr:colOff>
      <xdr:row>105</xdr:row>
      <xdr:rowOff>99242</xdr:rowOff>
    </xdr:to>
    <xdr:sp macro="" textlink="">
      <xdr:nvSpPr>
        <xdr:cNvPr id="410" name="フローチャート: 判断 409">
          <a:extLst>
            <a:ext uri="{FF2B5EF4-FFF2-40B4-BE49-F238E27FC236}">
              <a16:creationId xmlns:a16="http://schemas.microsoft.com/office/drawing/2014/main" id="{344FDFA9-FF6D-47B0-8B73-8ED5ABC698E4}"/>
            </a:ext>
          </a:extLst>
        </xdr:cNvPr>
        <xdr:cNvSpPr/>
      </xdr:nvSpPr>
      <xdr:spPr>
        <a:xfrm>
          <a:off x="1774190" y="18003702"/>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151130</xdr:rowOff>
    </xdr:from>
    <xdr:to>
      <xdr:col>6</xdr:col>
      <xdr:colOff>38100</xdr:colOff>
      <xdr:row>105</xdr:row>
      <xdr:rowOff>81280</xdr:rowOff>
    </xdr:to>
    <xdr:sp macro="" textlink="">
      <xdr:nvSpPr>
        <xdr:cNvPr id="411" name="フローチャート: 判断 410">
          <a:extLst>
            <a:ext uri="{FF2B5EF4-FFF2-40B4-BE49-F238E27FC236}">
              <a16:creationId xmlns:a16="http://schemas.microsoft.com/office/drawing/2014/main" id="{D9ECD13C-5CC0-4563-BE95-FE017065D0AA}"/>
            </a:ext>
          </a:extLst>
        </xdr:cNvPr>
        <xdr:cNvSpPr/>
      </xdr:nvSpPr>
      <xdr:spPr>
        <a:xfrm>
          <a:off x="988060" y="1798193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E30C0DC1-57F1-4C4D-9A75-C90C2412AFD8}"/>
            </a:ext>
          </a:extLst>
        </xdr:cNvPr>
        <xdr:cNvSpPr txBox="1"/>
      </xdr:nvSpPr>
      <xdr:spPr>
        <a:xfrm>
          <a:off x="40030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E104DBD2-1994-4560-A975-2E0DA1210C9A}"/>
            </a:ext>
          </a:extLst>
        </xdr:cNvPr>
        <xdr:cNvSpPr txBox="1"/>
      </xdr:nvSpPr>
      <xdr:spPr>
        <a:xfrm>
          <a:off x="32600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A2BC166B-2FE7-41BB-AD31-12BDC45A1FB2}"/>
            </a:ext>
          </a:extLst>
        </xdr:cNvPr>
        <xdr:cNvSpPr txBox="1"/>
      </xdr:nvSpPr>
      <xdr:spPr>
        <a:xfrm>
          <a:off x="24549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64F696A0-44C3-4000-9E16-880FFFDD7A8F}"/>
            </a:ext>
          </a:extLst>
        </xdr:cNvPr>
        <xdr:cNvSpPr txBox="1"/>
      </xdr:nvSpPr>
      <xdr:spPr>
        <a:xfrm>
          <a:off x="1657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C9AEECD5-62CD-4040-A874-55E7F98DF337}"/>
            </a:ext>
          </a:extLst>
        </xdr:cNvPr>
        <xdr:cNvSpPr txBox="1"/>
      </xdr:nvSpPr>
      <xdr:spPr>
        <a:xfrm>
          <a:off x="859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56424</xdr:rowOff>
    </xdr:from>
    <xdr:to>
      <xdr:col>24</xdr:col>
      <xdr:colOff>114300</xdr:colOff>
      <xdr:row>103</xdr:row>
      <xdr:rowOff>158024</xdr:rowOff>
    </xdr:to>
    <xdr:sp macro="" textlink="">
      <xdr:nvSpPr>
        <xdr:cNvPr id="417" name="楕円 416">
          <a:extLst>
            <a:ext uri="{FF2B5EF4-FFF2-40B4-BE49-F238E27FC236}">
              <a16:creationId xmlns:a16="http://schemas.microsoft.com/office/drawing/2014/main" id="{C86EB5FC-F535-4BF6-AD09-3FF1AAD4DA22}"/>
            </a:ext>
          </a:extLst>
        </xdr:cNvPr>
        <xdr:cNvSpPr/>
      </xdr:nvSpPr>
      <xdr:spPr>
        <a:xfrm>
          <a:off x="4131310" y="17719584"/>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79301</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9CB7F294-E969-4F01-A346-FE67C8F43257}"/>
            </a:ext>
          </a:extLst>
        </xdr:cNvPr>
        <xdr:cNvSpPr txBox="1"/>
      </xdr:nvSpPr>
      <xdr:spPr>
        <a:xfrm>
          <a:off x="4212590" y="17567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15602</xdr:rowOff>
    </xdr:from>
    <xdr:to>
      <xdr:col>20</xdr:col>
      <xdr:colOff>38100</xdr:colOff>
      <xdr:row>103</xdr:row>
      <xdr:rowOff>117202</xdr:rowOff>
    </xdr:to>
    <xdr:sp macro="" textlink="">
      <xdr:nvSpPr>
        <xdr:cNvPr id="419" name="楕円 418">
          <a:extLst>
            <a:ext uri="{FF2B5EF4-FFF2-40B4-BE49-F238E27FC236}">
              <a16:creationId xmlns:a16="http://schemas.microsoft.com/office/drawing/2014/main" id="{E108AA2D-6C24-4671-87F6-CE9A0F182276}"/>
            </a:ext>
          </a:extLst>
        </xdr:cNvPr>
        <xdr:cNvSpPr/>
      </xdr:nvSpPr>
      <xdr:spPr>
        <a:xfrm>
          <a:off x="3388360" y="1767876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66402</xdr:rowOff>
    </xdr:from>
    <xdr:to>
      <xdr:col>24</xdr:col>
      <xdr:colOff>63500</xdr:colOff>
      <xdr:row>103</xdr:row>
      <xdr:rowOff>107224</xdr:rowOff>
    </xdr:to>
    <xdr:cxnSp macro="">
      <xdr:nvCxnSpPr>
        <xdr:cNvPr id="420" name="直線コネクタ 419">
          <a:extLst>
            <a:ext uri="{FF2B5EF4-FFF2-40B4-BE49-F238E27FC236}">
              <a16:creationId xmlns:a16="http://schemas.microsoft.com/office/drawing/2014/main" id="{A216C98D-6F33-41E8-9E1A-0B8D3ABD66DC}"/>
            </a:ext>
          </a:extLst>
        </xdr:cNvPr>
        <xdr:cNvCxnSpPr/>
      </xdr:nvCxnSpPr>
      <xdr:spPr>
        <a:xfrm>
          <a:off x="3431540" y="17723847"/>
          <a:ext cx="74295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146231</xdr:rowOff>
    </xdr:from>
    <xdr:to>
      <xdr:col>15</xdr:col>
      <xdr:colOff>101600</xdr:colOff>
      <xdr:row>103</xdr:row>
      <xdr:rowOff>76381</xdr:rowOff>
    </xdr:to>
    <xdr:sp macro="" textlink="">
      <xdr:nvSpPr>
        <xdr:cNvPr id="421" name="楕円 420">
          <a:extLst>
            <a:ext uri="{FF2B5EF4-FFF2-40B4-BE49-F238E27FC236}">
              <a16:creationId xmlns:a16="http://schemas.microsoft.com/office/drawing/2014/main" id="{6A2F62AE-E11D-4531-9ED6-15CF4D6F8114}"/>
            </a:ext>
          </a:extLst>
        </xdr:cNvPr>
        <xdr:cNvSpPr/>
      </xdr:nvSpPr>
      <xdr:spPr>
        <a:xfrm>
          <a:off x="2571750" y="1763222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25581</xdr:rowOff>
    </xdr:from>
    <xdr:to>
      <xdr:col>19</xdr:col>
      <xdr:colOff>177800</xdr:colOff>
      <xdr:row>103</xdr:row>
      <xdr:rowOff>66402</xdr:rowOff>
    </xdr:to>
    <xdr:cxnSp macro="">
      <xdr:nvCxnSpPr>
        <xdr:cNvPr id="422" name="直線コネクタ 421">
          <a:extLst>
            <a:ext uri="{FF2B5EF4-FFF2-40B4-BE49-F238E27FC236}">
              <a16:creationId xmlns:a16="http://schemas.microsoft.com/office/drawing/2014/main" id="{A9E45074-ED21-463C-9608-CF0344BACD19}"/>
            </a:ext>
          </a:extLst>
        </xdr:cNvPr>
        <xdr:cNvCxnSpPr/>
      </xdr:nvCxnSpPr>
      <xdr:spPr>
        <a:xfrm>
          <a:off x="2626360" y="17681121"/>
          <a:ext cx="805180" cy="42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108676</xdr:rowOff>
    </xdr:from>
    <xdr:to>
      <xdr:col>10</xdr:col>
      <xdr:colOff>165100</xdr:colOff>
      <xdr:row>103</xdr:row>
      <xdr:rowOff>38826</xdr:rowOff>
    </xdr:to>
    <xdr:sp macro="" textlink="">
      <xdr:nvSpPr>
        <xdr:cNvPr id="423" name="楕円 422">
          <a:extLst>
            <a:ext uri="{FF2B5EF4-FFF2-40B4-BE49-F238E27FC236}">
              <a16:creationId xmlns:a16="http://schemas.microsoft.com/office/drawing/2014/main" id="{E8A5B130-E0C1-43C8-9EF8-5622CFEC823E}"/>
            </a:ext>
          </a:extLst>
        </xdr:cNvPr>
        <xdr:cNvSpPr/>
      </xdr:nvSpPr>
      <xdr:spPr>
        <a:xfrm>
          <a:off x="1774190" y="17594671"/>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159476</xdr:rowOff>
    </xdr:from>
    <xdr:to>
      <xdr:col>15</xdr:col>
      <xdr:colOff>50800</xdr:colOff>
      <xdr:row>103</xdr:row>
      <xdr:rowOff>25581</xdr:rowOff>
    </xdr:to>
    <xdr:cxnSp macro="">
      <xdr:nvCxnSpPr>
        <xdr:cNvPr id="424" name="直線コネクタ 423">
          <a:extLst>
            <a:ext uri="{FF2B5EF4-FFF2-40B4-BE49-F238E27FC236}">
              <a16:creationId xmlns:a16="http://schemas.microsoft.com/office/drawing/2014/main" id="{39117050-E511-456B-B0FC-2F18E7E21DE5}"/>
            </a:ext>
          </a:extLst>
        </xdr:cNvPr>
        <xdr:cNvCxnSpPr/>
      </xdr:nvCxnSpPr>
      <xdr:spPr>
        <a:xfrm>
          <a:off x="1828800" y="17649281"/>
          <a:ext cx="797560" cy="31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67855</xdr:rowOff>
    </xdr:from>
    <xdr:to>
      <xdr:col>6</xdr:col>
      <xdr:colOff>38100</xdr:colOff>
      <xdr:row>102</xdr:row>
      <xdr:rowOff>169455</xdr:rowOff>
    </xdr:to>
    <xdr:sp macro="" textlink="">
      <xdr:nvSpPr>
        <xdr:cNvPr id="425" name="楕円 424">
          <a:extLst>
            <a:ext uri="{FF2B5EF4-FFF2-40B4-BE49-F238E27FC236}">
              <a16:creationId xmlns:a16="http://schemas.microsoft.com/office/drawing/2014/main" id="{7370F49B-3787-404C-9335-A795C5B8D8B5}"/>
            </a:ext>
          </a:extLst>
        </xdr:cNvPr>
        <xdr:cNvSpPr/>
      </xdr:nvSpPr>
      <xdr:spPr>
        <a:xfrm>
          <a:off x="988060" y="17553850"/>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118655</xdr:rowOff>
    </xdr:from>
    <xdr:to>
      <xdr:col>10</xdr:col>
      <xdr:colOff>114300</xdr:colOff>
      <xdr:row>102</xdr:row>
      <xdr:rowOff>159476</xdr:rowOff>
    </xdr:to>
    <xdr:cxnSp macro="">
      <xdr:nvCxnSpPr>
        <xdr:cNvPr id="426" name="直線コネクタ 425">
          <a:extLst>
            <a:ext uri="{FF2B5EF4-FFF2-40B4-BE49-F238E27FC236}">
              <a16:creationId xmlns:a16="http://schemas.microsoft.com/office/drawing/2014/main" id="{E9025727-9C81-4587-9AAB-EB2070DEB1B7}"/>
            </a:ext>
          </a:extLst>
        </xdr:cNvPr>
        <xdr:cNvCxnSpPr/>
      </xdr:nvCxnSpPr>
      <xdr:spPr>
        <a:xfrm>
          <a:off x="1031240" y="17608460"/>
          <a:ext cx="79756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132822</xdr:rowOff>
    </xdr:from>
    <xdr:ext cx="405111" cy="259045"/>
    <xdr:sp macro="" textlink="">
      <xdr:nvSpPr>
        <xdr:cNvPr id="427" name="n_1aveValue【市民会館】&#10;有形固定資産減価償却率">
          <a:extLst>
            <a:ext uri="{FF2B5EF4-FFF2-40B4-BE49-F238E27FC236}">
              <a16:creationId xmlns:a16="http://schemas.microsoft.com/office/drawing/2014/main" id="{FDF3788C-913D-4A2F-91F2-DCF25E251101}"/>
            </a:ext>
          </a:extLst>
        </xdr:cNvPr>
        <xdr:cNvSpPr txBox="1"/>
      </xdr:nvSpPr>
      <xdr:spPr>
        <a:xfrm>
          <a:off x="3239144" y="18138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109963</xdr:rowOff>
    </xdr:from>
    <xdr:ext cx="405111" cy="259045"/>
    <xdr:sp macro="" textlink="">
      <xdr:nvSpPr>
        <xdr:cNvPr id="428" name="n_2aveValue【市民会館】&#10;有形固定資産減価償却率">
          <a:extLst>
            <a:ext uri="{FF2B5EF4-FFF2-40B4-BE49-F238E27FC236}">
              <a16:creationId xmlns:a16="http://schemas.microsoft.com/office/drawing/2014/main" id="{236294B9-AE8F-4EAC-863D-53D3601D6BB9}"/>
            </a:ext>
          </a:extLst>
        </xdr:cNvPr>
        <xdr:cNvSpPr txBox="1"/>
      </xdr:nvSpPr>
      <xdr:spPr>
        <a:xfrm>
          <a:off x="2439044" y="181103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90369</xdr:rowOff>
    </xdr:from>
    <xdr:ext cx="405111" cy="259045"/>
    <xdr:sp macro="" textlink="">
      <xdr:nvSpPr>
        <xdr:cNvPr id="429" name="n_3aveValue【市民会館】&#10;有形固定資産減価償却率">
          <a:extLst>
            <a:ext uri="{FF2B5EF4-FFF2-40B4-BE49-F238E27FC236}">
              <a16:creationId xmlns:a16="http://schemas.microsoft.com/office/drawing/2014/main" id="{9BE3E1EB-2EFF-48B2-B7AA-5CF6CB35E461}"/>
            </a:ext>
          </a:extLst>
        </xdr:cNvPr>
        <xdr:cNvSpPr txBox="1"/>
      </xdr:nvSpPr>
      <xdr:spPr>
        <a:xfrm>
          <a:off x="1641484" y="180964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72407</xdr:rowOff>
    </xdr:from>
    <xdr:ext cx="405111" cy="259045"/>
    <xdr:sp macro="" textlink="">
      <xdr:nvSpPr>
        <xdr:cNvPr id="430" name="n_4aveValue【市民会館】&#10;有形固定資産減価償却率">
          <a:extLst>
            <a:ext uri="{FF2B5EF4-FFF2-40B4-BE49-F238E27FC236}">
              <a16:creationId xmlns:a16="http://schemas.microsoft.com/office/drawing/2014/main" id="{DA7A2AF8-D091-40CC-83A4-5B84F646A519}"/>
            </a:ext>
          </a:extLst>
        </xdr:cNvPr>
        <xdr:cNvSpPr txBox="1"/>
      </xdr:nvSpPr>
      <xdr:spPr>
        <a:xfrm>
          <a:off x="855354" y="1807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101</xdr:row>
      <xdr:rowOff>133729</xdr:rowOff>
    </xdr:from>
    <xdr:ext cx="405111" cy="259045"/>
    <xdr:sp macro="" textlink="">
      <xdr:nvSpPr>
        <xdr:cNvPr id="431" name="n_1mainValue【市民会館】&#10;有形固定資産減価償却率">
          <a:extLst>
            <a:ext uri="{FF2B5EF4-FFF2-40B4-BE49-F238E27FC236}">
              <a16:creationId xmlns:a16="http://schemas.microsoft.com/office/drawing/2014/main" id="{97F6E78C-4FB0-4A91-B06F-C45B5969C223}"/>
            </a:ext>
          </a:extLst>
        </xdr:cNvPr>
        <xdr:cNvSpPr txBox="1"/>
      </xdr:nvSpPr>
      <xdr:spPr>
        <a:xfrm>
          <a:off x="3239144" y="174463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92908</xdr:rowOff>
    </xdr:from>
    <xdr:ext cx="405111" cy="259045"/>
    <xdr:sp macro="" textlink="">
      <xdr:nvSpPr>
        <xdr:cNvPr id="432" name="n_2mainValue【市民会館】&#10;有形固定資産減価償却率">
          <a:extLst>
            <a:ext uri="{FF2B5EF4-FFF2-40B4-BE49-F238E27FC236}">
              <a16:creationId xmlns:a16="http://schemas.microsoft.com/office/drawing/2014/main" id="{000D466D-F1BA-4F50-96F3-924DBCD31CBC}"/>
            </a:ext>
          </a:extLst>
        </xdr:cNvPr>
        <xdr:cNvSpPr txBox="1"/>
      </xdr:nvSpPr>
      <xdr:spPr>
        <a:xfrm>
          <a:off x="2439044" y="174131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55353</xdr:rowOff>
    </xdr:from>
    <xdr:ext cx="405111" cy="259045"/>
    <xdr:sp macro="" textlink="">
      <xdr:nvSpPr>
        <xdr:cNvPr id="433" name="n_3mainValue【市民会館】&#10;有形固定資産減価償却率">
          <a:extLst>
            <a:ext uri="{FF2B5EF4-FFF2-40B4-BE49-F238E27FC236}">
              <a16:creationId xmlns:a16="http://schemas.microsoft.com/office/drawing/2014/main" id="{C58FEF59-10AC-40A8-A861-B87C88C65D50}"/>
            </a:ext>
          </a:extLst>
        </xdr:cNvPr>
        <xdr:cNvSpPr txBox="1"/>
      </xdr:nvSpPr>
      <xdr:spPr>
        <a:xfrm>
          <a:off x="1641484" y="17375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14532</xdr:rowOff>
    </xdr:from>
    <xdr:ext cx="405111" cy="259045"/>
    <xdr:sp macro="" textlink="">
      <xdr:nvSpPr>
        <xdr:cNvPr id="434" name="n_4mainValue【市民会館】&#10;有形固定資産減価償却率">
          <a:extLst>
            <a:ext uri="{FF2B5EF4-FFF2-40B4-BE49-F238E27FC236}">
              <a16:creationId xmlns:a16="http://schemas.microsoft.com/office/drawing/2014/main" id="{F04C0CDD-A2C9-41A0-BE85-FD1581C24B12}"/>
            </a:ext>
          </a:extLst>
        </xdr:cNvPr>
        <xdr:cNvSpPr txBox="1"/>
      </xdr:nvSpPr>
      <xdr:spPr>
        <a:xfrm>
          <a:off x="855354" y="17334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1645AD06-2523-41AD-9831-AE15FBE26CE8}"/>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89E72C44-A4B0-42B8-B374-5053BE4E3B0A}"/>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EAF190CE-CE74-45B0-9C7A-CE4A6F1EE1F8}"/>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333C614E-D4B0-4E9E-9665-2B760CE8506A}"/>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8B0DBC1E-F19C-41E4-A075-E208A6EA35CA}"/>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6A2DB547-6600-4B40-B343-0FFAF9508E35}"/>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329B5D48-661B-4488-8AD0-12245C67FC23}"/>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3B766BAA-D162-474F-A1DB-3B5DBD95FD16}"/>
            </a:ext>
          </a:extLst>
        </xdr:cNvPr>
        <xdr:cNvSpPr/>
      </xdr:nvSpPr>
      <xdr:spPr>
        <a:xfrm>
          <a:off x="596011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A137B23F-9653-4231-8C6D-C5469C3D00EB}"/>
            </a:ext>
          </a:extLst>
        </xdr:cNvPr>
        <xdr:cNvSpPr txBox="1"/>
      </xdr:nvSpPr>
      <xdr:spPr>
        <a:xfrm>
          <a:off x="592201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E7A666D1-FA18-4FF5-B294-F50CA52A4AE0}"/>
            </a:ext>
          </a:extLst>
        </xdr:cNvPr>
        <xdr:cNvCxnSpPr/>
      </xdr:nvCxnSpPr>
      <xdr:spPr>
        <a:xfrm>
          <a:off x="5960110" y="19046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5" name="直線コネクタ 444">
          <a:extLst>
            <a:ext uri="{FF2B5EF4-FFF2-40B4-BE49-F238E27FC236}">
              <a16:creationId xmlns:a16="http://schemas.microsoft.com/office/drawing/2014/main" id="{483D3845-3B2F-47DA-9D7D-6B30F41AD7BD}"/>
            </a:ext>
          </a:extLst>
        </xdr:cNvPr>
        <xdr:cNvCxnSpPr/>
      </xdr:nvCxnSpPr>
      <xdr:spPr>
        <a:xfrm>
          <a:off x="5960110" y="18592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46" name="テキスト ボックス 445">
          <a:extLst>
            <a:ext uri="{FF2B5EF4-FFF2-40B4-BE49-F238E27FC236}">
              <a16:creationId xmlns:a16="http://schemas.microsoft.com/office/drawing/2014/main" id="{A7FEAFE3-FB82-495C-92FC-A99ED8D79B1B}"/>
            </a:ext>
          </a:extLst>
        </xdr:cNvPr>
        <xdr:cNvSpPr txBox="1"/>
      </xdr:nvSpPr>
      <xdr:spPr>
        <a:xfrm>
          <a:off x="5527221" y="1844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7" name="直線コネクタ 446">
          <a:extLst>
            <a:ext uri="{FF2B5EF4-FFF2-40B4-BE49-F238E27FC236}">
              <a16:creationId xmlns:a16="http://schemas.microsoft.com/office/drawing/2014/main" id="{780F4FDD-1772-49CF-95F1-EE10A9E1F4AD}"/>
            </a:ext>
          </a:extLst>
        </xdr:cNvPr>
        <xdr:cNvCxnSpPr/>
      </xdr:nvCxnSpPr>
      <xdr:spPr>
        <a:xfrm>
          <a:off x="5960110" y="1813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48" name="テキスト ボックス 447">
          <a:extLst>
            <a:ext uri="{FF2B5EF4-FFF2-40B4-BE49-F238E27FC236}">
              <a16:creationId xmlns:a16="http://schemas.microsoft.com/office/drawing/2014/main" id="{BA062D2D-017F-4946-8539-C86324CC5480}"/>
            </a:ext>
          </a:extLst>
        </xdr:cNvPr>
        <xdr:cNvSpPr txBox="1"/>
      </xdr:nvSpPr>
      <xdr:spPr>
        <a:xfrm>
          <a:off x="5527221" y="1799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9" name="直線コネクタ 448">
          <a:extLst>
            <a:ext uri="{FF2B5EF4-FFF2-40B4-BE49-F238E27FC236}">
              <a16:creationId xmlns:a16="http://schemas.microsoft.com/office/drawing/2014/main" id="{8CA1CCB7-E1EA-4DA8-BB8E-63CCB23D0A4C}"/>
            </a:ext>
          </a:extLst>
        </xdr:cNvPr>
        <xdr:cNvCxnSpPr/>
      </xdr:nvCxnSpPr>
      <xdr:spPr>
        <a:xfrm>
          <a:off x="5960110" y="176745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0" name="テキスト ボックス 449">
          <a:extLst>
            <a:ext uri="{FF2B5EF4-FFF2-40B4-BE49-F238E27FC236}">
              <a16:creationId xmlns:a16="http://schemas.microsoft.com/office/drawing/2014/main" id="{FC55E3C4-B8A7-45AC-8A32-08846FAD690B}"/>
            </a:ext>
          </a:extLst>
        </xdr:cNvPr>
        <xdr:cNvSpPr txBox="1"/>
      </xdr:nvSpPr>
      <xdr:spPr>
        <a:xfrm>
          <a:off x="5527221" y="1753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1" name="直線コネクタ 450">
          <a:extLst>
            <a:ext uri="{FF2B5EF4-FFF2-40B4-BE49-F238E27FC236}">
              <a16:creationId xmlns:a16="http://schemas.microsoft.com/office/drawing/2014/main" id="{75EE8D12-F4AD-4BE5-899F-CD61AAA4C74C}"/>
            </a:ext>
          </a:extLst>
        </xdr:cNvPr>
        <xdr:cNvCxnSpPr/>
      </xdr:nvCxnSpPr>
      <xdr:spPr>
        <a:xfrm>
          <a:off x="5960110" y="1722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2" name="テキスト ボックス 451">
          <a:extLst>
            <a:ext uri="{FF2B5EF4-FFF2-40B4-BE49-F238E27FC236}">
              <a16:creationId xmlns:a16="http://schemas.microsoft.com/office/drawing/2014/main" id="{3B4AD8F0-06DF-4882-A2CB-501514BC2013}"/>
            </a:ext>
          </a:extLst>
        </xdr:cNvPr>
        <xdr:cNvSpPr txBox="1"/>
      </xdr:nvSpPr>
      <xdr:spPr>
        <a:xfrm>
          <a:off x="5527221" y="1707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446B474C-D1D2-4EAA-ADDD-8744E210D8CA}"/>
            </a:ext>
          </a:extLst>
        </xdr:cNvPr>
        <xdr:cNvCxnSpPr/>
      </xdr:nvCxnSpPr>
      <xdr:spPr>
        <a:xfrm>
          <a:off x="5960110" y="1676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4" name="テキスト ボックス 453">
          <a:extLst>
            <a:ext uri="{FF2B5EF4-FFF2-40B4-BE49-F238E27FC236}">
              <a16:creationId xmlns:a16="http://schemas.microsoft.com/office/drawing/2014/main" id="{7C3B5CB1-C0D6-4BA5-BDF0-6824EB85080F}"/>
            </a:ext>
          </a:extLst>
        </xdr:cNvPr>
        <xdr:cNvSpPr txBox="1"/>
      </xdr:nvSpPr>
      <xdr:spPr>
        <a:xfrm>
          <a:off x="5527221"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市民会館】&#10;一人当たり面積グラフ枠">
          <a:extLst>
            <a:ext uri="{FF2B5EF4-FFF2-40B4-BE49-F238E27FC236}">
              <a16:creationId xmlns:a16="http://schemas.microsoft.com/office/drawing/2014/main" id="{9AC750DE-ADD3-4295-ACA6-E3D62CE9D031}"/>
            </a:ext>
          </a:extLst>
        </xdr:cNvPr>
        <xdr:cNvSpPr/>
      </xdr:nvSpPr>
      <xdr:spPr>
        <a:xfrm>
          <a:off x="596011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57913</xdr:rowOff>
    </xdr:from>
    <xdr:to>
      <xdr:col>54</xdr:col>
      <xdr:colOff>189865</xdr:colOff>
      <xdr:row>108</xdr:row>
      <xdr:rowOff>53339</xdr:rowOff>
    </xdr:to>
    <xdr:cxnSp macro="">
      <xdr:nvCxnSpPr>
        <xdr:cNvPr id="456" name="直線コネクタ 455">
          <a:extLst>
            <a:ext uri="{FF2B5EF4-FFF2-40B4-BE49-F238E27FC236}">
              <a16:creationId xmlns:a16="http://schemas.microsoft.com/office/drawing/2014/main" id="{0E7D692F-EE1D-4ABB-A37C-DAE906EA733A}"/>
            </a:ext>
          </a:extLst>
        </xdr:cNvPr>
        <xdr:cNvCxnSpPr/>
      </xdr:nvCxnSpPr>
      <xdr:spPr>
        <a:xfrm flipV="1">
          <a:off x="9429115" y="17370553"/>
          <a:ext cx="0" cy="12031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57166</xdr:rowOff>
    </xdr:from>
    <xdr:ext cx="469744" cy="259045"/>
    <xdr:sp macro="" textlink="">
      <xdr:nvSpPr>
        <xdr:cNvPr id="457" name="【市民会館】&#10;一人当たり面積最小値テキスト">
          <a:extLst>
            <a:ext uri="{FF2B5EF4-FFF2-40B4-BE49-F238E27FC236}">
              <a16:creationId xmlns:a16="http://schemas.microsoft.com/office/drawing/2014/main" id="{43AB59B5-1EE7-4402-94BF-68F875085B3E}"/>
            </a:ext>
          </a:extLst>
        </xdr:cNvPr>
        <xdr:cNvSpPr txBox="1"/>
      </xdr:nvSpPr>
      <xdr:spPr>
        <a:xfrm>
          <a:off x="9467850" y="18569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53339</xdr:rowOff>
    </xdr:from>
    <xdr:to>
      <xdr:col>55</xdr:col>
      <xdr:colOff>88900</xdr:colOff>
      <xdr:row>108</xdr:row>
      <xdr:rowOff>53339</xdr:rowOff>
    </xdr:to>
    <xdr:cxnSp macro="">
      <xdr:nvCxnSpPr>
        <xdr:cNvPr id="458" name="直線コネクタ 457">
          <a:extLst>
            <a:ext uri="{FF2B5EF4-FFF2-40B4-BE49-F238E27FC236}">
              <a16:creationId xmlns:a16="http://schemas.microsoft.com/office/drawing/2014/main" id="{97430900-84C6-4CBE-B27D-2553201A86BD}"/>
            </a:ext>
          </a:extLst>
        </xdr:cNvPr>
        <xdr:cNvCxnSpPr/>
      </xdr:nvCxnSpPr>
      <xdr:spPr>
        <a:xfrm>
          <a:off x="9356090" y="1857374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4590</xdr:rowOff>
    </xdr:from>
    <xdr:ext cx="469744" cy="259045"/>
    <xdr:sp macro="" textlink="">
      <xdr:nvSpPr>
        <xdr:cNvPr id="459" name="【市民会館】&#10;一人当たり面積最大値テキスト">
          <a:extLst>
            <a:ext uri="{FF2B5EF4-FFF2-40B4-BE49-F238E27FC236}">
              <a16:creationId xmlns:a16="http://schemas.microsoft.com/office/drawing/2014/main" id="{033698EF-9126-4C71-90AF-362427826DC4}"/>
            </a:ext>
          </a:extLst>
        </xdr:cNvPr>
        <xdr:cNvSpPr txBox="1"/>
      </xdr:nvSpPr>
      <xdr:spPr>
        <a:xfrm>
          <a:off x="9467850" y="17151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57913</xdr:rowOff>
    </xdr:from>
    <xdr:to>
      <xdr:col>55</xdr:col>
      <xdr:colOff>88900</xdr:colOff>
      <xdr:row>101</xdr:row>
      <xdr:rowOff>57913</xdr:rowOff>
    </xdr:to>
    <xdr:cxnSp macro="">
      <xdr:nvCxnSpPr>
        <xdr:cNvPr id="460" name="直線コネクタ 459">
          <a:extLst>
            <a:ext uri="{FF2B5EF4-FFF2-40B4-BE49-F238E27FC236}">
              <a16:creationId xmlns:a16="http://schemas.microsoft.com/office/drawing/2014/main" id="{116988A1-8461-41B5-A5C1-8B011CC79A56}"/>
            </a:ext>
          </a:extLst>
        </xdr:cNvPr>
        <xdr:cNvCxnSpPr/>
      </xdr:nvCxnSpPr>
      <xdr:spPr>
        <a:xfrm>
          <a:off x="9356090" y="1737055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119142</xdr:rowOff>
    </xdr:from>
    <xdr:ext cx="469744" cy="259045"/>
    <xdr:sp macro="" textlink="">
      <xdr:nvSpPr>
        <xdr:cNvPr id="461" name="【市民会館】&#10;一人当たり面積平均値テキスト">
          <a:extLst>
            <a:ext uri="{FF2B5EF4-FFF2-40B4-BE49-F238E27FC236}">
              <a16:creationId xmlns:a16="http://schemas.microsoft.com/office/drawing/2014/main" id="{4A841999-B047-4A37-8845-FE5364E037AC}"/>
            </a:ext>
          </a:extLst>
        </xdr:cNvPr>
        <xdr:cNvSpPr txBox="1"/>
      </xdr:nvSpPr>
      <xdr:spPr>
        <a:xfrm>
          <a:off x="9467850" y="181232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96265</xdr:rowOff>
    </xdr:from>
    <xdr:to>
      <xdr:col>55</xdr:col>
      <xdr:colOff>50800</xdr:colOff>
      <xdr:row>107</xdr:row>
      <xdr:rowOff>26415</xdr:rowOff>
    </xdr:to>
    <xdr:sp macro="" textlink="">
      <xdr:nvSpPr>
        <xdr:cNvPr id="462" name="フローチャート: 判断 461">
          <a:extLst>
            <a:ext uri="{FF2B5EF4-FFF2-40B4-BE49-F238E27FC236}">
              <a16:creationId xmlns:a16="http://schemas.microsoft.com/office/drawing/2014/main" id="{29F3AA2D-5A79-407B-88A7-69E423F0C63A}"/>
            </a:ext>
          </a:extLst>
        </xdr:cNvPr>
        <xdr:cNvSpPr/>
      </xdr:nvSpPr>
      <xdr:spPr>
        <a:xfrm>
          <a:off x="9394190" y="18266155"/>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96265</xdr:rowOff>
    </xdr:from>
    <xdr:to>
      <xdr:col>50</xdr:col>
      <xdr:colOff>165100</xdr:colOff>
      <xdr:row>107</xdr:row>
      <xdr:rowOff>26415</xdr:rowOff>
    </xdr:to>
    <xdr:sp macro="" textlink="">
      <xdr:nvSpPr>
        <xdr:cNvPr id="463" name="フローチャート: 判断 462">
          <a:extLst>
            <a:ext uri="{FF2B5EF4-FFF2-40B4-BE49-F238E27FC236}">
              <a16:creationId xmlns:a16="http://schemas.microsoft.com/office/drawing/2014/main" id="{B7FDBC34-4C93-42D9-944E-46CB42139EA2}"/>
            </a:ext>
          </a:extLst>
        </xdr:cNvPr>
        <xdr:cNvSpPr/>
      </xdr:nvSpPr>
      <xdr:spPr>
        <a:xfrm>
          <a:off x="8632190" y="18266155"/>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100837</xdr:rowOff>
    </xdr:from>
    <xdr:to>
      <xdr:col>46</xdr:col>
      <xdr:colOff>38100</xdr:colOff>
      <xdr:row>107</xdr:row>
      <xdr:rowOff>30987</xdr:rowOff>
    </xdr:to>
    <xdr:sp macro="" textlink="">
      <xdr:nvSpPr>
        <xdr:cNvPr id="464" name="フローチャート: 判断 463">
          <a:extLst>
            <a:ext uri="{FF2B5EF4-FFF2-40B4-BE49-F238E27FC236}">
              <a16:creationId xmlns:a16="http://schemas.microsoft.com/office/drawing/2014/main" id="{A82C6BE1-B31A-4CC3-9D6E-BB336A3F0777}"/>
            </a:ext>
          </a:extLst>
        </xdr:cNvPr>
        <xdr:cNvSpPr/>
      </xdr:nvSpPr>
      <xdr:spPr>
        <a:xfrm>
          <a:off x="7846060" y="18270727"/>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100837</xdr:rowOff>
    </xdr:from>
    <xdr:to>
      <xdr:col>41</xdr:col>
      <xdr:colOff>101600</xdr:colOff>
      <xdr:row>107</xdr:row>
      <xdr:rowOff>30987</xdr:rowOff>
    </xdr:to>
    <xdr:sp macro="" textlink="">
      <xdr:nvSpPr>
        <xdr:cNvPr id="465" name="フローチャート: 判断 464">
          <a:extLst>
            <a:ext uri="{FF2B5EF4-FFF2-40B4-BE49-F238E27FC236}">
              <a16:creationId xmlns:a16="http://schemas.microsoft.com/office/drawing/2014/main" id="{554B0CA5-7B86-4BB9-9A29-739AD62E6514}"/>
            </a:ext>
          </a:extLst>
        </xdr:cNvPr>
        <xdr:cNvSpPr/>
      </xdr:nvSpPr>
      <xdr:spPr>
        <a:xfrm>
          <a:off x="7029450" y="1827072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93980</xdr:rowOff>
    </xdr:from>
    <xdr:to>
      <xdr:col>36</xdr:col>
      <xdr:colOff>165100</xdr:colOff>
      <xdr:row>107</xdr:row>
      <xdr:rowOff>24130</xdr:rowOff>
    </xdr:to>
    <xdr:sp macro="" textlink="">
      <xdr:nvSpPr>
        <xdr:cNvPr id="466" name="フローチャート: 判断 465">
          <a:extLst>
            <a:ext uri="{FF2B5EF4-FFF2-40B4-BE49-F238E27FC236}">
              <a16:creationId xmlns:a16="http://schemas.microsoft.com/office/drawing/2014/main" id="{D7E53D81-1D26-4322-BDC0-5BA584A43869}"/>
            </a:ext>
          </a:extLst>
        </xdr:cNvPr>
        <xdr:cNvSpPr/>
      </xdr:nvSpPr>
      <xdr:spPr>
        <a:xfrm>
          <a:off x="6231890" y="1827149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C98EA93C-DAB4-44C4-B276-150F019C1E1F}"/>
            </a:ext>
          </a:extLst>
        </xdr:cNvPr>
        <xdr:cNvSpPr txBox="1"/>
      </xdr:nvSpPr>
      <xdr:spPr>
        <a:xfrm>
          <a:off x="925830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E0311862-AFB2-4A6C-84CC-A9B6856AB7B2}"/>
            </a:ext>
          </a:extLst>
        </xdr:cNvPr>
        <xdr:cNvSpPr txBox="1"/>
      </xdr:nvSpPr>
      <xdr:spPr>
        <a:xfrm>
          <a:off x="8515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A772301C-19CB-4EE7-80EA-B616DAAAFB12}"/>
            </a:ext>
          </a:extLst>
        </xdr:cNvPr>
        <xdr:cNvSpPr txBox="1"/>
      </xdr:nvSpPr>
      <xdr:spPr>
        <a:xfrm>
          <a:off x="7717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515F5EF3-D980-46E9-9BCE-D5BB4E63BADC}"/>
            </a:ext>
          </a:extLst>
        </xdr:cNvPr>
        <xdr:cNvSpPr txBox="1"/>
      </xdr:nvSpPr>
      <xdr:spPr>
        <a:xfrm>
          <a:off x="691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BE7156BA-F82F-4112-B03E-305A8479B027}"/>
            </a:ext>
          </a:extLst>
        </xdr:cNvPr>
        <xdr:cNvSpPr txBox="1"/>
      </xdr:nvSpPr>
      <xdr:spPr>
        <a:xfrm>
          <a:off x="6115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103124</xdr:rowOff>
    </xdr:from>
    <xdr:to>
      <xdr:col>55</xdr:col>
      <xdr:colOff>50800</xdr:colOff>
      <xdr:row>107</xdr:row>
      <xdr:rowOff>33274</xdr:rowOff>
    </xdr:to>
    <xdr:sp macro="" textlink="">
      <xdr:nvSpPr>
        <xdr:cNvPr id="472" name="楕円 471">
          <a:extLst>
            <a:ext uri="{FF2B5EF4-FFF2-40B4-BE49-F238E27FC236}">
              <a16:creationId xmlns:a16="http://schemas.microsoft.com/office/drawing/2014/main" id="{05AE164C-0769-442D-8C0F-92DA9BA03D14}"/>
            </a:ext>
          </a:extLst>
        </xdr:cNvPr>
        <xdr:cNvSpPr/>
      </xdr:nvSpPr>
      <xdr:spPr>
        <a:xfrm>
          <a:off x="9394190" y="18274919"/>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81551</xdr:rowOff>
    </xdr:from>
    <xdr:ext cx="469744" cy="259045"/>
    <xdr:sp macro="" textlink="">
      <xdr:nvSpPr>
        <xdr:cNvPr id="473" name="【市民会館】&#10;一人当たり面積該当値テキスト">
          <a:extLst>
            <a:ext uri="{FF2B5EF4-FFF2-40B4-BE49-F238E27FC236}">
              <a16:creationId xmlns:a16="http://schemas.microsoft.com/office/drawing/2014/main" id="{A76697FF-4F81-432E-9668-91DBD6F578B6}"/>
            </a:ext>
          </a:extLst>
        </xdr:cNvPr>
        <xdr:cNvSpPr txBox="1"/>
      </xdr:nvSpPr>
      <xdr:spPr>
        <a:xfrm>
          <a:off x="9467850" y="18257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103124</xdr:rowOff>
    </xdr:from>
    <xdr:to>
      <xdr:col>50</xdr:col>
      <xdr:colOff>165100</xdr:colOff>
      <xdr:row>107</xdr:row>
      <xdr:rowOff>33274</xdr:rowOff>
    </xdr:to>
    <xdr:sp macro="" textlink="">
      <xdr:nvSpPr>
        <xdr:cNvPr id="474" name="楕円 473">
          <a:extLst>
            <a:ext uri="{FF2B5EF4-FFF2-40B4-BE49-F238E27FC236}">
              <a16:creationId xmlns:a16="http://schemas.microsoft.com/office/drawing/2014/main" id="{9DA32281-45C9-4B6A-9A20-855B4547DBE6}"/>
            </a:ext>
          </a:extLst>
        </xdr:cNvPr>
        <xdr:cNvSpPr/>
      </xdr:nvSpPr>
      <xdr:spPr>
        <a:xfrm>
          <a:off x="8632190" y="18274919"/>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153924</xdr:rowOff>
    </xdr:from>
    <xdr:to>
      <xdr:col>55</xdr:col>
      <xdr:colOff>0</xdr:colOff>
      <xdr:row>106</xdr:row>
      <xdr:rowOff>153924</xdr:rowOff>
    </xdr:to>
    <xdr:cxnSp macro="">
      <xdr:nvCxnSpPr>
        <xdr:cNvPr id="475" name="直線コネクタ 474">
          <a:extLst>
            <a:ext uri="{FF2B5EF4-FFF2-40B4-BE49-F238E27FC236}">
              <a16:creationId xmlns:a16="http://schemas.microsoft.com/office/drawing/2014/main" id="{E2B24BC6-A427-48E2-A83C-BAD28938D290}"/>
            </a:ext>
          </a:extLst>
        </xdr:cNvPr>
        <xdr:cNvCxnSpPr/>
      </xdr:nvCxnSpPr>
      <xdr:spPr>
        <a:xfrm>
          <a:off x="8686800" y="18327624"/>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103124</xdr:rowOff>
    </xdr:from>
    <xdr:to>
      <xdr:col>46</xdr:col>
      <xdr:colOff>38100</xdr:colOff>
      <xdr:row>107</xdr:row>
      <xdr:rowOff>33274</xdr:rowOff>
    </xdr:to>
    <xdr:sp macro="" textlink="">
      <xdr:nvSpPr>
        <xdr:cNvPr id="476" name="楕円 475">
          <a:extLst>
            <a:ext uri="{FF2B5EF4-FFF2-40B4-BE49-F238E27FC236}">
              <a16:creationId xmlns:a16="http://schemas.microsoft.com/office/drawing/2014/main" id="{77DF77F5-47D9-4BAD-8605-18668F37F870}"/>
            </a:ext>
          </a:extLst>
        </xdr:cNvPr>
        <xdr:cNvSpPr/>
      </xdr:nvSpPr>
      <xdr:spPr>
        <a:xfrm>
          <a:off x="7846060" y="1827491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153924</xdr:rowOff>
    </xdr:from>
    <xdr:to>
      <xdr:col>50</xdr:col>
      <xdr:colOff>114300</xdr:colOff>
      <xdr:row>106</xdr:row>
      <xdr:rowOff>153924</xdr:rowOff>
    </xdr:to>
    <xdr:cxnSp macro="">
      <xdr:nvCxnSpPr>
        <xdr:cNvPr id="477" name="直線コネクタ 476">
          <a:extLst>
            <a:ext uri="{FF2B5EF4-FFF2-40B4-BE49-F238E27FC236}">
              <a16:creationId xmlns:a16="http://schemas.microsoft.com/office/drawing/2014/main" id="{C90122EE-11AC-40EB-90B8-8B8A76B86599}"/>
            </a:ext>
          </a:extLst>
        </xdr:cNvPr>
        <xdr:cNvCxnSpPr/>
      </xdr:nvCxnSpPr>
      <xdr:spPr>
        <a:xfrm>
          <a:off x="7889240" y="18327624"/>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103124</xdr:rowOff>
    </xdr:from>
    <xdr:to>
      <xdr:col>41</xdr:col>
      <xdr:colOff>101600</xdr:colOff>
      <xdr:row>107</xdr:row>
      <xdr:rowOff>33274</xdr:rowOff>
    </xdr:to>
    <xdr:sp macro="" textlink="">
      <xdr:nvSpPr>
        <xdr:cNvPr id="478" name="楕円 477">
          <a:extLst>
            <a:ext uri="{FF2B5EF4-FFF2-40B4-BE49-F238E27FC236}">
              <a16:creationId xmlns:a16="http://schemas.microsoft.com/office/drawing/2014/main" id="{37067CB0-CA49-48A4-80D1-7943E8F06781}"/>
            </a:ext>
          </a:extLst>
        </xdr:cNvPr>
        <xdr:cNvSpPr/>
      </xdr:nvSpPr>
      <xdr:spPr>
        <a:xfrm>
          <a:off x="7029450" y="18274919"/>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153924</xdr:rowOff>
    </xdr:from>
    <xdr:to>
      <xdr:col>45</xdr:col>
      <xdr:colOff>177800</xdr:colOff>
      <xdr:row>106</xdr:row>
      <xdr:rowOff>153924</xdr:rowOff>
    </xdr:to>
    <xdr:cxnSp macro="">
      <xdr:nvCxnSpPr>
        <xdr:cNvPr id="479" name="直線コネクタ 478">
          <a:extLst>
            <a:ext uri="{FF2B5EF4-FFF2-40B4-BE49-F238E27FC236}">
              <a16:creationId xmlns:a16="http://schemas.microsoft.com/office/drawing/2014/main" id="{D815F019-C988-400E-A32E-840674CB81B0}"/>
            </a:ext>
          </a:extLst>
        </xdr:cNvPr>
        <xdr:cNvCxnSpPr/>
      </xdr:nvCxnSpPr>
      <xdr:spPr>
        <a:xfrm>
          <a:off x="7084060" y="18327624"/>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103124</xdr:rowOff>
    </xdr:from>
    <xdr:to>
      <xdr:col>36</xdr:col>
      <xdr:colOff>165100</xdr:colOff>
      <xdr:row>107</xdr:row>
      <xdr:rowOff>33274</xdr:rowOff>
    </xdr:to>
    <xdr:sp macro="" textlink="">
      <xdr:nvSpPr>
        <xdr:cNvPr id="480" name="楕円 479">
          <a:extLst>
            <a:ext uri="{FF2B5EF4-FFF2-40B4-BE49-F238E27FC236}">
              <a16:creationId xmlns:a16="http://schemas.microsoft.com/office/drawing/2014/main" id="{C0E7486A-A536-4405-B56C-0A75D0CADE32}"/>
            </a:ext>
          </a:extLst>
        </xdr:cNvPr>
        <xdr:cNvSpPr/>
      </xdr:nvSpPr>
      <xdr:spPr>
        <a:xfrm>
          <a:off x="6231890" y="18274919"/>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153924</xdr:rowOff>
    </xdr:from>
    <xdr:to>
      <xdr:col>41</xdr:col>
      <xdr:colOff>50800</xdr:colOff>
      <xdr:row>106</xdr:row>
      <xdr:rowOff>153924</xdr:rowOff>
    </xdr:to>
    <xdr:cxnSp macro="">
      <xdr:nvCxnSpPr>
        <xdr:cNvPr id="481" name="直線コネクタ 480">
          <a:extLst>
            <a:ext uri="{FF2B5EF4-FFF2-40B4-BE49-F238E27FC236}">
              <a16:creationId xmlns:a16="http://schemas.microsoft.com/office/drawing/2014/main" id="{D5A5B631-38A1-4F06-9A97-D0E7EDB3E768}"/>
            </a:ext>
          </a:extLst>
        </xdr:cNvPr>
        <xdr:cNvCxnSpPr/>
      </xdr:nvCxnSpPr>
      <xdr:spPr>
        <a:xfrm>
          <a:off x="6286500" y="18327624"/>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42942</xdr:rowOff>
    </xdr:from>
    <xdr:ext cx="469744" cy="259045"/>
    <xdr:sp macro="" textlink="">
      <xdr:nvSpPr>
        <xdr:cNvPr id="482" name="n_1aveValue【市民会館】&#10;一人当たり面積">
          <a:extLst>
            <a:ext uri="{FF2B5EF4-FFF2-40B4-BE49-F238E27FC236}">
              <a16:creationId xmlns:a16="http://schemas.microsoft.com/office/drawing/2014/main" id="{0A4AFF3C-226A-487B-8310-8D603632E741}"/>
            </a:ext>
          </a:extLst>
        </xdr:cNvPr>
        <xdr:cNvSpPr txBox="1"/>
      </xdr:nvSpPr>
      <xdr:spPr>
        <a:xfrm>
          <a:off x="8454467" y="18047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47514</xdr:rowOff>
    </xdr:from>
    <xdr:ext cx="469744" cy="259045"/>
    <xdr:sp macro="" textlink="">
      <xdr:nvSpPr>
        <xdr:cNvPr id="483" name="n_2aveValue【市民会館】&#10;一人当たり面積">
          <a:extLst>
            <a:ext uri="{FF2B5EF4-FFF2-40B4-BE49-F238E27FC236}">
              <a16:creationId xmlns:a16="http://schemas.microsoft.com/office/drawing/2014/main" id="{9A6C1946-42AC-4DD5-B618-728995604E55}"/>
            </a:ext>
          </a:extLst>
        </xdr:cNvPr>
        <xdr:cNvSpPr txBox="1"/>
      </xdr:nvSpPr>
      <xdr:spPr>
        <a:xfrm>
          <a:off x="7673417" y="18051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47514</xdr:rowOff>
    </xdr:from>
    <xdr:ext cx="469744" cy="259045"/>
    <xdr:sp macro="" textlink="">
      <xdr:nvSpPr>
        <xdr:cNvPr id="484" name="n_3aveValue【市民会館】&#10;一人当たり面積">
          <a:extLst>
            <a:ext uri="{FF2B5EF4-FFF2-40B4-BE49-F238E27FC236}">
              <a16:creationId xmlns:a16="http://schemas.microsoft.com/office/drawing/2014/main" id="{751D69D0-8EAF-49AD-9F93-D0333FA86722}"/>
            </a:ext>
          </a:extLst>
        </xdr:cNvPr>
        <xdr:cNvSpPr txBox="1"/>
      </xdr:nvSpPr>
      <xdr:spPr>
        <a:xfrm>
          <a:off x="6866332" y="18051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40657</xdr:rowOff>
    </xdr:from>
    <xdr:ext cx="469744" cy="259045"/>
    <xdr:sp macro="" textlink="">
      <xdr:nvSpPr>
        <xdr:cNvPr id="485" name="n_4aveValue【市民会館】&#10;一人当たり面積">
          <a:extLst>
            <a:ext uri="{FF2B5EF4-FFF2-40B4-BE49-F238E27FC236}">
              <a16:creationId xmlns:a16="http://schemas.microsoft.com/office/drawing/2014/main" id="{8F771708-EEEC-4F0C-8079-3195A4EA5B66}"/>
            </a:ext>
          </a:extLst>
        </xdr:cNvPr>
        <xdr:cNvSpPr txBox="1"/>
      </xdr:nvSpPr>
      <xdr:spPr>
        <a:xfrm>
          <a:off x="6068772" y="1804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24401</xdr:rowOff>
    </xdr:from>
    <xdr:ext cx="469744" cy="259045"/>
    <xdr:sp macro="" textlink="">
      <xdr:nvSpPr>
        <xdr:cNvPr id="486" name="n_1mainValue【市民会館】&#10;一人当たり面積">
          <a:extLst>
            <a:ext uri="{FF2B5EF4-FFF2-40B4-BE49-F238E27FC236}">
              <a16:creationId xmlns:a16="http://schemas.microsoft.com/office/drawing/2014/main" id="{7CAD8C13-9C92-47C8-BBDD-698094D5062C}"/>
            </a:ext>
          </a:extLst>
        </xdr:cNvPr>
        <xdr:cNvSpPr txBox="1"/>
      </xdr:nvSpPr>
      <xdr:spPr>
        <a:xfrm>
          <a:off x="8454467" y="18365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24401</xdr:rowOff>
    </xdr:from>
    <xdr:ext cx="469744" cy="259045"/>
    <xdr:sp macro="" textlink="">
      <xdr:nvSpPr>
        <xdr:cNvPr id="487" name="n_2mainValue【市民会館】&#10;一人当たり面積">
          <a:extLst>
            <a:ext uri="{FF2B5EF4-FFF2-40B4-BE49-F238E27FC236}">
              <a16:creationId xmlns:a16="http://schemas.microsoft.com/office/drawing/2014/main" id="{01696AB4-8C5C-4B5E-B601-86301479CB6D}"/>
            </a:ext>
          </a:extLst>
        </xdr:cNvPr>
        <xdr:cNvSpPr txBox="1"/>
      </xdr:nvSpPr>
      <xdr:spPr>
        <a:xfrm>
          <a:off x="7673417" y="18365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24401</xdr:rowOff>
    </xdr:from>
    <xdr:ext cx="469744" cy="259045"/>
    <xdr:sp macro="" textlink="">
      <xdr:nvSpPr>
        <xdr:cNvPr id="488" name="n_3mainValue【市民会館】&#10;一人当たり面積">
          <a:extLst>
            <a:ext uri="{FF2B5EF4-FFF2-40B4-BE49-F238E27FC236}">
              <a16:creationId xmlns:a16="http://schemas.microsoft.com/office/drawing/2014/main" id="{31891502-77F9-4890-BE81-EED8CA4730DB}"/>
            </a:ext>
          </a:extLst>
        </xdr:cNvPr>
        <xdr:cNvSpPr txBox="1"/>
      </xdr:nvSpPr>
      <xdr:spPr>
        <a:xfrm>
          <a:off x="6866332" y="18365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24401</xdr:rowOff>
    </xdr:from>
    <xdr:ext cx="469744" cy="259045"/>
    <xdr:sp macro="" textlink="">
      <xdr:nvSpPr>
        <xdr:cNvPr id="489" name="n_4mainValue【市民会館】&#10;一人当たり面積">
          <a:extLst>
            <a:ext uri="{FF2B5EF4-FFF2-40B4-BE49-F238E27FC236}">
              <a16:creationId xmlns:a16="http://schemas.microsoft.com/office/drawing/2014/main" id="{41D6B45A-76B1-4633-B3D8-7B3882E580EC}"/>
            </a:ext>
          </a:extLst>
        </xdr:cNvPr>
        <xdr:cNvSpPr txBox="1"/>
      </xdr:nvSpPr>
      <xdr:spPr>
        <a:xfrm>
          <a:off x="6068772" y="18365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460F03FD-0BBB-4605-863F-E759ADA6735C}"/>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AD5E41F2-D12D-4948-AA99-8411BD17A906}"/>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B145EA4A-CF8A-48C3-BBB0-DB4A493B05EC}"/>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A45D0E0C-7CD6-45D9-9381-1E63254399DF}"/>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9C5B0502-6D50-4763-A5F9-471C5684D53A}"/>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A70946C1-D289-449D-AD55-1E683ED8358A}"/>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64762A5B-B882-4F4C-8F88-13C02A4EE9B1}"/>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91C6E8C7-A336-4726-A02E-D44D535D0132}"/>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8" name="テキスト ボックス 497">
          <a:extLst>
            <a:ext uri="{FF2B5EF4-FFF2-40B4-BE49-F238E27FC236}">
              <a16:creationId xmlns:a16="http://schemas.microsoft.com/office/drawing/2014/main" id="{BB6A5D6E-B308-4F4C-A654-4F6BC408147E}"/>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a:extLst>
            <a:ext uri="{FF2B5EF4-FFF2-40B4-BE49-F238E27FC236}">
              <a16:creationId xmlns:a16="http://schemas.microsoft.com/office/drawing/2014/main" id="{AA45DCEA-E72B-45C9-80D6-316DE0989004}"/>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0" name="テキスト ボックス 499">
          <a:extLst>
            <a:ext uri="{FF2B5EF4-FFF2-40B4-BE49-F238E27FC236}">
              <a16:creationId xmlns:a16="http://schemas.microsoft.com/office/drawing/2014/main" id="{A416633B-3E48-4858-8C7F-12D4055D5F23}"/>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1" name="直線コネクタ 500">
          <a:extLst>
            <a:ext uri="{FF2B5EF4-FFF2-40B4-BE49-F238E27FC236}">
              <a16:creationId xmlns:a16="http://schemas.microsoft.com/office/drawing/2014/main" id="{14F3F900-3FF0-40FD-8EEC-7C9C00A0C888}"/>
            </a:ext>
          </a:extLst>
        </xdr:cNvPr>
        <xdr:cNvCxnSpPr/>
      </xdr:nvCxnSpPr>
      <xdr:spPr>
        <a:xfrm>
          <a:off x="1120394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2" name="テキスト ボックス 501">
          <a:extLst>
            <a:ext uri="{FF2B5EF4-FFF2-40B4-BE49-F238E27FC236}">
              <a16:creationId xmlns:a16="http://schemas.microsoft.com/office/drawing/2014/main" id="{6E565C51-BEF8-4147-B93F-50E9159A23AF}"/>
            </a:ext>
          </a:extLst>
        </xdr:cNvPr>
        <xdr:cNvSpPr txBox="1"/>
      </xdr:nvSpPr>
      <xdr:spPr>
        <a:xfrm>
          <a:off x="10801531"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3" name="直線コネクタ 502">
          <a:extLst>
            <a:ext uri="{FF2B5EF4-FFF2-40B4-BE49-F238E27FC236}">
              <a16:creationId xmlns:a16="http://schemas.microsoft.com/office/drawing/2014/main" id="{F35DBE7C-EAFB-44A9-9AD1-6073D5688A00}"/>
            </a:ext>
          </a:extLst>
        </xdr:cNvPr>
        <xdr:cNvCxnSpPr/>
      </xdr:nvCxnSpPr>
      <xdr:spPr>
        <a:xfrm>
          <a:off x="1120394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4" name="テキスト ボックス 503">
          <a:extLst>
            <a:ext uri="{FF2B5EF4-FFF2-40B4-BE49-F238E27FC236}">
              <a16:creationId xmlns:a16="http://schemas.microsoft.com/office/drawing/2014/main" id="{BDADCC0A-4BBE-4FDF-9B62-C54A224EACEA}"/>
            </a:ext>
          </a:extLst>
        </xdr:cNvPr>
        <xdr:cNvSpPr txBox="1"/>
      </xdr:nvSpPr>
      <xdr:spPr>
        <a:xfrm>
          <a:off x="1084279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5" name="直線コネクタ 504">
          <a:extLst>
            <a:ext uri="{FF2B5EF4-FFF2-40B4-BE49-F238E27FC236}">
              <a16:creationId xmlns:a16="http://schemas.microsoft.com/office/drawing/2014/main" id="{3FDE7F65-A563-4FDA-98C6-9D07266B56B7}"/>
            </a:ext>
          </a:extLst>
        </xdr:cNvPr>
        <xdr:cNvCxnSpPr/>
      </xdr:nvCxnSpPr>
      <xdr:spPr>
        <a:xfrm>
          <a:off x="1120394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6" name="テキスト ボックス 505">
          <a:extLst>
            <a:ext uri="{FF2B5EF4-FFF2-40B4-BE49-F238E27FC236}">
              <a16:creationId xmlns:a16="http://schemas.microsoft.com/office/drawing/2014/main" id="{A9BFA88E-9D7E-494B-8FF3-2C777360BA15}"/>
            </a:ext>
          </a:extLst>
        </xdr:cNvPr>
        <xdr:cNvSpPr txBox="1"/>
      </xdr:nvSpPr>
      <xdr:spPr>
        <a:xfrm>
          <a:off x="1084279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7" name="直線コネクタ 506">
          <a:extLst>
            <a:ext uri="{FF2B5EF4-FFF2-40B4-BE49-F238E27FC236}">
              <a16:creationId xmlns:a16="http://schemas.microsoft.com/office/drawing/2014/main" id="{CD555CFC-8C36-4928-AB62-5EF5C9CBD42F}"/>
            </a:ext>
          </a:extLst>
        </xdr:cNvPr>
        <xdr:cNvCxnSpPr/>
      </xdr:nvCxnSpPr>
      <xdr:spPr>
        <a:xfrm>
          <a:off x="1120394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8" name="テキスト ボックス 507">
          <a:extLst>
            <a:ext uri="{FF2B5EF4-FFF2-40B4-BE49-F238E27FC236}">
              <a16:creationId xmlns:a16="http://schemas.microsoft.com/office/drawing/2014/main" id="{1F4F42D4-E9BD-4E25-8EED-FCC69CECD01E}"/>
            </a:ext>
          </a:extLst>
        </xdr:cNvPr>
        <xdr:cNvSpPr txBox="1"/>
      </xdr:nvSpPr>
      <xdr:spPr>
        <a:xfrm>
          <a:off x="1084279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9" name="直線コネクタ 508">
          <a:extLst>
            <a:ext uri="{FF2B5EF4-FFF2-40B4-BE49-F238E27FC236}">
              <a16:creationId xmlns:a16="http://schemas.microsoft.com/office/drawing/2014/main" id="{C599EE6F-D738-469B-9530-DAAC2764A81C}"/>
            </a:ext>
          </a:extLst>
        </xdr:cNvPr>
        <xdr:cNvCxnSpPr/>
      </xdr:nvCxnSpPr>
      <xdr:spPr>
        <a:xfrm>
          <a:off x="1120394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0" name="テキスト ボックス 509">
          <a:extLst>
            <a:ext uri="{FF2B5EF4-FFF2-40B4-BE49-F238E27FC236}">
              <a16:creationId xmlns:a16="http://schemas.microsoft.com/office/drawing/2014/main" id="{395766CC-2808-4778-8B53-F778DE4AE48F}"/>
            </a:ext>
          </a:extLst>
        </xdr:cNvPr>
        <xdr:cNvSpPr txBox="1"/>
      </xdr:nvSpPr>
      <xdr:spPr>
        <a:xfrm>
          <a:off x="1084279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1" name="直線コネクタ 510">
          <a:extLst>
            <a:ext uri="{FF2B5EF4-FFF2-40B4-BE49-F238E27FC236}">
              <a16:creationId xmlns:a16="http://schemas.microsoft.com/office/drawing/2014/main" id="{AE5D7704-3D2B-47E6-BFCC-B86C4856DFC6}"/>
            </a:ext>
          </a:extLst>
        </xdr:cNvPr>
        <xdr:cNvCxnSpPr/>
      </xdr:nvCxnSpPr>
      <xdr:spPr>
        <a:xfrm>
          <a:off x="1120394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2" name="テキスト ボックス 511">
          <a:extLst>
            <a:ext uri="{FF2B5EF4-FFF2-40B4-BE49-F238E27FC236}">
              <a16:creationId xmlns:a16="http://schemas.microsoft.com/office/drawing/2014/main" id="{ACB21F6B-180E-469A-BAA5-3676FD39BB0B}"/>
            </a:ext>
          </a:extLst>
        </xdr:cNvPr>
        <xdr:cNvSpPr txBox="1"/>
      </xdr:nvSpPr>
      <xdr:spPr>
        <a:xfrm>
          <a:off x="1090500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4F9B1B4D-2171-4B1C-B202-CF1A0F436FBD}"/>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a:extLst>
            <a:ext uri="{FF2B5EF4-FFF2-40B4-BE49-F238E27FC236}">
              <a16:creationId xmlns:a16="http://schemas.microsoft.com/office/drawing/2014/main" id="{2FC795C1-C635-4496-BC87-676C595CD227}"/>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74567</xdr:rowOff>
    </xdr:from>
    <xdr:to>
      <xdr:col>85</xdr:col>
      <xdr:colOff>126364</xdr:colOff>
      <xdr:row>42</xdr:row>
      <xdr:rowOff>40277</xdr:rowOff>
    </xdr:to>
    <xdr:cxnSp macro="">
      <xdr:nvCxnSpPr>
        <xdr:cNvPr id="515" name="直線コネクタ 514">
          <a:extLst>
            <a:ext uri="{FF2B5EF4-FFF2-40B4-BE49-F238E27FC236}">
              <a16:creationId xmlns:a16="http://schemas.microsoft.com/office/drawing/2014/main" id="{32EE2CCD-133E-4C75-B5B9-AFA9D31BD452}"/>
            </a:ext>
          </a:extLst>
        </xdr:cNvPr>
        <xdr:cNvCxnSpPr/>
      </xdr:nvCxnSpPr>
      <xdr:spPr>
        <a:xfrm flipV="1">
          <a:off x="14703424" y="5732417"/>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44104</xdr:rowOff>
    </xdr:from>
    <xdr:ext cx="405111" cy="259045"/>
    <xdr:sp macro="" textlink="">
      <xdr:nvSpPr>
        <xdr:cNvPr id="516" name="【一般廃棄物処理施設】&#10;有形固定資産減価償却率最小値テキスト">
          <a:extLst>
            <a:ext uri="{FF2B5EF4-FFF2-40B4-BE49-F238E27FC236}">
              <a16:creationId xmlns:a16="http://schemas.microsoft.com/office/drawing/2014/main" id="{F419F822-2E5B-4033-8A48-6341839CDF76}"/>
            </a:ext>
          </a:extLst>
        </xdr:cNvPr>
        <xdr:cNvSpPr txBox="1"/>
      </xdr:nvSpPr>
      <xdr:spPr>
        <a:xfrm>
          <a:off x="14742160" y="7246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40277</xdr:rowOff>
    </xdr:from>
    <xdr:to>
      <xdr:col>86</xdr:col>
      <xdr:colOff>25400</xdr:colOff>
      <xdr:row>42</xdr:row>
      <xdr:rowOff>40277</xdr:rowOff>
    </xdr:to>
    <xdr:cxnSp macro="">
      <xdr:nvCxnSpPr>
        <xdr:cNvPr id="517" name="直線コネクタ 516">
          <a:extLst>
            <a:ext uri="{FF2B5EF4-FFF2-40B4-BE49-F238E27FC236}">
              <a16:creationId xmlns:a16="http://schemas.microsoft.com/office/drawing/2014/main" id="{2ED32565-E953-46B2-AFFA-C08B9DEEDDD6}"/>
            </a:ext>
          </a:extLst>
        </xdr:cNvPr>
        <xdr:cNvCxnSpPr/>
      </xdr:nvCxnSpPr>
      <xdr:spPr>
        <a:xfrm>
          <a:off x="14611350" y="72411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21244</xdr:rowOff>
    </xdr:from>
    <xdr:ext cx="340478" cy="259045"/>
    <xdr:sp macro="" textlink="">
      <xdr:nvSpPr>
        <xdr:cNvPr id="518" name="【一般廃棄物処理施設】&#10;有形固定資産減価償却率最大値テキスト">
          <a:extLst>
            <a:ext uri="{FF2B5EF4-FFF2-40B4-BE49-F238E27FC236}">
              <a16:creationId xmlns:a16="http://schemas.microsoft.com/office/drawing/2014/main" id="{E05781FB-18C9-4053-A4A0-B4C794B270DE}"/>
            </a:ext>
          </a:extLst>
        </xdr:cNvPr>
        <xdr:cNvSpPr txBox="1"/>
      </xdr:nvSpPr>
      <xdr:spPr>
        <a:xfrm>
          <a:off x="14742160" y="550383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74567</xdr:rowOff>
    </xdr:from>
    <xdr:to>
      <xdr:col>86</xdr:col>
      <xdr:colOff>25400</xdr:colOff>
      <xdr:row>33</xdr:row>
      <xdr:rowOff>74567</xdr:rowOff>
    </xdr:to>
    <xdr:cxnSp macro="">
      <xdr:nvCxnSpPr>
        <xdr:cNvPr id="519" name="直線コネクタ 518">
          <a:extLst>
            <a:ext uri="{FF2B5EF4-FFF2-40B4-BE49-F238E27FC236}">
              <a16:creationId xmlns:a16="http://schemas.microsoft.com/office/drawing/2014/main" id="{3DA132EC-BBC8-423C-A6A9-84E65921773E}"/>
            </a:ext>
          </a:extLst>
        </xdr:cNvPr>
        <xdr:cNvCxnSpPr/>
      </xdr:nvCxnSpPr>
      <xdr:spPr>
        <a:xfrm>
          <a:off x="14611350" y="573241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7455</xdr:rowOff>
    </xdr:from>
    <xdr:ext cx="405111" cy="259045"/>
    <xdr:sp macro="" textlink="">
      <xdr:nvSpPr>
        <xdr:cNvPr id="520" name="【一般廃棄物処理施設】&#10;有形固定資産減価償却率平均値テキスト">
          <a:extLst>
            <a:ext uri="{FF2B5EF4-FFF2-40B4-BE49-F238E27FC236}">
              <a16:creationId xmlns:a16="http://schemas.microsoft.com/office/drawing/2014/main" id="{4DB15C52-76D8-4B55-8C5F-8D075CE4EF02}"/>
            </a:ext>
          </a:extLst>
        </xdr:cNvPr>
        <xdr:cNvSpPr txBox="1"/>
      </xdr:nvSpPr>
      <xdr:spPr>
        <a:xfrm>
          <a:off x="14742160" y="652446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156028</xdr:rowOff>
    </xdr:from>
    <xdr:to>
      <xdr:col>85</xdr:col>
      <xdr:colOff>177800</xdr:colOff>
      <xdr:row>39</xdr:row>
      <xdr:rowOff>86178</xdr:rowOff>
    </xdr:to>
    <xdr:sp macro="" textlink="">
      <xdr:nvSpPr>
        <xdr:cNvPr id="521" name="フローチャート: 判断 520">
          <a:extLst>
            <a:ext uri="{FF2B5EF4-FFF2-40B4-BE49-F238E27FC236}">
              <a16:creationId xmlns:a16="http://schemas.microsoft.com/office/drawing/2014/main" id="{B36789B8-7A78-4B85-984C-3075C0EC5D32}"/>
            </a:ext>
          </a:extLst>
        </xdr:cNvPr>
        <xdr:cNvSpPr/>
      </xdr:nvSpPr>
      <xdr:spPr>
        <a:xfrm>
          <a:off x="14649450" y="667112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169091</xdr:rowOff>
    </xdr:from>
    <xdr:to>
      <xdr:col>81</xdr:col>
      <xdr:colOff>101600</xdr:colOff>
      <xdr:row>39</xdr:row>
      <xdr:rowOff>99241</xdr:rowOff>
    </xdr:to>
    <xdr:sp macro="" textlink="">
      <xdr:nvSpPr>
        <xdr:cNvPr id="522" name="フローチャート: 判断 521">
          <a:extLst>
            <a:ext uri="{FF2B5EF4-FFF2-40B4-BE49-F238E27FC236}">
              <a16:creationId xmlns:a16="http://schemas.microsoft.com/office/drawing/2014/main" id="{6B92002A-BDBD-456E-A0A9-A371FC1E39BC}"/>
            </a:ext>
          </a:extLst>
        </xdr:cNvPr>
        <xdr:cNvSpPr/>
      </xdr:nvSpPr>
      <xdr:spPr>
        <a:xfrm>
          <a:off x="13887450" y="6688001"/>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131535</xdr:rowOff>
    </xdr:from>
    <xdr:to>
      <xdr:col>76</xdr:col>
      <xdr:colOff>165100</xdr:colOff>
      <xdr:row>39</xdr:row>
      <xdr:rowOff>61685</xdr:rowOff>
    </xdr:to>
    <xdr:sp macro="" textlink="">
      <xdr:nvSpPr>
        <xdr:cNvPr id="523" name="フローチャート: 判断 522">
          <a:extLst>
            <a:ext uri="{FF2B5EF4-FFF2-40B4-BE49-F238E27FC236}">
              <a16:creationId xmlns:a16="http://schemas.microsoft.com/office/drawing/2014/main" id="{5E9323C3-6825-4237-B6CF-68533D99140C}"/>
            </a:ext>
          </a:extLst>
        </xdr:cNvPr>
        <xdr:cNvSpPr/>
      </xdr:nvSpPr>
      <xdr:spPr>
        <a:xfrm>
          <a:off x="13089890" y="6650445"/>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123372</xdr:rowOff>
    </xdr:from>
    <xdr:to>
      <xdr:col>72</xdr:col>
      <xdr:colOff>38100</xdr:colOff>
      <xdr:row>39</xdr:row>
      <xdr:rowOff>53522</xdr:rowOff>
    </xdr:to>
    <xdr:sp macro="" textlink="">
      <xdr:nvSpPr>
        <xdr:cNvPr id="524" name="フローチャート: 判断 523">
          <a:extLst>
            <a:ext uri="{FF2B5EF4-FFF2-40B4-BE49-F238E27FC236}">
              <a16:creationId xmlns:a16="http://schemas.microsoft.com/office/drawing/2014/main" id="{A96004F9-8BCC-41B4-8CEA-F07A6CC5372D}"/>
            </a:ext>
          </a:extLst>
        </xdr:cNvPr>
        <xdr:cNvSpPr/>
      </xdr:nvSpPr>
      <xdr:spPr>
        <a:xfrm>
          <a:off x="12303760" y="6640377"/>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98878</xdr:rowOff>
    </xdr:from>
    <xdr:to>
      <xdr:col>67</xdr:col>
      <xdr:colOff>101600</xdr:colOff>
      <xdr:row>39</xdr:row>
      <xdr:rowOff>29028</xdr:rowOff>
    </xdr:to>
    <xdr:sp macro="" textlink="">
      <xdr:nvSpPr>
        <xdr:cNvPr id="525" name="フローチャート: 判断 524">
          <a:extLst>
            <a:ext uri="{FF2B5EF4-FFF2-40B4-BE49-F238E27FC236}">
              <a16:creationId xmlns:a16="http://schemas.microsoft.com/office/drawing/2014/main" id="{1D13B165-8427-414C-88AA-12E63159FE7A}"/>
            </a:ext>
          </a:extLst>
        </xdr:cNvPr>
        <xdr:cNvSpPr/>
      </xdr:nvSpPr>
      <xdr:spPr>
        <a:xfrm>
          <a:off x="11487150" y="661016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34254CD8-6297-4F11-AD74-F156594EE1AB}"/>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6F443AF0-C92D-4D03-B726-F44BCD514A24}"/>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FC318F01-BBF2-465F-8B30-C217C39F432C}"/>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DC84724D-1C5E-4B0C-96CE-174C4C214894}"/>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D5073041-E74B-4E15-B6BA-CE5AD31D525D}"/>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107043</xdr:rowOff>
    </xdr:from>
    <xdr:to>
      <xdr:col>85</xdr:col>
      <xdr:colOff>177800</xdr:colOff>
      <xdr:row>40</xdr:row>
      <xdr:rowOff>37193</xdr:rowOff>
    </xdr:to>
    <xdr:sp macro="" textlink="">
      <xdr:nvSpPr>
        <xdr:cNvPr id="531" name="楕円 530">
          <a:extLst>
            <a:ext uri="{FF2B5EF4-FFF2-40B4-BE49-F238E27FC236}">
              <a16:creationId xmlns:a16="http://schemas.microsoft.com/office/drawing/2014/main" id="{20D65CA1-56F3-43E9-BFCE-08EF3D699CA3}"/>
            </a:ext>
          </a:extLst>
        </xdr:cNvPr>
        <xdr:cNvSpPr/>
      </xdr:nvSpPr>
      <xdr:spPr>
        <a:xfrm>
          <a:off x="14649450" y="679168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85470</xdr:rowOff>
    </xdr:from>
    <xdr:ext cx="405111" cy="259045"/>
    <xdr:sp macro="" textlink="">
      <xdr:nvSpPr>
        <xdr:cNvPr id="532" name="【一般廃棄物処理施設】&#10;有形固定資産減価償却率該当値テキスト">
          <a:extLst>
            <a:ext uri="{FF2B5EF4-FFF2-40B4-BE49-F238E27FC236}">
              <a16:creationId xmlns:a16="http://schemas.microsoft.com/office/drawing/2014/main" id="{E1B78F69-5099-47D1-8FB8-195313E4C5F0}"/>
            </a:ext>
          </a:extLst>
        </xdr:cNvPr>
        <xdr:cNvSpPr txBox="1"/>
      </xdr:nvSpPr>
      <xdr:spPr>
        <a:xfrm>
          <a:off x="14742160" y="67739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71120</xdr:rowOff>
    </xdr:from>
    <xdr:to>
      <xdr:col>81</xdr:col>
      <xdr:colOff>101600</xdr:colOff>
      <xdr:row>40</xdr:row>
      <xdr:rowOff>1270</xdr:rowOff>
    </xdr:to>
    <xdr:sp macro="" textlink="">
      <xdr:nvSpPr>
        <xdr:cNvPr id="533" name="楕円 532">
          <a:extLst>
            <a:ext uri="{FF2B5EF4-FFF2-40B4-BE49-F238E27FC236}">
              <a16:creationId xmlns:a16="http://schemas.microsoft.com/office/drawing/2014/main" id="{6F4100BD-2FBA-4529-99AD-24DBBFE99E56}"/>
            </a:ext>
          </a:extLst>
        </xdr:cNvPr>
        <xdr:cNvSpPr/>
      </xdr:nvSpPr>
      <xdr:spPr>
        <a:xfrm>
          <a:off x="13887450" y="675576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121920</xdr:rowOff>
    </xdr:from>
    <xdr:to>
      <xdr:col>85</xdr:col>
      <xdr:colOff>127000</xdr:colOff>
      <xdr:row>39</xdr:row>
      <xdr:rowOff>157843</xdr:rowOff>
    </xdr:to>
    <xdr:cxnSp macro="">
      <xdr:nvCxnSpPr>
        <xdr:cNvPr id="534" name="直線コネクタ 533">
          <a:extLst>
            <a:ext uri="{FF2B5EF4-FFF2-40B4-BE49-F238E27FC236}">
              <a16:creationId xmlns:a16="http://schemas.microsoft.com/office/drawing/2014/main" id="{0D2D359D-4E2E-44F7-9C99-3D51605F024F}"/>
            </a:ext>
          </a:extLst>
        </xdr:cNvPr>
        <xdr:cNvCxnSpPr/>
      </xdr:nvCxnSpPr>
      <xdr:spPr>
        <a:xfrm>
          <a:off x="13942060" y="6810375"/>
          <a:ext cx="762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33565</xdr:rowOff>
    </xdr:from>
    <xdr:to>
      <xdr:col>76</xdr:col>
      <xdr:colOff>165100</xdr:colOff>
      <xdr:row>39</xdr:row>
      <xdr:rowOff>135165</xdr:rowOff>
    </xdr:to>
    <xdr:sp macro="" textlink="">
      <xdr:nvSpPr>
        <xdr:cNvPr id="535" name="楕円 534">
          <a:extLst>
            <a:ext uri="{FF2B5EF4-FFF2-40B4-BE49-F238E27FC236}">
              <a16:creationId xmlns:a16="http://schemas.microsoft.com/office/drawing/2014/main" id="{5F0FC988-48ED-4D55-95C5-75412F7D8218}"/>
            </a:ext>
          </a:extLst>
        </xdr:cNvPr>
        <xdr:cNvSpPr/>
      </xdr:nvSpPr>
      <xdr:spPr>
        <a:xfrm>
          <a:off x="13089890" y="6718210"/>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84365</xdr:rowOff>
    </xdr:from>
    <xdr:to>
      <xdr:col>81</xdr:col>
      <xdr:colOff>50800</xdr:colOff>
      <xdr:row>39</xdr:row>
      <xdr:rowOff>121920</xdr:rowOff>
    </xdr:to>
    <xdr:cxnSp macro="">
      <xdr:nvCxnSpPr>
        <xdr:cNvPr id="536" name="直線コネクタ 535">
          <a:extLst>
            <a:ext uri="{FF2B5EF4-FFF2-40B4-BE49-F238E27FC236}">
              <a16:creationId xmlns:a16="http://schemas.microsoft.com/office/drawing/2014/main" id="{2E7B2643-F114-4551-B7F8-9C20612A2D16}"/>
            </a:ext>
          </a:extLst>
        </xdr:cNvPr>
        <xdr:cNvCxnSpPr/>
      </xdr:nvCxnSpPr>
      <xdr:spPr>
        <a:xfrm>
          <a:off x="13144500" y="6772820"/>
          <a:ext cx="79756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157662</xdr:rowOff>
    </xdr:from>
    <xdr:to>
      <xdr:col>72</xdr:col>
      <xdr:colOff>38100</xdr:colOff>
      <xdr:row>40</xdr:row>
      <xdr:rowOff>87812</xdr:rowOff>
    </xdr:to>
    <xdr:sp macro="" textlink="">
      <xdr:nvSpPr>
        <xdr:cNvPr id="537" name="楕円 536">
          <a:extLst>
            <a:ext uri="{FF2B5EF4-FFF2-40B4-BE49-F238E27FC236}">
              <a16:creationId xmlns:a16="http://schemas.microsoft.com/office/drawing/2014/main" id="{6BA14916-A756-42F7-8BB9-F943E2983821}"/>
            </a:ext>
          </a:extLst>
        </xdr:cNvPr>
        <xdr:cNvSpPr/>
      </xdr:nvSpPr>
      <xdr:spPr>
        <a:xfrm>
          <a:off x="12303760" y="6846117"/>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84365</xdr:rowOff>
    </xdr:from>
    <xdr:to>
      <xdr:col>76</xdr:col>
      <xdr:colOff>114300</xdr:colOff>
      <xdr:row>40</xdr:row>
      <xdr:rowOff>37012</xdr:rowOff>
    </xdr:to>
    <xdr:cxnSp macro="">
      <xdr:nvCxnSpPr>
        <xdr:cNvPr id="538" name="直線コネクタ 537">
          <a:extLst>
            <a:ext uri="{FF2B5EF4-FFF2-40B4-BE49-F238E27FC236}">
              <a16:creationId xmlns:a16="http://schemas.microsoft.com/office/drawing/2014/main" id="{7004232B-98E5-4427-B9E8-60778DE7752B}"/>
            </a:ext>
          </a:extLst>
        </xdr:cNvPr>
        <xdr:cNvCxnSpPr/>
      </xdr:nvCxnSpPr>
      <xdr:spPr>
        <a:xfrm flipV="1">
          <a:off x="12346940" y="6772820"/>
          <a:ext cx="797560" cy="12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121738</xdr:rowOff>
    </xdr:from>
    <xdr:to>
      <xdr:col>67</xdr:col>
      <xdr:colOff>101600</xdr:colOff>
      <xdr:row>40</xdr:row>
      <xdr:rowOff>51888</xdr:rowOff>
    </xdr:to>
    <xdr:sp macro="" textlink="">
      <xdr:nvSpPr>
        <xdr:cNvPr id="539" name="楕円 538">
          <a:extLst>
            <a:ext uri="{FF2B5EF4-FFF2-40B4-BE49-F238E27FC236}">
              <a16:creationId xmlns:a16="http://schemas.microsoft.com/office/drawing/2014/main" id="{DDF78B79-54F5-4EEE-B41A-ECA02ACDAD1C}"/>
            </a:ext>
          </a:extLst>
        </xdr:cNvPr>
        <xdr:cNvSpPr/>
      </xdr:nvSpPr>
      <xdr:spPr>
        <a:xfrm>
          <a:off x="11487150" y="681019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1088</xdr:rowOff>
    </xdr:from>
    <xdr:to>
      <xdr:col>71</xdr:col>
      <xdr:colOff>177800</xdr:colOff>
      <xdr:row>40</xdr:row>
      <xdr:rowOff>37012</xdr:rowOff>
    </xdr:to>
    <xdr:cxnSp macro="">
      <xdr:nvCxnSpPr>
        <xdr:cNvPr id="540" name="直線コネクタ 539">
          <a:extLst>
            <a:ext uri="{FF2B5EF4-FFF2-40B4-BE49-F238E27FC236}">
              <a16:creationId xmlns:a16="http://schemas.microsoft.com/office/drawing/2014/main" id="{07C2FFA7-7182-4EF1-B38D-534E8652297B}"/>
            </a:ext>
          </a:extLst>
        </xdr:cNvPr>
        <xdr:cNvCxnSpPr/>
      </xdr:nvCxnSpPr>
      <xdr:spPr>
        <a:xfrm>
          <a:off x="11541760" y="6859088"/>
          <a:ext cx="80518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115769</xdr:rowOff>
    </xdr:from>
    <xdr:ext cx="405111" cy="259045"/>
    <xdr:sp macro="" textlink="">
      <xdr:nvSpPr>
        <xdr:cNvPr id="541" name="n_1aveValue【一般廃棄物処理施設】&#10;有形固定資産減価償却率">
          <a:extLst>
            <a:ext uri="{FF2B5EF4-FFF2-40B4-BE49-F238E27FC236}">
              <a16:creationId xmlns:a16="http://schemas.microsoft.com/office/drawing/2014/main" id="{272709A2-602E-46D0-94C4-F5781C0B8139}"/>
            </a:ext>
          </a:extLst>
        </xdr:cNvPr>
        <xdr:cNvSpPr txBox="1"/>
      </xdr:nvSpPr>
      <xdr:spPr>
        <a:xfrm>
          <a:off x="13738234" y="6459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78213</xdr:rowOff>
    </xdr:from>
    <xdr:ext cx="405111" cy="259045"/>
    <xdr:sp macro="" textlink="">
      <xdr:nvSpPr>
        <xdr:cNvPr id="542" name="n_2aveValue【一般廃棄物処理施設】&#10;有形固定資産減価償却率">
          <a:extLst>
            <a:ext uri="{FF2B5EF4-FFF2-40B4-BE49-F238E27FC236}">
              <a16:creationId xmlns:a16="http://schemas.microsoft.com/office/drawing/2014/main" id="{0D9D2B0A-CB28-44D9-8B55-CADD8E747DE5}"/>
            </a:ext>
          </a:extLst>
        </xdr:cNvPr>
        <xdr:cNvSpPr txBox="1"/>
      </xdr:nvSpPr>
      <xdr:spPr>
        <a:xfrm>
          <a:off x="12957184" y="6421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70049</xdr:rowOff>
    </xdr:from>
    <xdr:ext cx="405111" cy="259045"/>
    <xdr:sp macro="" textlink="">
      <xdr:nvSpPr>
        <xdr:cNvPr id="543" name="n_3aveValue【一般廃棄物処理施設】&#10;有形固定資産減価償却率">
          <a:extLst>
            <a:ext uri="{FF2B5EF4-FFF2-40B4-BE49-F238E27FC236}">
              <a16:creationId xmlns:a16="http://schemas.microsoft.com/office/drawing/2014/main" id="{4F517403-709C-49DA-B4E1-2B4C7FD96698}"/>
            </a:ext>
          </a:extLst>
        </xdr:cNvPr>
        <xdr:cNvSpPr txBox="1"/>
      </xdr:nvSpPr>
      <xdr:spPr>
        <a:xfrm>
          <a:off x="12171054" y="6411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45555</xdr:rowOff>
    </xdr:from>
    <xdr:ext cx="405111" cy="259045"/>
    <xdr:sp macro="" textlink="">
      <xdr:nvSpPr>
        <xdr:cNvPr id="544" name="n_4aveValue【一般廃棄物処理施設】&#10;有形固定資産減価償却率">
          <a:extLst>
            <a:ext uri="{FF2B5EF4-FFF2-40B4-BE49-F238E27FC236}">
              <a16:creationId xmlns:a16="http://schemas.microsoft.com/office/drawing/2014/main" id="{D1676BA3-2E23-41DE-B285-DEE6958EB689}"/>
            </a:ext>
          </a:extLst>
        </xdr:cNvPr>
        <xdr:cNvSpPr txBox="1"/>
      </xdr:nvSpPr>
      <xdr:spPr>
        <a:xfrm>
          <a:off x="11354444" y="63911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163847</xdr:rowOff>
    </xdr:from>
    <xdr:ext cx="405111" cy="259045"/>
    <xdr:sp macro="" textlink="">
      <xdr:nvSpPr>
        <xdr:cNvPr id="545" name="n_1mainValue【一般廃棄物処理施設】&#10;有形固定資産減価償却率">
          <a:extLst>
            <a:ext uri="{FF2B5EF4-FFF2-40B4-BE49-F238E27FC236}">
              <a16:creationId xmlns:a16="http://schemas.microsoft.com/office/drawing/2014/main" id="{28C121A6-C8E6-4CD6-A694-7C026EE1E78B}"/>
            </a:ext>
          </a:extLst>
        </xdr:cNvPr>
        <xdr:cNvSpPr txBox="1"/>
      </xdr:nvSpPr>
      <xdr:spPr>
        <a:xfrm>
          <a:off x="13738234" y="685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126292</xdr:rowOff>
    </xdr:from>
    <xdr:ext cx="405111" cy="259045"/>
    <xdr:sp macro="" textlink="">
      <xdr:nvSpPr>
        <xdr:cNvPr id="546" name="n_2mainValue【一般廃棄物処理施設】&#10;有形固定資産減価償却率">
          <a:extLst>
            <a:ext uri="{FF2B5EF4-FFF2-40B4-BE49-F238E27FC236}">
              <a16:creationId xmlns:a16="http://schemas.microsoft.com/office/drawing/2014/main" id="{32222C05-CBE9-48B0-A193-2ED43DAA68A7}"/>
            </a:ext>
          </a:extLst>
        </xdr:cNvPr>
        <xdr:cNvSpPr txBox="1"/>
      </xdr:nvSpPr>
      <xdr:spPr>
        <a:xfrm>
          <a:off x="12957184" y="681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78939</xdr:rowOff>
    </xdr:from>
    <xdr:ext cx="405111" cy="259045"/>
    <xdr:sp macro="" textlink="">
      <xdr:nvSpPr>
        <xdr:cNvPr id="547" name="n_3mainValue【一般廃棄物処理施設】&#10;有形固定資産減価償却率">
          <a:extLst>
            <a:ext uri="{FF2B5EF4-FFF2-40B4-BE49-F238E27FC236}">
              <a16:creationId xmlns:a16="http://schemas.microsoft.com/office/drawing/2014/main" id="{76C3E66C-B43D-4A98-99D2-1301B13A17FE}"/>
            </a:ext>
          </a:extLst>
        </xdr:cNvPr>
        <xdr:cNvSpPr txBox="1"/>
      </xdr:nvSpPr>
      <xdr:spPr>
        <a:xfrm>
          <a:off x="12171054" y="6936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43015</xdr:rowOff>
    </xdr:from>
    <xdr:ext cx="405111" cy="259045"/>
    <xdr:sp macro="" textlink="">
      <xdr:nvSpPr>
        <xdr:cNvPr id="548" name="n_4mainValue【一般廃棄物処理施設】&#10;有形固定資産減価償却率">
          <a:extLst>
            <a:ext uri="{FF2B5EF4-FFF2-40B4-BE49-F238E27FC236}">
              <a16:creationId xmlns:a16="http://schemas.microsoft.com/office/drawing/2014/main" id="{B9C7EAAC-80E8-4A6F-A559-F4C3E6F4E4B2}"/>
            </a:ext>
          </a:extLst>
        </xdr:cNvPr>
        <xdr:cNvSpPr txBox="1"/>
      </xdr:nvSpPr>
      <xdr:spPr>
        <a:xfrm>
          <a:off x="11354444" y="6902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4B9FF595-6A91-419C-BB5F-8065AAF9962A}"/>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E2E86B64-F6D2-435E-892D-69EBF8627BDA}"/>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0D7628FE-6C56-4E2B-9B7A-3C9F5D95F47E}"/>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26EEDF7C-156A-4C23-8925-E76A09B98555}"/>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4B1BC658-A208-41D7-A83B-6CE9DB935BBE}"/>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994EEEE0-2348-4C84-8346-FD723D1506C9}"/>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BD6B6A66-3C14-483A-9A38-302E3D7C6CFB}"/>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5AA8EAEA-FCF5-4C2A-A5E6-BE6BCEA5B35E}"/>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DD9856CB-270D-4C3F-9554-14C38EE6453D}"/>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8510EFE9-C85E-4A39-AC95-13DC4973590D}"/>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9" name="直線コネクタ 558">
          <a:extLst>
            <a:ext uri="{FF2B5EF4-FFF2-40B4-BE49-F238E27FC236}">
              <a16:creationId xmlns:a16="http://schemas.microsoft.com/office/drawing/2014/main" id="{000ED8B5-B316-4D83-8F66-23E725BF112A}"/>
            </a:ext>
          </a:extLst>
        </xdr:cNvPr>
        <xdr:cNvCxnSpPr/>
      </xdr:nvCxnSpPr>
      <xdr:spPr>
        <a:xfrm>
          <a:off x="1645920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0" name="テキスト ボックス 559">
          <a:extLst>
            <a:ext uri="{FF2B5EF4-FFF2-40B4-BE49-F238E27FC236}">
              <a16:creationId xmlns:a16="http://schemas.microsoft.com/office/drawing/2014/main" id="{DE123D6D-E98D-4579-9F14-DB821F95AAB1}"/>
            </a:ext>
          </a:extLst>
        </xdr:cNvPr>
        <xdr:cNvSpPr txBox="1"/>
      </xdr:nvSpPr>
      <xdr:spPr>
        <a:xfrm>
          <a:off x="16252324" y="702248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1" name="直線コネクタ 560">
          <a:extLst>
            <a:ext uri="{FF2B5EF4-FFF2-40B4-BE49-F238E27FC236}">
              <a16:creationId xmlns:a16="http://schemas.microsoft.com/office/drawing/2014/main" id="{0E507B47-921C-41AA-A1AA-A726393E0346}"/>
            </a:ext>
          </a:extLst>
        </xdr:cNvPr>
        <xdr:cNvCxnSpPr/>
      </xdr:nvCxnSpPr>
      <xdr:spPr>
        <a:xfrm>
          <a:off x="1645920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2" name="テキスト ボックス 561">
          <a:extLst>
            <a:ext uri="{FF2B5EF4-FFF2-40B4-BE49-F238E27FC236}">
              <a16:creationId xmlns:a16="http://schemas.microsoft.com/office/drawing/2014/main" id="{3E38E7F8-0734-4BEE-BAC0-CDDC3F7EAF0F}"/>
            </a:ext>
          </a:extLst>
        </xdr:cNvPr>
        <xdr:cNvSpPr txBox="1"/>
      </xdr:nvSpPr>
      <xdr:spPr>
        <a:xfrm>
          <a:off x="15943791" y="65652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3" name="直線コネクタ 562">
          <a:extLst>
            <a:ext uri="{FF2B5EF4-FFF2-40B4-BE49-F238E27FC236}">
              <a16:creationId xmlns:a16="http://schemas.microsoft.com/office/drawing/2014/main" id="{50EE1C01-51CD-47D1-AE67-EF82F8B810BC}"/>
            </a:ext>
          </a:extLst>
        </xdr:cNvPr>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4" name="テキスト ボックス 563">
          <a:extLst>
            <a:ext uri="{FF2B5EF4-FFF2-40B4-BE49-F238E27FC236}">
              <a16:creationId xmlns:a16="http://schemas.microsoft.com/office/drawing/2014/main" id="{F57466A2-4E5A-4D4B-9F20-FF33B94000C5}"/>
            </a:ext>
          </a:extLst>
        </xdr:cNvPr>
        <xdr:cNvSpPr txBox="1"/>
      </xdr:nvSpPr>
      <xdr:spPr>
        <a:xfrm>
          <a:off x="15943791" y="61042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5" name="直線コネクタ 564">
          <a:extLst>
            <a:ext uri="{FF2B5EF4-FFF2-40B4-BE49-F238E27FC236}">
              <a16:creationId xmlns:a16="http://schemas.microsoft.com/office/drawing/2014/main" id="{37E5FCF1-78C4-4662-AB33-7F1961A21D97}"/>
            </a:ext>
          </a:extLst>
        </xdr:cNvPr>
        <xdr:cNvCxnSpPr/>
      </xdr:nvCxnSpPr>
      <xdr:spPr>
        <a:xfrm>
          <a:off x="1645920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6" name="テキスト ボックス 565">
          <a:extLst>
            <a:ext uri="{FF2B5EF4-FFF2-40B4-BE49-F238E27FC236}">
              <a16:creationId xmlns:a16="http://schemas.microsoft.com/office/drawing/2014/main" id="{EF007A01-9707-41EA-9109-82F7E0253CB6}"/>
            </a:ext>
          </a:extLst>
        </xdr:cNvPr>
        <xdr:cNvSpPr txBox="1"/>
      </xdr:nvSpPr>
      <xdr:spPr>
        <a:xfrm>
          <a:off x="15943791" y="56508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4A4888E8-E872-4237-BE6F-435F49AC6F3B}"/>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8" name="テキスト ボックス 567">
          <a:extLst>
            <a:ext uri="{FF2B5EF4-FFF2-40B4-BE49-F238E27FC236}">
              <a16:creationId xmlns:a16="http://schemas.microsoft.com/office/drawing/2014/main" id="{CCB71E5A-3DF6-4012-8A0B-1ED076394205}"/>
            </a:ext>
          </a:extLst>
        </xdr:cNvPr>
        <xdr:cNvSpPr txBox="1"/>
      </xdr:nvSpPr>
      <xdr:spPr>
        <a:xfrm>
          <a:off x="15943791" y="519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一般廃棄物処理施設】&#10;一人当たり有形固定資産（償却資産）額グラフ枠">
          <a:extLst>
            <a:ext uri="{FF2B5EF4-FFF2-40B4-BE49-F238E27FC236}">
              <a16:creationId xmlns:a16="http://schemas.microsoft.com/office/drawing/2014/main" id="{059D9115-A146-41C3-AD53-650E04C90E7E}"/>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20792</xdr:rowOff>
    </xdr:from>
    <xdr:to>
      <xdr:col>116</xdr:col>
      <xdr:colOff>62864</xdr:colOff>
      <xdr:row>41</xdr:row>
      <xdr:rowOff>132916</xdr:rowOff>
    </xdr:to>
    <xdr:cxnSp macro="">
      <xdr:nvCxnSpPr>
        <xdr:cNvPr id="570" name="直線コネクタ 569">
          <a:extLst>
            <a:ext uri="{FF2B5EF4-FFF2-40B4-BE49-F238E27FC236}">
              <a16:creationId xmlns:a16="http://schemas.microsoft.com/office/drawing/2014/main" id="{F4E59868-86C4-4DA9-B48D-6822BF1AEE97}"/>
            </a:ext>
          </a:extLst>
        </xdr:cNvPr>
        <xdr:cNvCxnSpPr/>
      </xdr:nvCxnSpPr>
      <xdr:spPr>
        <a:xfrm flipV="1">
          <a:off x="19947254" y="5846282"/>
          <a:ext cx="0" cy="13198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136743</xdr:rowOff>
    </xdr:from>
    <xdr:ext cx="313932" cy="259045"/>
    <xdr:sp macro="" textlink="">
      <xdr:nvSpPr>
        <xdr:cNvPr id="571" name="【一般廃棄物処理施設】&#10;一人当たり有形固定資産（償却資産）額最小値テキスト">
          <a:extLst>
            <a:ext uri="{FF2B5EF4-FFF2-40B4-BE49-F238E27FC236}">
              <a16:creationId xmlns:a16="http://schemas.microsoft.com/office/drawing/2014/main" id="{A57A2C52-AE38-4520-A98E-C9D03969151E}"/>
            </a:ext>
          </a:extLst>
        </xdr:cNvPr>
        <xdr:cNvSpPr txBox="1"/>
      </xdr:nvSpPr>
      <xdr:spPr>
        <a:xfrm>
          <a:off x="19985990" y="716238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132916</xdr:rowOff>
    </xdr:from>
    <xdr:to>
      <xdr:col>116</xdr:col>
      <xdr:colOff>152400</xdr:colOff>
      <xdr:row>41</xdr:row>
      <xdr:rowOff>132916</xdr:rowOff>
    </xdr:to>
    <xdr:cxnSp macro="">
      <xdr:nvCxnSpPr>
        <xdr:cNvPr id="572" name="直線コネクタ 571">
          <a:extLst>
            <a:ext uri="{FF2B5EF4-FFF2-40B4-BE49-F238E27FC236}">
              <a16:creationId xmlns:a16="http://schemas.microsoft.com/office/drawing/2014/main" id="{61D19246-0C31-4DD7-9D22-71350A86A89B}"/>
            </a:ext>
          </a:extLst>
        </xdr:cNvPr>
        <xdr:cNvCxnSpPr/>
      </xdr:nvCxnSpPr>
      <xdr:spPr>
        <a:xfrm>
          <a:off x="19885660" y="71661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138919</xdr:rowOff>
    </xdr:from>
    <xdr:ext cx="599010" cy="259045"/>
    <xdr:sp macro="" textlink="">
      <xdr:nvSpPr>
        <xdr:cNvPr id="573" name="【一般廃棄物処理施設】&#10;一人当たり有形固定資産（償却資産）額最大値テキスト">
          <a:extLst>
            <a:ext uri="{FF2B5EF4-FFF2-40B4-BE49-F238E27FC236}">
              <a16:creationId xmlns:a16="http://schemas.microsoft.com/office/drawing/2014/main" id="{AEF84AAD-6D51-4C99-81B7-D9494EF1E035}"/>
            </a:ext>
          </a:extLst>
        </xdr:cNvPr>
        <xdr:cNvSpPr txBox="1"/>
      </xdr:nvSpPr>
      <xdr:spPr>
        <a:xfrm>
          <a:off x="19985990" y="5621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20792</xdr:rowOff>
    </xdr:from>
    <xdr:to>
      <xdr:col>116</xdr:col>
      <xdr:colOff>152400</xdr:colOff>
      <xdr:row>34</xdr:row>
      <xdr:rowOff>20792</xdr:rowOff>
    </xdr:to>
    <xdr:cxnSp macro="">
      <xdr:nvCxnSpPr>
        <xdr:cNvPr id="574" name="直線コネクタ 573">
          <a:extLst>
            <a:ext uri="{FF2B5EF4-FFF2-40B4-BE49-F238E27FC236}">
              <a16:creationId xmlns:a16="http://schemas.microsoft.com/office/drawing/2014/main" id="{906B55D1-A1AE-4B05-AAB7-0FF18349AC48}"/>
            </a:ext>
          </a:extLst>
        </xdr:cNvPr>
        <xdr:cNvCxnSpPr/>
      </xdr:nvCxnSpPr>
      <xdr:spPr>
        <a:xfrm>
          <a:off x="19885660" y="58462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63232</xdr:rowOff>
    </xdr:from>
    <xdr:ext cx="534377" cy="259045"/>
    <xdr:sp macro="" textlink="">
      <xdr:nvSpPr>
        <xdr:cNvPr id="575" name="【一般廃棄物処理施設】&#10;一人当たり有形固定資産（償却資産）額平均値テキスト">
          <a:extLst>
            <a:ext uri="{FF2B5EF4-FFF2-40B4-BE49-F238E27FC236}">
              <a16:creationId xmlns:a16="http://schemas.microsoft.com/office/drawing/2014/main" id="{6AC5E53C-68D4-4B3D-AD25-932FFB7378F0}"/>
            </a:ext>
          </a:extLst>
        </xdr:cNvPr>
        <xdr:cNvSpPr txBox="1"/>
      </xdr:nvSpPr>
      <xdr:spPr>
        <a:xfrm>
          <a:off x="19985990" y="65745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40355</xdr:rowOff>
    </xdr:from>
    <xdr:to>
      <xdr:col>116</xdr:col>
      <xdr:colOff>114300</xdr:colOff>
      <xdr:row>39</xdr:row>
      <xdr:rowOff>141955</xdr:rowOff>
    </xdr:to>
    <xdr:sp macro="" textlink="">
      <xdr:nvSpPr>
        <xdr:cNvPr id="576" name="フローチャート: 判断 575">
          <a:extLst>
            <a:ext uri="{FF2B5EF4-FFF2-40B4-BE49-F238E27FC236}">
              <a16:creationId xmlns:a16="http://schemas.microsoft.com/office/drawing/2014/main" id="{B8A6DD7C-8CB7-4869-A113-DA08933C2B5F}"/>
            </a:ext>
          </a:extLst>
        </xdr:cNvPr>
        <xdr:cNvSpPr/>
      </xdr:nvSpPr>
      <xdr:spPr>
        <a:xfrm>
          <a:off x="19904710" y="672690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33131</xdr:rowOff>
    </xdr:from>
    <xdr:to>
      <xdr:col>112</xdr:col>
      <xdr:colOff>38100</xdr:colOff>
      <xdr:row>39</xdr:row>
      <xdr:rowOff>134731</xdr:rowOff>
    </xdr:to>
    <xdr:sp macro="" textlink="">
      <xdr:nvSpPr>
        <xdr:cNvPr id="577" name="フローチャート: 判断 576">
          <a:extLst>
            <a:ext uri="{FF2B5EF4-FFF2-40B4-BE49-F238E27FC236}">
              <a16:creationId xmlns:a16="http://schemas.microsoft.com/office/drawing/2014/main" id="{FEF9997D-8CCE-43EF-994F-12A8E205EFE2}"/>
            </a:ext>
          </a:extLst>
        </xdr:cNvPr>
        <xdr:cNvSpPr/>
      </xdr:nvSpPr>
      <xdr:spPr>
        <a:xfrm>
          <a:off x="19161760" y="6717776"/>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40666</xdr:rowOff>
    </xdr:from>
    <xdr:to>
      <xdr:col>107</xdr:col>
      <xdr:colOff>101600</xdr:colOff>
      <xdr:row>39</xdr:row>
      <xdr:rowOff>142266</xdr:rowOff>
    </xdr:to>
    <xdr:sp macro="" textlink="">
      <xdr:nvSpPr>
        <xdr:cNvPr id="578" name="フローチャート: 判断 577">
          <a:extLst>
            <a:ext uri="{FF2B5EF4-FFF2-40B4-BE49-F238E27FC236}">
              <a16:creationId xmlns:a16="http://schemas.microsoft.com/office/drawing/2014/main" id="{5082E679-2AD2-4D06-8BEA-CBA47944EC3D}"/>
            </a:ext>
          </a:extLst>
        </xdr:cNvPr>
        <xdr:cNvSpPr/>
      </xdr:nvSpPr>
      <xdr:spPr>
        <a:xfrm>
          <a:off x="18345150" y="672721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56554</xdr:rowOff>
    </xdr:from>
    <xdr:to>
      <xdr:col>102</xdr:col>
      <xdr:colOff>165100</xdr:colOff>
      <xdr:row>39</xdr:row>
      <xdr:rowOff>158154</xdr:rowOff>
    </xdr:to>
    <xdr:sp macro="" textlink="">
      <xdr:nvSpPr>
        <xdr:cNvPr id="579" name="フローチャート: 判断 578">
          <a:extLst>
            <a:ext uri="{FF2B5EF4-FFF2-40B4-BE49-F238E27FC236}">
              <a16:creationId xmlns:a16="http://schemas.microsoft.com/office/drawing/2014/main" id="{0EB3FEF9-2515-4870-BB4B-8A574ABD79C0}"/>
            </a:ext>
          </a:extLst>
        </xdr:cNvPr>
        <xdr:cNvSpPr/>
      </xdr:nvSpPr>
      <xdr:spPr>
        <a:xfrm>
          <a:off x="17547590" y="6746914"/>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90478</xdr:rowOff>
    </xdr:from>
    <xdr:to>
      <xdr:col>98</xdr:col>
      <xdr:colOff>38100</xdr:colOff>
      <xdr:row>40</xdr:row>
      <xdr:rowOff>20628</xdr:rowOff>
    </xdr:to>
    <xdr:sp macro="" textlink="">
      <xdr:nvSpPr>
        <xdr:cNvPr id="580" name="フローチャート: 判断 579">
          <a:extLst>
            <a:ext uri="{FF2B5EF4-FFF2-40B4-BE49-F238E27FC236}">
              <a16:creationId xmlns:a16="http://schemas.microsoft.com/office/drawing/2014/main" id="{44007802-F7F0-415D-91EA-A9242670DA51}"/>
            </a:ext>
          </a:extLst>
        </xdr:cNvPr>
        <xdr:cNvSpPr/>
      </xdr:nvSpPr>
      <xdr:spPr>
        <a:xfrm>
          <a:off x="16761460" y="6780838"/>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A770A56E-418F-4BFB-A69A-4AE81C17D5AC}"/>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B32ED070-1A47-411A-820F-0E186CA20F9A}"/>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162C67D0-9B04-4CB6-ABAA-04D61BE08AF8}"/>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17277A6E-1B2D-4817-A50F-F75AC53E16E6}"/>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5B0B6C87-1125-4411-B4EF-FA9D3D36655C}"/>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132983</xdr:rowOff>
    </xdr:from>
    <xdr:to>
      <xdr:col>116</xdr:col>
      <xdr:colOff>114300</xdr:colOff>
      <xdr:row>41</xdr:row>
      <xdr:rowOff>63133</xdr:rowOff>
    </xdr:to>
    <xdr:sp macro="" textlink="">
      <xdr:nvSpPr>
        <xdr:cNvPr id="586" name="楕円 585">
          <a:extLst>
            <a:ext uri="{FF2B5EF4-FFF2-40B4-BE49-F238E27FC236}">
              <a16:creationId xmlns:a16="http://schemas.microsoft.com/office/drawing/2014/main" id="{DA90EF7F-5EBD-40E6-BCC4-8290FC233001}"/>
            </a:ext>
          </a:extLst>
        </xdr:cNvPr>
        <xdr:cNvSpPr/>
      </xdr:nvSpPr>
      <xdr:spPr>
        <a:xfrm>
          <a:off x="19904710" y="6994793"/>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47910</xdr:rowOff>
    </xdr:from>
    <xdr:ext cx="534377" cy="259045"/>
    <xdr:sp macro="" textlink="">
      <xdr:nvSpPr>
        <xdr:cNvPr id="587" name="【一般廃棄物処理施設】&#10;一人当たり有形固定資産（償却資産）額該当値テキスト">
          <a:extLst>
            <a:ext uri="{FF2B5EF4-FFF2-40B4-BE49-F238E27FC236}">
              <a16:creationId xmlns:a16="http://schemas.microsoft.com/office/drawing/2014/main" id="{1CFA49DB-1102-4344-8465-323E0441F124}"/>
            </a:ext>
          </a:extLst>
        </xdr:cNvPr>
        <xdr:cNvSpPr txBox="1"/>
      </xdr:nvSpPr>
      <xdr:spPr>
        <a:xfrm>
          <a:off x="19985990" y="6907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132993</xdr:rowOff>
    </xdr:from>
    <xdr:to>
      <xdr:col>112</xdr:col>
      <xdr:colOff>38100</xdr:colOff>
      <xdr:row>41</xdr:row>
      <xdr:rowOff>63143</xdr:rowOff>
    </xdr:to>
    <xdr:sp macro="" textlink="">
      <xdr:nvSpPr>
        <xdr:cNvPr id="588" name="楕円 587">
          <a:extLst>
            <a:ext uri="{FF2B5EF4-FFF2-40B4-BE49-F238E27FC236}">
              <a16:creationId xmlns:a16="http://schemas.microsoft.com/office/drawing/2014/main" id="{6CD76B1E-A8F5-4ED9-A416-E23BBAFA6A23}"/>
            </a:ext>
          </a:extLst>
        </xdr:cNvPr>
        <xdr:cNvSpPr/>
      </xdr:nvSpPr>
      <xdr:spPr>
        <a:xfrm>
          <a:off x="19161760" y="6994803"/>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12333</xdr:rowOff>
    </xdr:from>
    <xdr:to>
      <xdr:col>116</xdr:col>
      <xdr:colOff>63500</xdr:colOff>
      <xdr:row>41</xdr:row>
      <xdr:rowOff>12343</xdr:rowOff>
    </xdr:to>
    <xdr:cxnSp macro="">
      <xdr:nvCxnSpPr>
        <xdr:cNvPr id="589" name="直線コネクタ 588">
          <a:extLst>
            <a:ext uri="{FF2B5EF4-FFF2-40B4-BE49-F238E27FC236}">
              <a16:creationId xmlns:a16="http://schemas.microsoft.com/office/drawing/2014/main" id="{EDC8C325-A990-4917-A4B0-404037304C85}"/>
            </a:ext>
          </a:extLst>
        </xdr:cNvPr>
        <xdr:cNvCxnSpPr/>
      </xdr:nvCxnSpPr>
      <xdr:spPr>
        <a:xfrm flipV="1">
          <a:off x="19204940" y="7045593"/>
          <a:ext cx="742950" cy="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133144</xdr:rowOff>
    </xdr:from>
    <xdr:to>
      <xdr:col>107</xdr:col>
      <xdr:colOff>101600</xdr:colOff>
      <xdr:row>41</xdr:row>
      <xdr:rowOff>63294</xdr:rowOff>
    </xdr:to>
    <xdr:sp macro="" textlink="">
      <xdr:nvSpPr>
        <xdr:cNvPr id="590" name="楕円 589">
          <a:extLst>
            <a:ext uri="{FF2B5EF4-FFF2-40B4-BE49-F238E27FC236}">
              <a16:creationId xmlns:a16="http://schemas.microsoft.com/office/drawing/2014/main" id="{35ECBC0B-E74D-42DA-8F6E-FD9AA8A39FA7}"/>
            </a:ext>
          </a:extLst>
        </xdr:cNvPr>
        <xdr:cNvSpPr/>
      </xdr:nvSpPr>
      <xdr:spPr>
        <a:xfrm>
          <a:off x="18345150" y="6994954"/>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12343</xdr:rowOff>
    </xdr:from>
    <xdr:to>
      <xdr:col>111</xdr:col>
      <xdr:colOff>177800</xdr:colOff>
      <xdr:row>41</xdr:row>
      <xdr:rowOff>12494</xdr:rowOff>
    </xdr:to>
    <xdr:cxnSp macro="">
      <xdr:nvCxnSpPr>
        <xdr:cNvPr id="591" name="直線コネクタ 590">
          <a:extLst>
            <a:ext uri="{FF2B5EF4-FFF2-40B4-BE49-F238E27FC236}">
              <a16:creationId xmlns:a16="http://schemas.microsoft.com/office/drawing/2014/main" id="{7D2F2F7C-4218-49D5-8047-EC9EC73CE09C}"/>
            </a:ext>
          </a:extLst>
        </xdr:cNvPr>
        <xdr:cNvCxnSpPr/>
      </xdr:nvCxnSpPr>
      <xdr:spPr>
        <a:xfrm flipV="1">
          <a:off x="18399760" y="7045603"/>
          <a:ext cx="805180" cy="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148771</xdr:rowOff>
    </xdr:from>
    <xdr:to>
      <xdr:col>102</xdr:col>
      <xdr:colOff>165100</xdr:colOff>
      <xdr:row>41</xdr:row>
      <xdr:rowOff>78921</xdr:rowOff>
    </xdr:to>
    <xdr:sp macro="" textlink="">
      <xdr:nvSpPr>
        <xdr:cNvPr id="592" name="楕円 591">
          <a:extLst>
            <a:ext uri="{FF2B5EF4-FFF2-40B4-BE49-F238E27FC236}">
              <a16:creationId xmlns:a16="http://schemas.microsoft.com/office/drawing/2014/main" id="{62ED134D-A842-4D57-BF67-BE906529E8A1}"/>
            </a:ext>
          </a:extLst>
        </xdr:cNvPr>
        <xdr:cNvSpPr/>
      </xdr:nvSpPr>
      <xdr:spPr>
        <a:xfrm>
          <a:off x="17547590" y="7006771"/>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12494</xdr:rowOff>
    </xdr:from>
    <xdr:to>
      <xdr:col>107</xdr:col>
      <xdr:colOff>50800</xdr:colOff>
      <xdr:row>41</xdr:row>
      <xdr:rowOff>28121</xdr:rowOff>
    </xdr:to>
    <xdr:cxnSp macro="">
      <xdr:nvCxnSpPr>
        <xdr:cNvPr id="593" name="直線コネクタ 592">
          <a:extLst>
            <a:ext uri="{FF2B5EF4-FFF2-40B4-BE49-F238E27FC236}">
              <a16:creationId xmlns:a16="http://schemas.microsoft.com/office/drawing/2014/main" id="{F6B05884-A538-41E2-9C0A-31B9B0D63E2C}"/>
            </a:ext>
          </a:extLst>
        </xdr:cNvPr>
        <xdr:cNvCxnSpPr/>
      </xdr:nvCxnSpPr>
      <xdr:spPr>
        <a:xfrm flipV="1">
          <a:off x="17602200" y="7045754"/>
          <a:ext cx="797560" cy="9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148835</xdr:rowOff>
    </xdr:from>
    <xdr:to>
      <xdr:col>98</xdr:col>
      <xdr:colOff>38100</xdr:colOff>
      <xdr:row>41</xdr:row>
      <xdr:rowOff>78985</xdr:rowOff>
    </xdr:to>
    <xdr:sp macro="" textlink="">
      <xdr:nvSpPr>
        <xdr:cNvPr id="594" name="楕円 593">
          <a:extLst>
            <a:ext uri="{FF2B5EF4-FFF2-40B4-BE49-F238E27FC236}">
              <a16:creationId xmlns:a16="http://schemas.microsoft.com/office/drawing/2014/main" id="{92C545EA-864E-4F2F-A03F-A745B0430D52}"/>
            </a:ext>
          </a:extLst>
        </xdr:cNvPr>
        <xdr:cNvSpPr/>
      </xdr:nvSpPr>
      <xdr:spPr>
        <a:xfrm>
          <a:off x="16761460" y="700683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28121</xdr:rowOff>
    </xdr:from>
    <xdr:to>
      <xdr:col>102</xdr:col>
      <xdr:colOff>114300</xdr:colOff>
      <xdr:row>41</xdr:row>
      <xdr:rowOff>28185</xdr:rowOff>
    </xdr:to>
    <xdr:cxnSp macro="">
      <xdr:nvCxnSpPr>
        <xdr:cNvPr id="595" name="直線コネクタ 594">
          <a:extLst>
            <a:ext uri="{FF2B5EF4-FFF2-40B4-BE49-F238E27FC236}">
              <a16:creationId xmlns:a16="http://schemas.microsoft.com/office/drawing/2014/main" id="{8828E626-EB5C-44C2-AC7B-2327CC99748B}"/>
            </a:ext>
          </a:extLst>
        </xdr:cNvPr>
        <xdr:cNvCxnSpPr/>
      </xdr:nvCxnSpPr>
      <xdr:spPr>
        <a:xfrm flipV="1">
          <a:off x="16804640" y="7055666"/>
          <a:ext cx="797560" cy="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151258</xdr:rowOff>
    </xdr:from>
    <xdr:ext cx="534377" cy="259045"/>
    <xdr:sp macro="" textlink="">
      <xdr:nvSpPr>
        <xdr:cNvPr id="596" name="n_1aveValue【一般廃棄物処理施設】&#10;一人当たり有形固定資産（償却資産）額">
          <a:extLst>
            <a:ext uri="{FF2B5EF4-FFF2-40B4-BE49-F238E27FC236}">
              <a16:creationId xmlns:a16="http://schemas.microsoft.com/office/drawing/2014/main" id="{FA1DD81E-D794-4CE2-A589-227BD6E6542C}"/>
            </a:ext>
          </a:extLst>
        </xdr:cNvPr>
        <xdr:cNvSpPr txBox="1"/>
      </xdr:nvSpPr>
      <xdr:spPr>
        <a:xfrm>
          <a:off x="18951721" y="6494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158793</xdr:rowOff>
    </xdr:from>
    <xdr:ext cx="534377" cy="259045"/>
    <xdr:sp macro="" textlink="">
      <xdr:nvSpPr>
        <xdr:cNvPr id="597" name="n_2aveValue【一般廃棄物処理施設】&#10;一人当たり有形固定資産（償却資産）額">
          <a:extLst>
            <a:ext uri="{FF2B5EF4-FFF2-40B4-BE49-F238E27FC236}">
              <a16:creationId xmlns:a16="http://schemas.microsoft.com/office/drawing/2014/main" id="{B030ECD5-2339-4CAF-A5B6-C9F528633DE2}"/>
            </a:ext>
          </a:extLst>
        </xdr:cNvPr>
        <xdr:cNvSpPr txBox="1"/>
      </xdr:nvSpPr>
      <xdr:spPr>
        <a:xfrm>
          <a:off x="18170671" y="6504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3231</xdr:rowOff>
    </xdr:from>
    <xdr:ext cx="534377" cy="259045"/>
    <xdr:sp macro="" textlink="">
      <xdr:nvSpPr>
        <xdr:cNvPr id="598" name="n_3aveValue【一般廃棄物処理施設】&#10;一人当たり有形固定資産（償却資産）額">
          <a:extLst>
            <a:ext uri="{FF2B5EF4-FFF2-40B4-BE49-F238E27FC236}">
              <a16:creationId xmlns:a16="http://schemas.microsoft.com/office/drawing/2014/main" id="{EDDA5DEA-0109-4DFA-A178-F654305B4C89}"/>
            </a:ext>
          </a:extLst>
        </xdr:cNvPr>
        <xdr:cNvSpPr txBox="1"/>
      </xdr:nvSpPr>
      <xdr:spPr>
        <a:xfrm>
          <a:off x="17354061" y="6518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37155</xdr:rowOff>
    </xdr:from>
    <xdr:ext cx="534377" cy="259045"/>
    <xdr:sp macro="" textlink="">
      <xdr:nvSpPr>
        <xdr:cNvPr id="599" name="n_4aveValue【一般廃棄物処理施設】&#10;一人当たり有形固定資産（償却資産）額">
          <a:extLst>
            <a:ext uri="{FF2B5EF4-FFF2-40B4-BE49-F238E27FC236}">
              <a16:creationId xmlns:a16="http://schemas.microsoft.com/office/drawing/2014/main" id="{2A44FD0D-03A2-4661-94DA-4ECE7C988E07}"/>
            </a:ext>
          </a:extLst>
        </xdr:cNvPr>
        <xdr:cNvSpPr txBox="1"/>
      </xdr:nvSpPr>
      <xdr:spPr>
        <a:xfrm>
          <a:off x="16556501" y="6552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54270</xdr:rowOff>
    </xdr:from>
    <xdr:ext cx="534377" cy="259045"/>
    <xdr:sp macro="" textlink="">
      <xdr:nvSpPr>
        <xdr:cNvPr id="600" name="n_1mainValue【一般廃棄物処理施設】&#10;一人当たり有形固定資産（償却資産）額">
          <a:extLst>
            <a:ext uri="{FF2B5EF4-FFF2-40B4-BE49-F238E27FC236}">
              <a16:creationId xmlns:a16="http://schemas.microsoft.com/office/drawing/2014/main" id="{A3C698BA-EC8D-40AC-B9E1-FBF4FFC8641D}"/>
            </a:ext>
          </a:extLst>
        </xdr:cNvPr>
        <xdr:cNvSpPr txBox="1"/>
      </xdr:nvSpPr>
      <xdr:spPr>
        <a:xfrm>
          <a:off x="18951721" y="7087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54421</xdr:rowOff>
    </xdr:from>
    <xdr:ext cx="534377" cy="259045"/>
    <xdr:sp macro="" textlink="">
      <xdr:nvSpPr>
        <xdr:cNvPr id="601" name="n_2mainValue【一般廃棄物処理施設】&#10;一人当たり有形固定資産（償却資産）額">
          <a:extLst>
            <a:ext uri="{FF2B5EF4-FFF2-40B4-BE49-F238E27FC236}">
              <a16:creationId xmlns:a16="http://schemas.microsoft.com/office/drawing/2014/main" id="{01786233-D34A-45AE-B069-337F5908991E}"/>
            </a:ext>
          </a:extLst>
        </xdr:cNvPr>
        <xdr:cNvSpPr txBox="1"/>
      </xdr:nvSpPr>
      <xdr:spPr>
        <a:xfrm>
          <a:off x="18170671" y="7087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70048</xdr:rowOff>
    </xdr:from>
    <xdr:ext cx="534377" cy="259045"/>
    <xdr:sp macro="" textlink="">
      <xdr:nvSpPr>
        <xdr:cNvPr id="602" name="n_3mainValue【一般廃棄物処理施設】&#10;一人当たり有形固定資産（償却資産）額">
          <a:extLst>
            <a:ext uri="{FF2B5EF4-FFF2-40B4-BE49-F238E27FC236}">
              <a16:creationId xmlns:a16="http://schemas.microsoft.com/office/drawing/2014/main" id="{9C14D75C-FB87-4B64-9986-CA7DEAA09EEE}"/>
            </a:ext>
          </a:extLst>
        </xdr:cNvPr>
        <xdr:cNvSpPr txBox="1"/>
      </xdr:nvSpPr>
      <xdr:spPr>
        <a:xfrm>
          <a:off x="17354061" y="7097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70112</xdr:rowOff>
    </xdr:from>
    <xdr:ext cx="534377" cy="259045"/>
    <xdr:sp macro="" textlink="">
      <xdr:nvSpPr>
        <xdr:cNvPr id="603" name="n_4mainValue【一般廃棄物処理施設】&#10;一人当たり有形固定資産（償却資産）額">
          <a:extLst>
            <a:ext uri="{FF2B5EF4-FFF2-40B4-BE49-F238E27FC236}">
              <a16:creationId xmlns:a16="http://schemas.microsoft.com/office/drawing/2014/main" id="{29E1F2E1-9CCD-4E32-9BEC-F318C7141074}"/>
            </a:ext>
          </a:extLst>
        </xdr:cNvPr>
        <xdr:cNvSpPr txBox="1"/>
      </xdr:nvSpPr>
      <xdr:spPr>
        <a:xfrm>
          <a:off x="16556501" y="7097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CAABE636-1997-455C-B884-66F77800FC87}"/>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958C01BF-9080-4420-9802-92DC9DF02F4B}"/>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8C29F76B-0066-4C39-96CB-8558585715DA}"/>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68B8C8BA-E14F-4303-998D-AF31B79E58FD}"/>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329FF058-293F-4B93-BABC-3EBBB497D6DF}"/>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81E98883-B400-4AC0-B09F-EDF96A1477EB}"/>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FD75753D-434E-4ADF-96F8-8BFBC3B43475}"/>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29ED040B-1A2C-4A5D-A9C2-02B668536E57}"/>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DA4FDB9C-E2A5-44F0-95FA-0AFDF93A9967}"/>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E77F18E4-CBB3-47C8-9723-E5B9A8BC169E}"/>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4" name="テキスト ボックス 613">
          <a:extLst>
            <a:ext uri="{FF2B5EF4-FFF2-40B4-BE49-F238E27FC236}">
              <a16:creationId xmlns:a16="http://schemas.microsoft.com/office/drawing/2014/main" id="{EF5863A3-CDF3-4344-BD0E-7976FF99A73D}"/>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5" name="直線コネクタ 614">
          <a:extLst>
            <a:ext uri="{FF2B5EF4-FFF2-40B4-BE49-F238E27FC236}">
              <a16:creationId xmlns:a16="http://schemas.microsoft.com/office/drawing/2014/main" id="{270218AC-24AE-4BEC-83EC-F8D22124CC31}"/>
            </a:ext>
          </a:extLst>
        </xdr:cNvPr>
        <xdr:cNvCxnSpPr/>
      </xdr:nvCxnSpPr>
      <xdr:spPr>
        <a:xfrm>
          <a:off x="1120394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6" name="テキスト ボックス 615">
          <a:extLst>
            <a:ext uri="{FF2B5EF4-FFF2-40B4-BE49-F238E27FC236}">
              <a16:creationId xmlns:a16="http://schemas.microsoft.com/office/drawing/2014/main" id="{9356650D-D138-41EC-AD9C-DDEB310116BD}"/>
            </a:ext>
          </a:extLst>
        </xdr:cNvPr>
        <xdr:cNvSpPr txBox="1"/>
      </xdr:nvSpPr>
      <xdr:spPr>
        <a:xfrm>
          <a:off x="1080153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7" name="直線コネクタ 616">
          <a:extLst>
            <a:ext uri="{FF2B5EF4-FFF2-40B4-BE49-F238E27FC236}">
              <a16:creationId xmlns:a16="http://schemas.microsoft.com/office/drawing/2014/main" id="{49F32CF2-D97A-4A5F-844D-A2CDB96FC63A}"/>
            </a:ext>
          </a:extLst>
        </xdr:cNvPr>
        <xdr:cNvCxnSpPr/>
      </xdr:nvCxnSpPr>
      <xdr:spPr>
        <a:xfrm>
          <a:off x="1120394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8" name="テキスト ボックス 617">
          <a:extLst>
            <a:ext uri="{FF2B5EF4-FFF2-40B4-BE49-F238E27FC236}">
              <a16:creationId xmlns:a16="http://schemas.microsoft.com/office/drawing/2014/main" id="{D70BDB0D-1019-4B34-8D0B-5DFAECE445FA}"/>
            </a:ext>
          </a:extLst>
        </xdr:cNvPr>
        <xdr:cNvSpPr txBox="1"/>
      </xdr:nvSpPr>
      <xdr:spPr>
        <a:xfrm>
          <a:off x="1084279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9" name="直線コネクタ 618">
          <a:extLst>
            <a:ext uri="{FF2B5EF4-FFF2-40B4-BE49-F238E27FC236}">
              <a16:creationId xmlns:a16="http://schemas.microsoft.com/office/drawing/2014/main" id="{8DC3DC0E-FA7B-45F0-BF82-77986E027377}"/>
            </a:ext>
          </a:extLst>
        </xdr:cNvPr>
        <xdr:cNvCxnSpPr/>
      </xdr:nvCxnSpPr>
      <xdr:spPr>
        <a:xfrm>
          <a:off x="1120394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0" name="テキスト ボックス 619">
          <a:extLst>
            <a:ext uri="{FF2B5EF4-FFF2-40B4-BE49-F238E27FC236}">
              <a16:creationId xmlns:a16="http://schemas.microsoft.com/office/drawing/2014/main" id="{A493B80F-FF96-4C46-9BB8-D4CBCD8746D4}"/>
            </a:ext>
          </a:extLst>
        </xdr:cNvPr>
        <xdr:cNvSpPr txBox="1"/>
      </xdr:nvSpPr>
      <xdr:spPr>
        <a:xfrm>
          <a:off x="1084279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1" name="直線コネクタ 620">
          <a:extLst>
            <a:ext uri="{FF2B5EF4-FFF2-40B4-BE49-F238E27FC236}">
              <a16:creationId xmlns:a16="http://schemas.microsoft.com/office/drawing/2014/main" id="{C4D35650-066C-48FD-9F92-AFA79CFAB628}"/>
            </a:ext>
          </a:extLst>
        </xdr:cNvPr>
        <xdr:cNvCxnSpPr/>
      </xdr:nvCxnSpPr>
      <xdr:spPr>
        <a:xfrm>
          <a:off x="1120394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2" name="テキスト ボックス 621">
          <a:extLst>
            <a:ext uri="{FF2B5EF4-FFF2-40B4-BE49-F238E27FC236}">
              <a16:creationId xmlns:a16="http://schemas.microsoft.com/office/drawing/2014/main" id="{1487C884-546D-4407-858C-78C2F88E3755}"/>
            </a:ext>
          </a:extLst>
        </xdr:cNvPr>
        <xdr:cNvSpPr txBox="1"/>
      </xdr:nvSpPr>
      <xdr:spPr>
        <a:xfrm>
          <a:off x="1084279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3" name="直線コネクタ 622">
          <a:extLst>
            <a:ext uri="{FF2B5EF4-FFF2-40B4-BE49-F238E27FC236}">
              <a16:creationId xmlns:a16="http://schemas.microsoft.com/office/drawing/2014/main" id="{1414F829-F1EE-4640-91E8-6298B443E781}"/>
            </a:ext>
          </a:extLst>
        </xdr:cNvPr>
        <xdr:cNvCxnSpPr/>
      </xdr:nvCxnSpPr>
      <xdr:spPr>
        <a:xfrm>
          <a:off x="1120394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4" name="テキスト ボックス 623">
          <a:extLst>
            <a:ext uri="{FF2B5EF4-FFF2-40B4-BE49-F238E27FC236}">
              <a16:creationId xmlns:a16="http://schemas.microsoft.com/office/drawing/2014/main" id="{5890A06B-42B0-4032-9903-732EE16CCDB2}"/>
            </a:ext>
          </a:extLst>
        </xdr:cNvPr>
        <xdr:cNvSpPr txBox="1"/>
      </xdr:nvSpPr>
      <xdr:spPr>
        <a:xfrm>
          <a:off x="1084279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5" name="直線コネクタ 624">
          <a:extLst>
            <a:ext uri="{FF2B5EF4-FFF2-40B4-BE49-F238E27FC236}">
              <a16:creationId xmlns:a16="http://schemas.microsoft.com/office/drawing/2014/main" id="{5E93DB98-0661-4326-AA0D-5F1119B66D28}"/>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6" name="テキスト ボックス 625">
          <a:extLst>
            <a:ext uri="{FF2B5EF4-FFF2-40B4-BE49-F238E27FC236}">
              <a16:creationId xmlns:a16="http://schemas.microsoft.com/office/drawing/2014/main" id="{F41042D7-851C-417B-B21D-F417F4094B44}"/>
            </a:ext>
          </a:extLst>
        </xdr:cNvPr>
        <xdr:cNvSpPr txBox="1"/>
      </xdr:nvSpPr>
      <xdr:spPr>
        <a:xfrm>
          <a:off x="1090500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7" name="【保健センター・保健所】&#10;有形固定資産減価償却率グラフ枠">
          <a:extLst>
            <a:ext uri="{FF2B5EF4-FFF2-40B4-BE49-F238E27FC236}">
              <a16:creationId xmlns:a16="http://schemas.microsoft.com/office/drawing/2014/main" id="{A1150D25-40B4-4B06-84B9-E210FA20F67D}"/>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38100</xdr:rowOff>
    </xdr:from>
    <xdr:to>
      <xdr:col>85</xdr:col>
      <xdr:colOff>126364</xdr:colOff>
      <xdr:row>64</xdr:row>
      <xdr:rowOff>76200</xdr:rowOff>
    </xdr:to>
    <xdr:cxnSp macro="">
      <xdr:nvCxnSpPr>
        <xdr:cNvPr id="628" name="直線コネクタ 627">
          <a:extLst>
            <a:ext uri="{FF2B5EF4-FFF2-40B4-BE49-F238E27FC236}">
              <a16:creationId xmlns:a16="http://schemas.microsoft.com/office/drawing/2014/main" id="{C58AF95C-65AF-41A1-AED7-03964DF0CAED}"/>
            </a:ext>
          </a:extLst>
        </xdr:cNvPr>
        <xdr:cNvCxnSpPr/>
      </xdr:nvCxnSpPr>
      <xdr:spPr>
        <a:xfrm flipV="1">
          <a:off x="14703424" y="9467850"/>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29" name="【保健センター・保健所】&#10;有形固定資産減価償却率最小値テキスト">
          <a:extLst>
            <a:ext uri="{FF2B5EF4-FFF2-40B4-BE49-F238E27FC236}">
              <a16:creationId xmlns:a16="http://schemas.microsoft.com/office/drawing/2014/main" id="{4B082EA5-10F4-4912-8C95-3BE387CE7B14}"/>
            </a:ext>
          </a:extLst>
        </xdr:cNvPr>
        <xdr:cNvSpPr txBox="1"/>
      </xdr:nvSpPr>
      <xdr:spPr>
        <a:xfrm>
          <a:off x="14742160" y="1105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0" name="直線コネクタ 629">
          <a:extLst>
            <a:ext uri="{FF2B5EF4-FFF2-40B4-BE49-F238E27FC236}">
              <a16:creationId xmlns:a16="http://schemas.microsoft.com/office/drawing/2014/main" id="{18F6A67D-B92C-4575-AFD9-1690C658BEEB}"/>
            </a:ext>
          </a:extLst>
        </xdr:cNvPr>
        <xdr:cNvCxnSpPr/>
      </xdr:nvCxnSpPr>
      <xdr:spPr>
        <a:xfrm>
          <a:off x="14611350" y="1104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156227</xdr:rowOff>
    </xdr:from>
    <xdr:ext cx="405111" cy="259045"/>
    <xdr:sp macro="" textlink="">
      <xdr:nvSpPr>
        <xdr:cNvPr id="631" name="【保健センター・保健所】&#10;有形固定資産減価償却率最大値テキスト">
          <a:extLst>
            <a:ext uri="{FF2B5EF4-FFF2-40B4-BE49-F238E27FC236}">
              <a16:creationId xmlns:a16="http://schemas.microsoft.com/office/drawing/2014/main" id="{C8BD0AF1-A8ED-46DE-A981-1E1DEF60EA00}"/>
            </a:ext>
          </a:extLst>
        </xdr:cNvPr>
        <xdr:cNvSpPr txBox="1"/>
      </xdr:nvSpPr>
      <xdr:spPr>
        <a:xfrm>
          <a:off x="14742160" y="9244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38100</xdr:rowOff>
    </xdr:from>
    <xdr:to>
      <xdr:col>86</xdr:col>
      <xdr:colOff>25400</xdr:colOff>
      <xdr:row>55</xdr:row>
      <xdr:rowOff>38100</xdr:rowOff>
    </xdr:to>
    <xdr:cxnSp macro="">
      <xdr:nvCxnSpPr>
        <xdr:cNvPr id="632" name="直線コネクタ 631">
          <a:extLst>
            <a:ext uri="{FF2B5EF4-FFF2-40B4-BE49-F238E27FC236}">
              <a16:creationId xmlns:a16="http://schemas.microsoft.com/office/drawing/2014/main" id="{9ABFA3D4-D9D7-4AAF-BAE3-FFD5C06F1460}"/>
            </a:ext>
          </a:extLst>
        </xdr:cNvPr>
        <xdr:cNvCxnSpPr/>
      </xdr:nvCxnSpPr>
      <xdr:spPr>
        <a:xfrm>
          <a:off x="14611350" y="94678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100982</xdr:rowOff>
    </xdr:from>
    <xdr:ext cx="405111" cy="259045"/>
    <xdr:sp macro="" textlink="">
      <xdr:nvSpPr>
        <xdr:cNvPr id="633" name="【保健センター・保健所】&#10;有形固定資産減価償却率平均値テキスト">
          <a:extLst>
            <a:ext uri="{FF2B5EF4-FFF2-40B4-BE49-F238E27FC236}">
              <a16:creationId xmlns:a16="http://schemas.microsoft.com/office/drawing/2014/main" id="{8F36E2CE-B930-4C03-88C6-744724DF09C3}"/>
            </a:ext>
          </a:extLst>
        </xdr:cNvPr>
        <xdr:cNvSpPr txBox="1"/>
      </xdr:nvSpPr>
      <xdr:spPr>
        <a:xfrm>
          <a:off x="14742160" y="100412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122555</xdr:rowOff>
    </xdr:from>
    <xdr:to>
      <xdr:col>85</xdr:col>
      <xdr:colOff>177800</xdr:colOff>
      <xdr:row>59</xdr:row>
      <xdr:rowOff>52705</xdr:rowOff>
    </xdr:to>
    <xdr:sp macro="" textlink="">
      <xdr:nvSpPr>
        <xdr:cNvPr id="634" name="フローチャート: 判断 633">
          <a:extLst>
            <a:ext uri="{FF2B5EF4-FFF2-40B4-BE49-F238E27FC236}">
              <a16:creationId xmlns:a16="http://schemas.microsoft.com/office/drawing/2014/main" id="{92F82710-E85E-4B7A-BEA9-EF452B768078}"/>
            </a:ext>
          </a:extLst>
        </xdr:cNvPr>
        <xdr:cNvSpPr/>
      </xdr:nvSpPr>
      <xdr:spPr>
        <a:xfrm>
          <a:off x="14649450" y="1006856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80645</xdr:rowOff>
    </xdr:from>
    <xdr:to>
      <xdr:col>81</xdr:col>
      <xdr:colOff>101600</xdr:colOff>
      <xdr:row>59</xdr:row>
      <xdr:rowOff>10795</xdr:rowOff>
    </xdr:to>
    <xdr:sp macro="" textlink="">
      <xdr:nvSpPr>
        <xdr:cNvPr id="635" name="フローチャート: 判断 634">
          <a:extLst>
            <a:ext uri="{FF2B5EF4-FFF2-40B4-BE49-F238E27FC236}">
              <a16:creationId xmlns:a16="http://schemas.microsoft.com/office/drawing/2014/main" id="{6D54FB95-2810-4D6C-AC15-9C0C17898E63}"/>
            </a:ext>
          </a:extLst>
        </xdr:cNvPr>
        <xdr:cNvSpPr/>
      </xdr:nvSpPr>
      <xdr:spPr>
        <a:xfrm>
          <a:off x="13887450" y="1002665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46355</xdr:rowOff>
    </xdr:from>
    <xdr:to>
      <xdr:col>76</xdr:col>
      <xdr:colOff>165100</xdr:colOff>
      <xdr:row>58</xdr:row>
      <xdr:rowOff>147955</xdr:rowOff>
    </xdr:to>
    <xdr:sp macro="" textlink="">
      <xdr:nvSpPr>
        <xdr:cNvPr id="636" name="フローチャート: 判断 635">
          <a:extLst>
            <a:ext uri="{FF2B5EF4-FFF2-40B4-BE49-F238E27FC236}">
              <a16:creationId xmlns:a16="http://schemas.microsoft.com/office/drawing/2014/main" id="{4D25CCF4-6E90-46D2-913A-932B3AB64F0A}"/>
            </a:ext>
          </a:extLst>
        </xdr:cNvPr>
        <xdr:cNvSpPr/>
      </xdr:nvSpPr>
      <xdr:spPr>
        <a:xfrm>
          <a:off x="13089890" y="999236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10160</xdr:rowOff>
    </xdr:from>
    <xdr:to>
      <xdr:col>72</xdr:col>
      <xdr:colOff>38100</xdr:colOff>
      <xdr:row>58</xdr:row>
      <xdr:rowOff>111760</xdr:rowOff>
    </xdr:to>
    <xdr:sp macro="" textlink="">
      <xdr:nvSpPr>
        <xdr:cNvPr id="637" name="フローチャート: 判断 636">
          <a:extLst>
            <a:ext uri="{FF2B5EF4-FFF2-40B4-BE49-F238E27FC236}">
              <a16:creationId xmlns:a16="http://schemas.microsoft.com/office/drawing/2014/main" id="{47770502-BBEF-4CD0-8FF9-2959A0DE3605}"/>
            </a:ext>
          </a:extLst>
        </xdr:cNvPr>
        <xdr:cNvSpPr/>
      </xdr:nvSpPr>
      <xdr:spPr>
        <a:xfrm>
          <a:off x="12303760" y="995616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149225</xdr:rowOff>
    </xdr:from>
    <xdr:to>
      <xdr:col>67</xdr:col>
      <xdr:colOff>101600</xdr:colOff>
      <xdr:row>58</xdr:row>
      <xdr:rowOff>79375</xdr:rowOff>
    </xdr:to>
    <xdr:sp macro="" textlink="">
      <xdr:nvSpPr>
        <xdr:cNvPr id="638" name="フローチャート: 判断 637">
          <a:extLst>
            <a:ext uri="{FF2B5EF4-FFF2-40B4-BE49-F238E27FC236}">
              <a16:creationId xmlns:a16="http://schemas.microsoft.com/office/drawing/2014/main" id="{D7B2F43C-2B20-4187-977B-012973860E71}"/>
            </a:ext>
          </a:extLst>
        </xdr:cNvPr>
        <xdr:cNvSpPr/>
      </xdr:nvSpPr>
      <xdr:spPr>
        <a:xfrm>
          <a:off x="11487150" y="992187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3BB59915-2CC9-4320-A3BD-35986639AC7A}"/>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6D210F19-0F7C-4885-A444-8123AB39416D}"/>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D755D002-EF1F-4C75-A45D-61DCCB900137}"/>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FC3D34B5-70E1-4AD4-9F77-4A4C08BFE369}"/>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DB76EA36-7C26-4C85-90AC-1A4A31C9973F}"/>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40640</xdr:rowOff>
    </xdr:from>
    <xdr:to>
      <xdr:col>85</xdr:col>
      <xdr:colOff>177800</xdr:colOff>
      <xdr:row>57</xdr:row>
      <xdr:rowOff>142240</xdr:rowOff>
    </xdr:to>
    <xdr:sp macro="" textlink="">
      <xdr:nvSpPr>
        <xdr:cNvPr id="644" name="楕円 643">
          <a:extLst>
            <a:ext uri="{FF2B5EF4-FFF2-40B4-BE49-F238E27FC236}">
              <a16:creationId xmlns:a16="http://schemas.microsoft.com/office/drawing/2014/main" id="{7C02580A-D254-4D32-A8E5-A12E3615BC09}"/>
            </a:ext>
          </a:extLst>
        </xdr:cNvPr>
        <xdr:cNvSpPr/>
      </xdr:nvSpPr>
      <xdr:spPr>
        <a:xfrm>
          <a:off x="14649450" y="981329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63517</xdr:rowOff>
    </xdr:from>
    <xdr:ext cx="405111" cy="259045"/>
    <xdr:sp macro="" textlink="">
      <xdr:nvSpPr>
        <xdr:cNvPr id="645" name="【保健センター・保健所】&#10;有形固定資産減価償却率該当値テキスト">
          <a:extLst>
            <a:ext uri="{FF2B5EF4-FFF2-40B4-BE49-F238E27FC236}">
              <a16:creationId xmlns:a16="http://schemas.microsoft.com/office/drawing/2014/main" id="{6A443218-6DE8-4773-8E19-10EC3E377306}"/>
            </a:ext>
          </a:extLst>
        </xdr:cNvPr>
        <xdr:cNvSpPr txBox="1"/>
      </xdr:nvSpPr>
      <xdr:spPr>
        <a:xfrm>
          <a:off x="14742160" y="9660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160655</xdr:rowOff>
    </xdr:from>
    <xdr:to>
      <xdr:col>81</xdr:col>
      <xdr:colOff>101600</xdr:colOff>
      <xdr:row>57</xdr:row>
      <xdr:rowOff>90805</xdr:rowOff>
    </xdr:to>
    <xdr:sp macro="" textlink="">
      <xdr:nvSpPr>
        <xdr:cNvPr id="646" name="楕円 645">
          <a:extLst>
            <a:ext uri="{FF2B5EF4-FFF2-40B4-BE49-F238E27FC236}">
              <a16:creationId xmlns:a16="http://schemas.microsoft.com/office/drawing/2014/main" id="{38C53A99-2E2F-48DB-9261-3B53CF1A93E0}"/>
            </a:ext>
          </a:extLst>
        </xdr:cNvPr>
        <xdr:cNvSpPr/>
      </xdr:nvSpPr>
      <xdr:spPr>
        <a:xfrm>
          <a:off x="13887450" y="976376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40005</xdr:rowOff>
    </xdr:from>
    <xdr:to>
      <xdr:col>85</xdr:col>
      <xdr:colOff>127000</xdr:colOff>
      <xdr:row>57</xdr:row>
      <xdr:rowOff>91440</xdr:rowOff>
    </xdr:to>
    <xdr:cxnSp macro="">
      <xdr:nvCxnSpPr>
        <xdr:cNvPr id="647" name="直線コネクタ 646">
          <a:extLst>
            <a:ext uri="{FF2B5EF4-FFF2-40B4-BE49-F238E27FC236}">
              <a16:creationId xmlns:a16="http://schemas.microsoft.com/office/drawing/2014/main" id="{6C81483E-0513-4E66-8B2E-5174FDCCB906}"/>
            </a:ext>
          </a:extLst>
        </xdr:cNvPr>
        <xdr:cNvCxnSpPr/>
      </xdr:nvCxnSpPr>
      <xdr:spPr>
        <a:xfrm>
          <a:off x="13942060" y="9812655"/>
          <a:ext cx="762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109220</xdr:rowOff>
    </xdr:from>
    <xdr:to>
      <xdr:col>76</xdr:col>
      <xdr:colOff>165100</xdr:colOff>
      <xdr:row>57</xdr:row>
      <xdr:rowOff>39370</xdr:rowOff>
    </xdr:to>
    <xdr:sp macro="" textlink="">
      <xdr:nvSpPr>
        <xdr:cNvPr id="648" name="楕円 647">
          <a:extLst>
            <a:ext uri="{FF2B5EF4-FFF2-40B4-BE49-F238E27FC236}">
              <a16:creationId xmlns:a16="http://schemas.microsoft.com/office/drawing/2014/main" id="{644E0F8A-7A31-4C6D-B1F8-0A7CE409996F}"/>
            </a:ext>
          </a:extLst>
        </xdr:cNvPr>
        <xdr:cNvSpPr/>
      </xdr:nvSpPr>
      <xdr:spPr>
        <a:xfrm>
          <a:off x="13089890" y="970851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160020</xdr:rowOff>
    </xdr:from>
    <xdr:to>
      <xdr:col>81</xdr:col>
      <xdr:colOff>50800</xdr:colOff>
      <xdr:row>57</xdr:row>
      <xdr:rowOff>40005</xdr:rowOff>
    </xdr:to>
    <xdr:cxnSp macro="">
      <xdr:nvCxnSpPr>
        <xdr:cNvPr id="649" name="直線コネクタ 648">
          <a:extLst>
            <a:ext uri="{FF2B5EF4-FFF2-40B4-BE49-F238E27FC236}">
              <a16:creationId xmlns:a16="http://schemas.microsoft.com/office/drawing/2014/main" id="{E89BC6C6-E459-4A29-B2EC-D57536E27FBD}"/>
            </a:ext>
          </a:extLst>
        </xdr:cNvPr>
        <xdr:cNvCxnSpPr/>
      </xdr:nvCxnSpPr>
      <xdr:spPr>
        <a:xfrm>
          <a:off x="13144500" y="9763125"/>
          <a:ext cx="79756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57785</xdr:rowOff>
    </xdr:from>
    <xdr:to>
      <xdr:col>72</xdr:col>
      <xdr:colOff>38100</xdr:colOff>
      <xdr:row>56</xdr:row>
      <xdr:rowOff>159385</xdr:rowOff>
    </xdr:to>
    <xdr:sp macro="" textlink="">
      <xdr:nvSpPr>
        <xdr:cNvPr id="650" name="楕円 649">
          <a:extLst>
            <a:ext uri="{FF2B5EF4-FFF2-40B4-BE49-F238E27FC236}">
              <a16:creationId xmlns:a16="http://schemas.microsoft.com/office/drawing/2014/main" id="{5E50B028-8747-470E-9609-840F560BCFE8}"/>
            </a:ext>
          </a:extLst>
        </xdr:cNvPr>
        <xdr:cNvSpPr/>
      </xdr:nvSpPr>
      <xdr:spPr>
        <a:xfrm>
          <a:off x="12303760" y="9655175"/>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108585</xdr:rowOff>
    </xdr:from>
    <xdr:to>
      <xdr:col>76</xdr:col>
      <xdr:colOff>114300</xdr:colOff>
      <xdr:row>56</xdr:row>
      <xdr:rowOff>160020</xdr:rowOff>
    </xdr:to>
    <xdr:cxnSp macro="">
      <xdr:nvCxnSpPr>
        <xdr:cNvPr id="651" name="直線コネクタ 650">
          <a:extLst>
            <a:ext uri="{FF2B5EF4-FFF2-40B4-BE49-F238E27FC236}">
              <a16:creationId xmlns:a16="http://schemas.microsoft.com/office/drawing/2014/main" id="{3308E307-81A4-4C55-BF53-4B16906FB889}"/>
            </a:ext>
          </a:extLst>
        </xdr:cNvPr>
        <xdr:cNvCxnSpPr/>
      </xdr:nvCxnSpPr>
      <xdr:spPr>
        <a:xfrm>
          <a:off x="12346940" y="9707880"/>
          <a:ext cx="79756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6350</xdr:rowOff>
    </xdr:from>
    <xdr:to>
      <xdr:col>67</xdr:col>
      <xdr:colOff>101600</xdr:colOff>
      <xdr:row>56</xdr:row>
      <xdr:rowOff>107950</xdr:rowOff>
    </xdr:to>
    <xdr:sp macro="" textlink="">
      <xdr:nvSpPr>
        <xdr:cNvPr id="652" name="楕円 651">
          <a:extLst>
            <a:ext uri="{FF2B5EF4-FFF2-40B4-BE49-F238E27FC236}">
              <a16:creationId xmlns:a16="http://schemas.microsoft.com/office/drawing/2014/main" id="{25C84C5F-EBC3-4551-8D65-B4F1F6A12BA0}"/>
            </a:ext>
          </a:extLst>
        </xdr:cNvPr>
        <xdr:cNvSpPr/>
      </xdr:nvSpPr>
      <xdr:spPr>
        <a:xfrm>
          <a:off x="11487150" y="960945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57150</xdr:rowOff>
    </xdr:from>
    <xdr:to>
      <xdr:col>71</xdr:col>
      <xdr:colOff>177800</xdr:colOff>
      <xdr:row>56</xdr:row>
      <xdr:rowOff>108585</xdr:rowOff>
    </xdr:to>
    <xdr:cxnSp macro="">
      <xdr:nvCxnSpPr>
        <xdr:cNvPr id="653" name="直線コネクタ 652">
          <a:extLst>
            <a:ext uri="{FF2B5EF4-FFF2-40B4-BE49-F238E27FC236}">
              <a16:creationId xmlns:a16="http://schemas.microsoft.com/office/drawing/2014/main" id="{F9E515B9-1AE8-47DB-8BC2-0E31022194D4}"/>
            </a:ext>
          </a:extLst>
        </xdr:cNvPr>
        <xdr:cNvCxnSpPr/>
      </xdr:nvCxnSpPr>
      <xdr:spPr>
        <a:xfrm>
          <a:off x="11541760" y="9654540"/>
          <a:ext cx="80518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1922</xdr:rowOff>
    </xdr:from>
    <xdr:ext cx="405111" cy="259045"/>
    <xdr:sp macro="" textlink="">
      <xdr:nvSpPr>
        <xdr:cNvPr id="654" name="n_1aveValue【保健センター・保健所】&#10;有形固定資産減価償却率">
          <a:extLst>
            <a:ext uri="{FF2B5EF4-FFF2-40B4-BE49-F238E27FC236}">
              <a16:creationId xmlns:a16="http://schemas.microsoft.com/office/drawing/2014/main" id="{4D673178-129A-43B7-9042-55825D67DA48}"/>
            </a:ext>
          </a:extLst>
        </xdr:cNvPr>
        <xdr:cNvSpPr txBox="1"/>
      </xdr:nvSpPr>
      <xdr:spPr>
        <a:xfrm>
          <a:off x="13738234" y="10117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139082</xdr:rowOff>
    </xdr:from>
    <xdr:ext cx="405111" cy="259045"/>
    <xdr:sp macro="" textlink="">
      <xdr:nvSpPr>
        <xdr:cNvPr id="655" name="n_2aveValue【保健センター・保健所】&#10;有形固定資産減価償却率">
          <a:extLst>
            <a:ext uri="{FF2B5EF4-FFF2-40B4-BE49-F238E27FC236}">
              <a16:creationId xmlns:a16="http://schemas.microsoft.com/office/drawing/2014/main" id="{C7DD9234-2037-4D57-A3F5-8F9CC9D3E205}"/>
            </a:ext>
          </a:extLst>
        </xdr:cNvPr>
        <xdr:cNvSpPr txBox="1"/>
      </xdr:nvSpPr>
      <xdr:spPr>
        <a:xfrm>
          <a:off x="12957184" y="10079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102887</xdr:rowOff>
    </xdr:from>
    <xdr:ext cx="405111" cy="259045"/>
    <xdr:sp macro="" textlink="">
      <xdr:nvSpPr>
        <xdr:cNvPr id="656" name="n_3aveValue【保健センター・保健所】&#10;有形固定資産減価償却率">
          <a:extLst>
            <a:ext uri="{FF2B5EF4-FFF2-40B4-BE49-F238E27FC236}">
              <a16:creationId xmlns:a16="http://schemas.microsoft.com/office/drawing/2014/main" id="{2A65BC25-041A-4B26-894C-5083FF797D32}"/>
            </a:ext>
          </a:extLst>
        </xdr:cNvPr>
        <xdr:cNvSpPr txBox="1"/>
      </xdr:nvSpPr>
      <xdr:spPr>
        <a:xfrm>
          <a:off x="12171054" y="10045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70502</xdr:rowOff>
    </xdr:from>
    <xdr:ext cx="405111" cy="259045"/>
    <xdr:sp macro="" textlink="">
      <xdr:nvSpPr>
        <xdr:cNvPr id="657" name="n_4aveValue【保健センター・保健所】&#10;有形固定資産減価償却率">
          <a:extLst>
            <a:ext uri="{FF2B5EF4-FFF2-40B4-BE49-F238E27FC236}">
              <a16:creationId xmlns:a16="http://schemas.microsoft.com/office/drawing/2014/main" id="{5E8874CA-56C6-4B28-99FA-7E976FBC0CE8}"/>
            </a:ext>
          </a:extLst>
        </xdr:cNvPr>
        <xdr:cNvSpPr txBox="1"/>
      </xdr:nvSpPr>
      <xdr:spPr>
        <a:xfrm>
          <a:off x="11354444" y="10012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107332</xdr:rowOff>
    </xdr:from>
    <xdr:ext cx="405111" cy="259045"/>
    <xdr:sp macro="" textlink="">
      <xdr:nvSpPr>
        <xdr:cNvPr id="658" name="n_1mainValue【保健センター・保健所】&#10;有形固定資産減価償却率">
          <a:extLst>
            <a:ext uri="{FF2B5EF4-FFF2-40B4-BE49-F238E27FC236}">
              <a16:creationId xmlns:a16="http://schemas.microsoft.com/office/drawing/2014/main" id="{5CF56564-3783-4D43-98BF-0C267839CC3C}"/>
            </a:ext>
          </a:extLst>
        </xdr:cNvPr>
        <xdr:cNvSpPr txBox="1"/>
      </xdr:nvSpPr>
      <xdr:spPr>
        <a:xfrm>
          <a:off x="13738234" y="9535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55897</xdr:rowOff>
    </xdr:from>
    <xdr:ext cx="405111" cy="259045"/>
    <xdr:sp macro="" textlink="">
      <xdr:nvSpPr>
        <xdr:cNvPr id="659" name="n_2mainValue【保健センター・保健所】&#10;有形固定資産減価償却率">
          <a:extLst>
            <a:ext uri="{FF2B5EF4-FFF2-40B4-BE49-F238E27FC236}">
              <a16:creationId xmlns:a16="http://schemas.microsoft.com/office/drawing/2014/main" id="{30B38C4A-1FB4-4B2E-A714-9869F6001FE9}"/>
            </a:ext>
          </a:extLst>
        </xdr:cNvPr>
        <xdr:cNvSpPr txBox="1"/>
      </xdr:nvSpPr>
      <xdr:spPr>
        <a:xfrm>
          <a:off x="12957184" y="9489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4462</xdr:rowOff>
    </xdr:from>
    <xdr:ext cx="405111" cy="259045"/>
    <xdr:sp macro="" textlink="">
      <xdr:nvSpPr>
        <xdr:cNvPr id="660" name="n_3mainValue【保健センター・保健所】&#10;有形固定資産減価償却率">
          <a:extLst>
            <a:ext uri="{FF2B5EF4-FFF2-40B4-BE49-F238E27FC236}">
              <a16:creationId xmlns:a16="http://schemas.microsoft.com/office/drawing/2014/main" id="{7D75E200-AB3C-4A7F-A3C7-B9BD30D97230}"/>
            </a:ext>
          </a:extLst>
        </xdr:cNvPr>
        <xdr:cNvSpPr txBox="1"/>
      </xdr:nvSpPr>
      <xdr:spPr>
        <a:xfrm>
          <a:off x="12171054" y="9436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54</xdr:row>
      <xdr:rowOff>124477</xdr:rowOff>
    </xdr:from>
    <xdr:ext cx="405111" cy="259045"/>
    <xdr:sp macro="" textlink="">
      <xdr:nvSpPr>
        <xdr:cNvPr id="661" name="n_4mainValue【保健センター・保健所】&#10;有形固定資産減価償却率">
          <a:extLst>
            <a:ext uri="{FF2B5EF4-FFF2-40B4-BE49-F238E27FC236}">
              <a16:creationId xmlns:a16="http://schemas.microsoft.com/office/drawing/2014/main" id="{C88971C9-0493-42F0-BEAA-3B104A8E63C2}"/>
            </a:ext>
          </a:extLst>
        </xdr:cNvPr>
        <xdr:cNvSpPr txBox="1"/>
      </xdr:nvSpPr>
      <xdr:spPr>
        <a:xfrm>
          <a:off x="11354444" y="9384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2" name="正方形/長方形 661">
          <a:extLst>
            <a:ext uri="{FF2B5EF4-FFF2-40B4-BE49-F238E27FC236}">
              <a16:creationId xmlns:a16="http://schemas.microsoft.com/office/drawing/2014/main" id="{6E77E2F3-03BB-463A-93C3-03EB35134654}"/>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3" name="正方形/長方形 662">
          <a:extLst>
            <a:ext uri="{FF2B5EF4-FFF2-40B4-BE49-F238E27FC236}">
              <a16:creationId xmlns:a16="http://schemas.microsoft.com/office/drawing/2014/main" id="{7938D1AB-7DB7-487F-ABD1-B04B09DB8C8E}"/>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4" name="正方形/長方形 663">
          <a:extLst>
            <a:ext uri="{FF2B5EF4-FFF2-40B4-BE49-F238E27FC236}">
              <a16:creationId xmlns:a16="http://schemas.microsoft.com/office/drawing/2014/main" id="{EF501FCF-7BD2-430C-A2DE-D2B8A682B04B}"/>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5" name="正方形/長方形 664">
          <a:extLst>
            <a:ext uri="{FF2B5EF4-FFF2-40B4-BE49-F238E27FC236}">
              <a16:creationId xmlns:a16="http://schemas.microsoft.com/office/drawing/2014/main" id="{17A3C4E4-1E80-4820-979C-CA667ADF2829}"/>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6" name="正方形/長方形 665">
          <a:extLst>
            <a:ext uri="{FF2B5EF4-FFF2-40B4-BE49-F238E27FC236}">
              <a16:creationId xmlns:a16="http://schemas.microsoft.com/office/drawing/2014/main" id="{69E0ECB7-74A3-40FC-A79D-CB3344790286}"/>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7" name="正方形/長方形 666">
          <a:extLst>
            <a:ext uri="{FF2B5EF4-FFF2-40B4-BE49-F238E27FC236}">
              <a16:creationId xmlns:a16="http://schemas.microsoft.com/office/drawing/2014/main" id="{DE346C8A-FD4E-4933-A29F-D54D884BE9FB}"/>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8" name="正方形/長方形 667">
          <a:extLst>
            <a:ext uri="{FF2B5EF4-FFF2-40B4-BE49-F238E27FC236}">
              <a16:creationId xmlns:a16="http://schemas.microsoft.com/office/drawing/2014/main" id="{1162C2CF-CCD2-44A9-9B94-EAC96C70824C}"/>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9" name="正方形/長方形 668">
          <a:extLst>
            <a:ext uri="{FF2B5EF4-FFF2-40B4-BE49-F238E27FC236}">
              <a16:creationId xmlns:a16="http://schemas.microsoft.com/office/drawing/2014/main" id="{3EEF3310-12D3-45E1-B9B4-0EA8EFFD30DD}"/>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0" name="テキスト ボックス 669">
          <a:extLst>
            <a:ext uri="{FF2B5EF4-FFF2-40B4-BE49-F238E27FC236}">
              <a16:creationId xmlns:a16="http://schemas.microsoft.com/office/drawing/2014/main" id="{12C751C2-B5A2-40B1-9B85-2274765D14A2}"/>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1" name="直線コネクタ 670">
          <a:extLst>
            <a:ext uri="{FF2B5EF4-FFF2-40B4-BE49-F238E27FC236}">
              <a16:creationId xmlns:a16="http://schemas.microsoft.com/office/drawing/2014/main" id="{F4A5F7EE-A2EF-4B73-987F-F80A55AB0DD3}"/>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72" name="直線コネクタ 671">
          <a:extLst>
            <a:ext uri="{FF2B5EF4-FFF2-40B4-BE49-F238E27FC236}">
              <a16:creationId xmlns:a16="http://schemas.microsoft.com/office/drawing/2014/main" id="{E889B6E3-697A-4AC4-BA1A-46AFB97FBC65}"/>
            </a:ext>
          </a:extLst>
        </xdr:cNvPr>
        <xdr:cNvCxnSpPr/>
      </xdr:nvCxnSpPr>
      <xdr:spPr>
        <a:xfrm>
          <a:off x="16459200" y="1097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3" name="テキスト ボックス 672">
          <a:extLst>
            <a:ext uri="{FF2B5EF4-FFF2-40B4-BE49-F238E27FC236}">
              <a16:creationId xmlns:a16="http://schemas.microsoft.com/office/drawing/2014/main" id="{F4192440-F4F4-4378-ADCD-B76A3832CDBF}"/>
            </a:ext>
          </a:extLst>
        </xdr:cNvPr>
        <xdr:cNvSpPr txBox="1"/>
      </xdr:nvSpPr>
      <xdr:spPr>
        <a:xfrm>
          <a:off x="16047266" y="1082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4" name="直線コネクタ 673">
          <a:extLst>
            <a:ext uri="{FF2B5EF4-FFF2-40B4-BE49-F238E27FC236}">
              <a16:creationId xmlns:a16="http://schemas.microsoft.com/office/drawing/2014/main" id="{9FCBC3C3-369C-442F-B173-DBAC0542005E}"/>
            </a:ext>
          </a:extLst>
        </xdr:cNvPr>
        <xdr:cNvCxnSpPr/>
      </xdr:nvCxnSpPr>
      <xdr:spPr>
        <a:xfrm>
          <a:off x="16459200" y="1051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5" name="テキスト ボックス 674">
          <a:extLst>
            <a:ext uri="{FF2B5EF4-FFF2-40B4-BE49-F238E27FC236}">
              <a16:creationId xmlns:a16="http://schemas.microsoft.com/office/drawing/2014/main" id="{93D29CCA-CD0F-43D8-8CA6-E5E17C557D92}"/>
            </a:ext>
          </a:extLst>
        </xdr:cNvPr>
        <xdr:cNvSpPr txBox="1"/>
      </xdr:nvSpPr>
      <xdr:spPr>
        <a:xfrm>
          <a:off x="16047266" y="1037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6" name="直線コネクタ 675">
          <a:extLst>
            <a:ext uri="{FF2B5EF4-FFF2-40B4-BE49-F238E27FC236}">
              <a16:creationId xmlns:a16="http://schemas.microsoft.com/office/drawing/2014/main" id="{EF8116F7-324A-405B-9C2D-D93B7A87AA11}"/>
            </a:ext>
          </a:extLst>
        </xdr:cNvPr>
        <xdr:cNvCxnSpPr/>
      </xdr:nvCxnSpPr>
      <xdr:spPr>
        <a:xfrm>
          <a:off x="16459200" y="1005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77" name="テキスト ボックス 676">
          <a:extLst>
            <a:ext uri="{FF2B5EF4-FFF2-40B4-BE49-F238E27FC236}">
              <a16:creationId xmlns:a16="http://schemas.microsoft.com/office/drawing/2014/main" id="{C7452011-BD9A-4AB2-9A5C-E72F41D71EB7}"/>
            </a:ext>
          </a:extLst>
        </xdr:cNvPr>
        <xdr:cNvSpPr txBox="1"/>
      </xdr:nvSpPr>
      <xdr:spPr>
        <a:xfrm>
          <a:off x="16047266" y="991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8" name="直線コネクタ 677">
          <a:extLst>
            <a:ext uri="{FF2B5EF4-FFF2-40B4-BE49-F238E27FC236}">
              <a16:creationId xmlns:a16="http://schemas.microsoft.com/office/drawing/2014/main" id="{E5A39FD0-4D3A-4A15-A1E3-E9A13B82A2A7}"/>
            </a:ext>
          </a:extLst>
        </xdr:cNvPr>
        <xdr:cNvCxnSpPr/>
      </xdr:nvCxnSpPr>
      <xdr:spPr>
        <a:xfrm>
          <a:off x="16459200" y="960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9" name="テキスト ボックス 678">
          <a:extLst>
            <a:ext uri="{FF2B5EF4-FFF2-40B4-BE49-F238E27FC236}">
              <a16:creationId xmlns:a16="http://schemas.microsoft.com/office/drawing/2014/main" id="{639D7EFB-BA4E-43B7-B438-8CB71C40E412}"/>
            </a:ext>
          </a:extLst>
        </xdr:cNvPr>
        <xdr:cNvSpPr txBox="1"/>
      </xdr:nvSpPr>
      <xdr:spPr>
        <a:xfrm>
          <a:off x="16047266" y="945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0" name="直線コネクタ 679">
          <a:extLst>
            <a:ext uri="{FF2B5EF4-FFF2-40B4-BE49-F238E27FC236}">
              <a16:creationId xmlns:a16="http://schemas.microsoft.com/office/drawing/2014/main" id="{D8AEE6ED-CB1E-4ACA-934A-17359953F865}"/>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1" name="テキスト ボックス 680">
          <a:extLst>
            <a:ext uri="{FF2B5EF4-FFF2-40B4-BE49-F238E27FC236}">
              <a16:creationId xmlns:a16="http://schemas.microsoft.com/office/drawing/2014/main" id="{1D04F15F-4CB6-4D85-98B8-4CED16E6180B}"/>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2" name="【保健センター・保健所】&#10;一人当たり面積グラフ枠">
          <a:extLst>
            <a:ext uri="{FF2B5EF4-FFF2-40B4-BE49-F238E27FC236}">
              <a16:creationId xmlns:a16="http://schemas.microsoft.com/office/drawing/2014/main" id="{919AD2F6-5290-471B-80D4-4AA2B07D56F9}"/>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107442</xdr:rowOff>
    </xdr:from>
    <xdr:to>
      <xdr:col>116</xdr:col>
      <xdr:colOff>62864</xdr:colOff>
      <xdr:row>63</xdr:row>
      <xdr:rowOff>153162</xdr:rowOff>
    </xdr:to>
    <xdr:cxnSp macro="">
      <xdr:nvCxnSpPr>
        <xdr:cNvPr id="683" name="直線コネクタ 682">
          <a:extLst>
            <a:ext uri="{FF2B5EF4-FFF2-40B4-BE49-F238E27FC236}">
              <a16:creationId xmlns:a16="http://schemas.microsoft.com/office/drawing/2014/main" id="{D7B6CCAE-8914-4948-92A9-118FED08F6C1}"/>
            </a:ext>
          </a:extLst>
        </xdr:cNvPr>
        <xdr:cNvCxnSpPr/>
      </xdr:nvCxnSpPr>
      <xdr:spPr>
        <a:xfrm flipV="1">
          <a:off x="19947254" y="9535287"/>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156989</xdr:rowOff>
    </xdr:from>
    <xdr:ext cx="469744" cy="259045"/>
    <xdr:sp macro="" textlink="">
      <xdr:nvSpPr>
        <xdr:cNvPr id="684" name="【保健センター・保健所】&#10;一人当たり面積最小値テキスト">
          <a:extLst>
            <a:ext uri="{FF2B5EF4-FFF2-40B4-BE49-F238E27FC236}">
              <a16:creationId xmlns:a16="http://schemas.microsoft.com/office/drawing/2014/main" id="{AFDF3C2B-F777-4547-B781-D6322EE8EA53}"/>
            </a:ext>
          </a:extLst>
        </xdr:cNvPr>
        <xdr:cNvSpPr txBox="1"/>
      </xdr:nvSpPr>
      <xdr:spPr>
        <a:xfrm>
          <a:off x="19985990" y="10960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153162</xdr:rowOff>
    </xdr:from>
    <xdr:to>
      <xdr:col>116</xdr:col>
      <xdr:colOff>152400</xdr:colOff>
      <xdr:row>63</xdr:row>
      <xdr:rowOff>153162</xdr:rowOff>
    </xdr:to>
    <xdr:cxnSp macro="">
      <xdr:nvCxnSpPr>
        <xdr:cNvPr id="685" name="直線コネクタ 684">
          <a:extLst>
            <a:ext uri="{FF2B5EF4-FFF2-40B4-BE49-F238E27FC236}">
              <a16:creationId xmlns:a16="http://schemas.microsoft.com/office/drawing/2014/main" id="{7131913B-F547-482C-BFB9-A25F2F5EFB9A}"/>
            </a:ext>
          </a:extLst>
        </xdr:cNvPr>
        <xdr:cNvCxnSpPr/>
      </xdr:nvCxnSpPr>
      <xdr:spPr>
        <a:xfrm>
          <a:off x="19885660" y="1095451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54119</xdr:rowOff>
    </xdr:from>
    <xdr:ext cx="469744" cy="259045"/>
    <xdr:sp macro="" textlink="">
      <xdr:nvSpPr>
        <xdr:cNvPr id="686" name="【保健センター・保健所】&#10;一人当たり面積最大値テキスト">
          <a:extLst>
            <a:ext uri="{FF2B5EF4-FFF2-40B4-BE49-F238E27FC236}">
              <a16:creationId xmlns:a16="http://schemas.microsoft.com/office/drawing/2014/main" id="{201289C5-F817-4FA1-826A-303D9A2B8AAD}"/>
            </a:ext>
          </a:extLst>
        </xdr:cNvPr>
        <xdr:cNvSpPr txBox="1"/>
      </xdr:nvSpPr>
      <xdr:spPr>
        <a:xfrm>
          <a:off x="19985990" y="9316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107442</xdr:rowOff>
    </xdr:from>
    <xdr:to>
      <xdr:col>116</xdr:col>
      <xdr:colOff>152400</xdr:colOff>
      <xdr:row>55</xdr:row>
      <xdr:rowOff>107442</xdr:rowOff>
    </xdr:to>
    <xdr:cxnSp macro="">
      <xdr:nvCxnSpPr>
        <xdr:cNvPr id="687" name="直線コネクタ 686">
          <a:extLst>
            <a:ext uri="{FF2B5EF4-FFF2-40B4-BE49-F238E27FC236}">
              <a16:creationId xmlns:a16="http://schemas.microsoft.com/office/drawing/2014/main" id="{18325E93-D6AF-4DCC-9606-DAFDC10873F0}"/>
            </a:ext>
          </a:extLst>
        </xdr:cNvPr>
        <xdr:cNvCxnSpPr/>
      </xdr:nvCxnSpPr>
      <xdr:spPr>
        <a:xfrm>
          <a:off x="19885660" y="953528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150385</xdr:rowOff>
    </xdr:from>
    <xdr:ext cx="469744" cy="259045"/>
    <xdr:sp macro="" textlink="">
      <xdr:nvSpPr>
        <xdr:cNvPr id="688" name="【保健センター・保健所】&#10;一人当たり面積平均値テキスト">
          <a:extLst>
            <a:ext uri="{FF2B5EF4-FFF2-40B4-BE49-F238E27FC236}">
              <a16:creationId xmlns:a16="http://schemas.microsoft.com/office/drawing/2014/main" id="{E58CB650-7954-4184-AF16-DC722B48DE09}"/>
            </a:ext>
          </a:extLst>
        </xdr:cNvPr>
        <xdr:cNvSpPr txBox="1"/>
      </xdr:nvSpPr>
      <xdr:spPr>
        <a:xfrm>
          <a:off x="19985990" y="106088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127508</xdr:rowOff>
    </xdr:from>
    <xdr:to>
      <xdr:col>116</xdr:col>
      <xdr:colOff>114300</xdr:colOff>
      <xdr:row>63</xdr:row>
      <xdr:rowOff>57658</xdr:rowOff>
    </xdr:to>
    <xdr:sp macro="" textlink="">
      <xdr:nvSpPr>
        <xdr:cNvPr id="689" name="フローチャート: 判断 688">
          <a:extLst>
            <a:ext uri="{FF2B5EF4-FFF2-40B4-BE49-F238E27FC236}">
              <a16:creationId xmlns:a16="http://schemas.microsoft.com/office/drawing/2014/main" id="{96C496DD-1FBE-42C1-BD6C-9C528A75DD84}"/>
            </a:ext>
          </a:extLst>
        </xdr:cNvPr>
        <xdr:cNvSpPr/>
      </xdr:nvSpPr>
      <xdr:spPr>
        <a:xfrm>
          <a:off x="19904710" y="10761218"/>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132080</xdr:rowOff>
    </xdr:from>
    <xdr:to>
      <xdr:col>112</xdr:col>
      <xdr:colOff>38100</xdr:colOff>
      <xdr:row>63</xdr:row>
      <xdr:rowOff>62230</xdr:rowOff>
    </xdr:to>
    <xdr:sp macro="" textlink="">
      <xdr:nvSpPr>
        <xdr:cNvPr id="690" name="フローチャート: 判断 689">
          <a:extLst>
            <a:ext uri="{FF2B5EF4-FFF2-40B4-BE49-F238E27FC236}">
              <a16:creationId xmlns:a16="http://schemas.microsoft.com/office/drawing/2014/main" id="{66C58C97-C0B0-4DE0-8F94-15A370D8B12E}"/>
            </a:ext>
          </a:extLst>
        </xdr:cNvPr>
        <xdr:cNvSpPr/>
      </xdr:nvSpPr>
      <xdr:spPr>
        <a:xfrm>
          <a:off x="19161760" y="1076579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132080</xdr:rowOff>
    </xdr:from>
    <xdr:to>
      <xdr:col>107</xdr:col>
      <xdr:colOff>101600</xdr:colOff>
      <xdr:row>63</xdr:row>
      <xdr:rowOff>62230</xdr:rowOff>
    </xdr:to>
    <xdr:sp macro="" textlink="">
      <xdr:nvSpPr>
        <xdr:cNvPr id="691" name="フローチャート: 判断 690">
          <a:extLst>
            <a:ext uri="{FF2B5EF4-FFF2-40B4-BE49-F238E27FC236}">
              <a16:creationId xmlns:a16="http://schemas.microsoft.com/office/drawing/2014/main" id="{51364F11-7095-439C-8224-55D5A21E57D2}"/>
            </a:ext>
          </a:extLst>
        </xdr:cNvPr>
        <xdr:cNvSpPr/>
      </xdr:nvSpPr>
      <xdr:spPr>
        <a:xfrm>
          <a:off x="18345150" y="1076579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127508</xdr:rowOff>
    </xdr:from>
    <xdr:to>
      <xdr:col>102</xdr:col>
      <xdr:colOff>165100</xdr:colOff>
      <xdr:row>63</xdr:row>
      <xdr:rowOff>57658</xdr:rowOff>
    </xdr:to>
    <xdr:sp macro="" textlink="">
      <xdr:nvSpPr>
        <xdr:cNvPr id="692" name="フローチャート: 判断 691">
          <a:extLst>
            <a:ext uri="{FF2B5EF4-FFF2-40B4-BE49-F238E27FC236}">
              <a16:creationId xmlns:a16="http://schemas.microsoft.com/office/drawing/2014/main" id="{8C50FB2E-AF63-4831-9F89-3647652D3E6E}"/>
            </a:ext>
          </a:extLst>
        </xdr:cNvPr>
        <xdr:cNvSpPr/>
      </xdr:nvSpPr>
      <xdr:spPr>
        <a:xfrm>
          <a:off x="17547590" y="10761218"/>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127508</xdr:rowOff>
    </xdr:from>
    <xdr:to>
      <xdr:col>98</xdr:col>
      <xdr:colOff>38100</xdr:colOff>
      <xdr:row>63</xdr:row>
      <xdr:rowOff>57658</xdr:rowOff>
    </xdr:to>
    <xdr:sp macro="" textlink="">
      <xdr:nvSpPr>
        <xdr:cNvPr id="693" name="フローチャート: 判断 692">
          <a:extLst>
            <a:ext uri="{FF2B5EF4-FFF2-40B4-BE49-F238E27FC236}">
              <a16:creationId xmlns:a16="http://schemas.microsoft.com/office/drawing/2014/main" id="{19C97120-3674-4F13-8244-6B2106D0A86D}"/>
            </a:ext>
          </a:extLst>
        </xdr:cNvPr>
        <xdr:cNvSpPr/>
      </xdr:nvSpPr>
      <xdr:spPr>
        <a:xfrm>
          <a:off x="16761460" y="10761218"/>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80BA26CE-66E3-4E07-A87D-5CF16819AC81}"/>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A4FC6A17-3ECF-4B30-889D-F54B6B31E449}"/>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12C9D734-97B2-4828-ABF1-769DB89BFAD6}"/>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A2749393-30F5-4A4F-B25A-B1AAC2D5B4DD}"/>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49A69727-57CC-42F0-9EF3-539E0D7B0B87}"/>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24638</xdr:rowOff>
    </xdr:from>
    <xdr:to>
      <xdr:col>116</xdr:col>
      <xdr:colOff>114300</xdr:colOff>
      <xdr:row>63</xdr:row>
      <xdr:rowOff>126238</xdr:rowOff>
    </xdr:to>
    <xdr:sp macro="" textlink="">
      <xdr:nvSpPr>
        <xdr:cNvPr id="699" name="楕円 698">
          <a:extLst>
            <a:ext uri="{FF2B5EF4-FFF2-40B4-BE49-F238E27FC236}">
              <a16:creationId xmlns:a16="http://schemas.microsoft.com/office/drawing/2014/main" id="{6CC9C920-FF90-42FD-ADFD-126F3DD10409}"/>
            </a:ext>
          </a:extLst>
        </xdr:cNvPr>
        <xdr:cNvSpPr/>
      </xdr:nvSpPr>
      <xdr:spPr>
        <a:xfrm>
          <a:off x="19904710" y="10822178"/>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111015</xdr:rowOff>
    </xdr:from>
    <xdr:ext cx="469744" cy="259045"/>
    <xdr:sp macro="" textlink="">
      <xdr:nvSpPr>
        <xdr:cNvPr id="700" name="【保健センター・保健所】&#10;一人当たり面積該当値テキスト">
          <a:extLst>
            <a:ext uri="{FF2B5EF4-FFF2-40B4-BE49-F238E27FC236}">
              <a16:creationId xmlns:a16="http://schemas.microsoft.com/office/drawing/2014/main" id="{1FFDCF1D-603D-408A-BC56-09C9F8C6D0D4}"/>
            </a:ext>
          </a:extLst>
        </xdr:cNvPr>
        <xdr:cNvSpPr txBox="1"/>
      </xdr:nvSpPr>
      <xdr:spPr>
        <a:xfrm>
          <a:off x="19985990" y="10740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24638</xdr:rowOff>
    </xdr:from>
    <xdr:to>
      <xdr:col>112</xdr:col>
      <xdr:colOff>38100</xdr:colOff>
      <xdr:row>63</xdr:row>
      <xdr:rowOff>126238</xdr:rowOff>
    </xdr:to>
    <xdr:sp macro="" textlink="">
      <xdr:nvSpPr>
        <xdr:cNvPr id="701" name="楕円 700">
          <a:extLst>
            <a:ext uri="{FF2B5EF4-FFF2-40B4-BE49-F238E27FC236}">
              <a16:creationId xmlns:a16="http://schemas.microsoft.com/office/drawing/2014/main" id="{CFF7F8E6-0462-4137-8438-8AA6D8DFF09E}"/>
            </a:ext>
          </a:extLst>
        </xdr:cNvPr>
        <xdr:cNvSpPr/>
      </xdr:nvSpPr>
      <xdr:spPr>
        <a:xfrm>
          <a:off x="19161760" y="10822178"/>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75438</xdr:rowOff>
    </xdr:from>
    <xdr:to>
      <xdr:col>116</xdr:col>
      <xdr:colOff>63500</xdr:colOff>
      <xdr:row>63</xdr:row>
      <xdr:rowOff>75438</xdr:rowOff>
    </xdr:to>
    <xdr:cxnSp macro="">
      <xdr:nvCxnSpPr>
        <xdr:cNvPr id="702" name="直線コネクタ 701">
          <a:extLst>
            <a:ext uri="{FF2B5EF4-FFF2-40B4-BE49-F238E27FC236}">
              <a16:creationId xmlns:a16="http://schemas.microsoft.com/office/drawing/2014/main" id="{E393FE9E-30B1-485A-BD3A-BF8965F84350}"/>
            </a:ext>
          </a:extLst>
        </xdr:cNvPr>
        <xdr:cNvCxnSpPr/>
      </xdr:nvCxnSpPr>
      <xdr:spPr>
        <a:xfrm>
          <a:off x="19204940" y="10876788"/>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24638</xdr:rowOff>
    </xdr:from>
    <xdr:to>
      <xdr:col>107</xdr:col>
      <xdr:colOff>101600</xdr:colOff>
      <xdr:row>63</xdr:row>
      <xdr:rowOff>126238</xdr:rowOff>
    </xdr:to>
    <xdr:sp macro="" textlink="">
      <xdr:nvSpPr>
        <xdr:cNvPr id="703" name="楕円 702">
          <a:extLst>
            <a:ext uri="{FF2B5EF4-FFF2-40B4-BE49-F238E27FC236}">
              <a16:creationId xmlns:a16="http://schemas.microsoft.com/office/drawing/2014/main" id="{F21F68D4-033B-42A9-8965-9D75A4F1829F}"/>
            </a:ext>
          </a:extLst>
        </xdr:cNvPr>
        <xdr:cNvSpPr/>
      </xdr:nvSpPr>
      <xdr:spPr>
        <a:xfrm>
          <a:off x="18345150" y="10822178"/>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75438</xdr:rowOff>
    </xdr:from>
    <xdr:to>
      <xdr:col>111</xdr:col>
      <xdr:colOff>177800</xdr:colOff>
      <xdr:row>63</xdr:row>
      <xdr:rowOff>75438</xdr:rowOff>
    </xdr:to>
    <xdr:cxnSp macro="">
      <xdr:nvCxnSpPr>
        <xdr:cNvPr id="704" name="直線コネクタ 703">
          <a:extLst>
            <a:ext uri="{FF2B5EF4-FFF2-40B4-BE49-F238E27FC236}">
              <a16:creationId xmlns:a16="http://schemas.microsoft.com/office/drawing/2014/main" id="{A26424CA-6510-4764-8E17-4D45A2F4692A}"/>
            </a:ext>
          </a:extLst>
        </xdr:cNvPr>
        <xdr:cNvCxnSpPr/>
      </xdr:nvCxnSpPr>
      <xdr:spPr>
        <a:xfrm>
          <a:off x="18399760" y="10876788"/>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24638</xdr:rowOff>
    </xdr:from>
    <xdr:to>
      <xdr:col>102</xdr:col>
      <xdr:colOff>165100</xdr:colOff>
      <xdr:row>63</xdr:row>
      <xdr:rowOff>126238</xdr:rowOff>
    </xdr:to>
    <xdr:sp macro="" textlink="">
      <xdr:nvSpPr>
        <xdr:cNvPr id="705" name="楕円 704">
          <a:extLst>
            <a:ext uri="{FF2B5EF4-FFF2-40B4-BE49-F238E27FC236}">
              <a16:creationId xmlns:a16="http://schemas.microsoft.com/office/drawing/2014/main" id="{FA86D239-628F-4439-9E4A-75BD2EDF3B1E}"/>
            </a:ext>
          </a:extLst>
        </xdr:cNvPr>
        <xdr:cNvSpPr/>
      </xdr:nvSpPr>
      <xdr:spPr>
        <a:xfrm>
          <a:off x="17547590" y="10822178"/>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75438</xdr:rowOff>
    </xdr:from>
    <xdr:to>
      <xdr:col>107</xdr:col>
      <xdr:colOff>50800</xdr:colOff>
      <xdr:row>63</xdr:row>
      <xdr:rowOff>75438</xdr:rowOff>
    </xdr:to>
    <xdr:cxnSp macro="">
      <xdr:nvCxnSpPr>
        <xdr:cNvPr id="706" name="直線コネクタ 705">
          <a:extLst>
            <a:ext uri="{FF2B5EF4-FFF2-40B4-BE49-F238E27FC236}">
              <a16:creationId xmlns:a16="http://schemas.microsoft.com/office/drawing/2014/main" id="{790F730C-D3ED-44F1-A2A1-1ECA28CAB5AE}"/>
            </a:ext>
          </a:extLst>
        </xdr:cNvPr>
        <xdr:cNvCxnSpPr/>
      </xdr:nvCxnSpPr>
      <xdr:spPr>
        <a:xfrm>
          <a:off x="17602200" y="10876788"/>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24638</xdr:rowOff>
    </xdr:from>
    <xdr:to>
      <xdr:col>98</xdr:col>
      <xdr:colOff>38100</xdr:colOff>
      <xdr:row>63</xdr:row>
      <xdr:rowOff>126238</xdr:rowOff>
    </xdr:to>
    <xdr:sp macro="" textlink="">
      <xdr:nvSpPr>
        <xdr:cNvPr id="707" name="楕円 706">
          <a:extLst>
            <a:ext uri="{FF2B5EF4-FFF2-40B4-BE49-F238E27FC236}">
              <a16:creationId xmlns:a16="http://schemas.microsoft.com/office/drawing/2014/main" id="{49806F76-056A-4092-BC47-2EC0CAA28D57}"/>
            </a:ext>
          </a:extLst>
        </xdr:cNvPr>
        <xdr:cNvSpPr/>
      </xdr:nvSpPr>
      <xdr:spPr>
        <a:xfrm>
          <a:off x="16761460" y="10822178"/>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75438</xdr:rowOff>
    </xdr:from>
    <xdr:to>
      <xdr:col>102</xdr:col>
      <xdr:colOff>114300</xdr:colOff>
      <xdr:row>63</xdr:row>
      <xdr:rowOff>75438</xdr:rowOff>
    </xdr:to>
    <xdr:cxnSp macro="">
      <xdr:nvCxnSpPr>
        <xdr:cNvPr id="708" name="直線コネクタ 707">
          <a:extLst>
            <a:ext uri="{FF2B5EF4-FFF2-40B4-BE49-F238E27FC236}">
              <a16:creationId xmlns:a16="http://schemas.microsoft.com/office/drawing/2014/main" id="{02E73EEE-0266-44B8-9EB3-C850FAEAD271}"/>
            </a:ext>
          </a:extLst>
        </xdr:cNvPr>
        <xdr:cNvCxnSpPr/>
      </xdr:nvCxnSpPr>
      <xdr:spPr>
        <a:xfrm>
          <a:off x="16804640" y="10876788"/>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78757</xdr:rowOff>
    </xdr:from>
    <xdr:ext cx="469744" cy="259045"/>
    <xdr:sp macro="" textlink="">
      <xdr:nvSpPr>
        <xdr:cNvPr id="709" name="n_1aveValue【保健センター・保健所】&#10;一人当たり面積">
          <a:extLst>
            <a:ext uri="{FF2B5EF4-FFF2-40B4-BE49-F238E27FC236}">
              <a16:creationId xmlns:a16="http://schemas.microsoft.com/office/drawing/2014/main" id="{0817D027-3234-4DEE-84B2-4CC438C4E4ED}"/>
            </a:ext>
          </a:extLst>
        </xdr:cNvPr>
        <xdr:cNvSpPr txBox="1"/>
      </xdr:nvSpPr>
      <xdr:spPr>
        <a:xfrm>
          <a:off x="18982132" y="1053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78757</xdr:rowOff>
    </xdr:from>
    <xdr:ext cx="469744" cy="259045"/>
    <xdr:sp macro="" textlink="">
      <xdr:nvSpPr>
        <xdr:cNvPr id="710" name="n_2aveValue【保健センター・保健所】&#10;一人当たり面積">
          <a:extLst>
            <a:ext uri="{FF2B5EF4-FFF2-40B4-BE49-F238E27FC236}">
              <a16:creationId xmlns:a16="http://schemas.microsoft.com/office/drawing/2014/main" id="{35D5AF23-2BA3-4FF6-BB5F-C23D2F43ED37}"/>
            </a:ext>
          </a:extLst>
        </xdr:cNvPr>
        <xdr:cNvSpPr txBox="1"/>
      </xdr:nvSpPr>
      <xdr:spPr>
        <a:xfrm>
          <a:off x="18182032" y="1053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74185</xdr:rowOff>
    </xdr:from>
    <xdr:ext cx="469744" cy="259045"/>
    <xdr:sp macro="" textlink="">
      <xdr:nvSpPr>
        <xdr:cNvPr id="711" name="n_3aveValue【保健センター・保健所】&#10;一人当たり面積">
          <a:extLst>
            <a:ext uri="{FF2B5EF4-FFF2-40B4-BE49-F238E27FC236}">
              <a16:creationId xmlns:a16="http://schemas.microsoft.com/office/drawing/2014/main" id="{E8F653B9-92D9-49EA-B76D-6DA0AEAE539E}"/>
            </a:ext>
          </a:extLst>
        </xdr:cNvPr>
        <xdr:cNvSpPr txBox="1"/>
      </xdr:nvSpPr>
      <xdr:spPr>
        <a:xfrm>
          <a:off x="17384472" y="10532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74185</xdr:rowOff>
    </xdr:from>
    <xdr:ext cx="469744" cy="259045"/>
    <xdr:sp macro="" textlink="">
      <xdr:nvSpPr>
        <xdr:cNvPr id="712" name="n_4aveValue【保健センター・保健所】&#10;一人当たり面積">
          <a:extLst>
            <a:ext uri="{FF2B5EF4-FFF2-40B4-BE49-F238E27FC236}">
              <a16:creationId xmlns:a16="http://schemas.microsoft.com/office/drawing/2014/main" id="{DE041D7D-20EE-4A58-AE84-FFF1EFDA2E33}"/>
            </a:ext>
          </a:extLst>
        </xdr:cNvPr>
        <xdr:cNvSpPr txBox="1"/>
      </xdr:nvSpPr>
      <xdr:spPr>
        <a:xfrm>
          <a:off x="16588817" y="10532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117365</xdr:rowOff>
    </xdr:from>
    <xdr:ext cx="469744" cy="259045"/>
    <xdr:sp macro="" textlink="">
      <xdr:nvSpPr>
        <xdr:cNvPr id="713" name="n_1mainValue【保健センター・保健所】&#10;一人当たり面積">
          <a:extLst>
            <a:ext uri="{FF2B5EF4-FFF2-40B4-BE49-F238E27FC236}">
              <a16:creationId xmlns:a16="http://schemas.microsoft.com/office/drawing/2014/main" id="{1C14EB33-CC86-4794-8762-F2B2E3294692}"/>
            </a:ext>
          </a:extLst>
        </xdr:cNvPr>
        <xdr:cNvSpPr txBox="1"/>
      </xdr:nvSpPr>
      <xdr:spPr>
        <a:xfrm>
          <a:off x="18982132" y="10918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117365</xdr:rowOff>
    </xdr:from>
    <xdr:ext cx="469744" cy="259045"/>
    <xdr:sp macro="" textlink="">
      <xdr:nvSpPr>
        <xdr:cNvPr id="714" name="n_2mainValue【保健センター・保健所】&#10;一人当たり面積">
          <a:extLst>
            <a:ext uri="{FF2B5EF4-FFF2-40B4-BE49-F238E27FC236}">
              <a16:creationId xmlns:a16="http://schemas.microsoft.com/office/drawing/2014/main" id="{69CAFCBD-2288-43AE-9F09-5E3A6F983EFC}"/>
            </a:ext>
          </a:extLst>
        </xdr:cNvPr>
        <xdr:cNvSpPr txBox="1"/>
      </xdr:nvSpPr>
      <xdr:spPr>
        <a:xfrm>
          <a:off x="18182032" y="10918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117365</xdr:rowOff>
    </xdr:from>
    <xdr:ext cx="469744" cy="259045"/>
    <xdr:sp macro="" textlink="">
      <xdr:nvSpPr>
        <xdr:cNvPr id="715" name="n_3mainValue【保健センター・保健所】&#10;一人当たり面積">
          <a:extLst>
            <a:ext uri="{FF2B5EF4-FFF2-40B4-BE49-F238E27FC236}">
              <a16:creationId xmlns:a16="http://schemas.microsoft.com/office/drawing/2014/main" id="{3E04E9FA-47BB-4548-93FA-D554477279F4}"/>
            </a:ext>
          </a:extLst>
        </xdr:cNvPr>
        <xdr:cNvSpPr txBox="1"/>
      </xdr:nvSpPr>
      <xdr:spPr>
        <a:xfrm>
          <a:off x="17384472" y="10918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117365</xdr:rowOff>
    </xdr:from>
    <xdr:ext cx="469744" cy="259045"/>
    <xdr:sp macro="" textlink="">
      <xdr:nvSpPr>
        <xdr:cNvPr id="716" name="n_4mainValue【保健センター・保健所】&#10;一人当たり面積">
          <a:extLst>
            <a:ext uri="{FF2B5EF4-FFF2-40B4-BE49-F238E27FC236}">
              <a16:creationId xmlns:a16="http://schemas.microsoft.com/office/drawing/2014/main" id="{52D65F2B-337E-4DBC-A028-A6479BC23BA8}"/>
            </a:ext>
          </a:extLst>
        </xdr:cNvPr>
        <xdr:cNvSpPr txBox="1"/>
      </xdr:nvSpPr>
      <xdr:spPr>
        <a:xfrm>
          <a:off x="16588817" y="10918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7" name="正方形/長方形 716">
          <a:extLst>
            <a:ext uri="{FF2B5EF4-FFF2-40B4-BE49-F238E27FC236}">
              <a16:creationId xmlns:a16="http://schemas.microsoft.com/office/drawing/2014/main" id="{0CF13FFE-FCBB-4D76-B55A-A12C76649E51}"/>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8" name="正方形/長方形 717">
          <a:extLst>
            <a:ext uri="{FF2B5EF4-FFF2-40B4-BE49-F238E27FC236}">
              <a16:creationId xmlns:a16="http://schemas.microsoft.com/office/drawing/2014/main" id="{C983B2B5-DC5B-4B1E-A50A-E4E3E9EB7A49}"/>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9" name="正方形/長方形 718">
          <a:extLst>
            <a:ext uri="{FF2B5EF4-FFF2-40B4-BE49-F238E27FC236}">
              <a16:creationId xmlns:a16="http://schemas.microsoft.com/office/drawing/2014/main" id="{AF461B75-9AA2-4172-A0E0-D63C552EA3A5}"/>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0" name="正方形/長方形 719">
          <a:extLst>
            <a:ext uri="{FF2B5EF4-FFF2-40B4-BE49-F238E27FC236}">
              <a16:creationId xmlns:a16="http://schemas.microsoft.com/office/drawing/2014/main" id="{BCB4AF54-8C8A-47AB-AF86-DC76CA208FA0}"/>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1" name="正方形/長方形 720">
          <a:extLst>
            <a:ext uri="{FF2B5EF4-FFF2-40B4-BE49-F238E27FC236}">
              <a16:creationId xmlns:a16="http://schemas.microsoft.com/office/drawing/2014/main" id="{F48A0CF0-7331-4B72-8FE2-1C064E008C3C}"/>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2" name="正方形/長方形 721">
          <a:extLst>
            <a:ext uri="{FF2B5EF4-FFF2-40B4-BE49-F238E27FC236}">
              <a16:creationId xmlns:a16="http://schemas.microsoft.com/office/drawing/2014/main" id="{6EECCBE9-5A70-44AE-A86F-352CFA175E30}"/>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3" name="正方形/長方形 722">
          <a:extLst>
            <a:ext uri="{FF2B5EF4-FFF2-40B4-BE49-F238E27FC236}">
              <a16:creationId xmlns:a16="http://schemas.microsoft.com/office/drawing/2014/main" id="{BC22D67D-05AB-46F8-B51E-393CA27B0CC0}"/>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4" name="正方形/長方形 723">
          <a:extLst>
            <a:ext uri="{FF2B5EF4-FFF2-40B4-BE49-F238E27FC236}">
              <a16:creationId xmlns:a16="http://schemas.microsoft.com/office/drawing/2014/main" id="{1A43BC5C-F1CF-42FF-B17A-22368025D596}"/>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5" name="テキスト ボックス 724">
          <a:extLst>
            <a:ext uri="{FF2B5EF4-FFF2-40B4-BE49-F238E27FC236}">
              <a16:creationId xmlns:a16="http://schemas.microsoft.com/office/drawing/2014/main" id="{F9985DD8-E77B-43A7-AA23-B8CFCE1032C0}"/>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6" name="直線コネクタ 725">
          <a:extLst>
            <a:ext uri="{FF2B5EF4-FFF2-40B4-BE49-F238E27FC236}">
              <a16:creationId xmlns:a16="http://schemas.microsoft.com/office/drawing/2014/main" id="{8AFEAAAB-60F1-42E7-8C43-F10B955BC074}"/>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7" name="テキスト ボックス 726">
          <a:extLst>
            <a:ext uri="{FF2B5EF4-FFF2-40B4-BE49-F238E27FC236}">
              <a16:creationId xmlns:a16="http://schemas.microsoft.com/office/drawing/2014/main" id="{635D7A69-6544-4512-A30E-7AF69D25F9FB}"/>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8" name="直線コネクタ 727">
          <a:extLst>
            <a:ext uri="{FF2B5EF4-FFF2-40B4-BE49-F238E27FC236}">
              <a16:creationId xmlns:a16="http://schemas.microsoft.com/office/drawing/2014/main" id="{8BDA4BC4-FB7A-485B-9E96-4AD0401AFEB8}"/>
            </a:ext>
          </a:extLst>
        </xdr:cNvPr>
        <xdr:cNvCxnSpPr/>
      </xdr:nvCxnSpPr>
      <xdr:spPr>
        <a:xfrm>
          <a:off x="1120394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9" name="テキスト ボックス 728">
          <a:extLst>
            <a:ext uri="{FF2B5EF4-FFF2-40B4-BE49-F238E27FC236}">
              <a16:creationId xmlns:a16="http://schemas.microsoft.com/office/drawing/2014/main" id="{EDE463C3-1B1D-4D92-B07A-CFD998D50D38}"/>
            </a:ext>
          </a:extLst>
        </xdr:cNvPr>
        <xdr:cNvSpPr txBox="1"/>
      </xdr:nvSpPr>
      <xdr:spPr>
        <a:xfrm>
          <a:off x="1080153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0" name="直線コネクタ 729">
          <a:extLst>
            <a:ext uri="{FF2B5EF4-FFF2-40B4-BE49-F238E27FC236}">
              <a16:creationId xmlns:a16="http://schemas.microsoft.com/office/drawing/2014/main" id="{B2566509-12D9-4518-A452-280ACBBD1D4D}"/>
            </a:ext>
          </a:extLst>
        </xdr:cNvPr>
        <xdr:cNvCxnSpPr/>
      </xdr:nvCxnSpPr>
      <xdr:spPr>
        <a:xfrm>
          <a:off x="1120394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1" name="テキスト ボックス 730">
          <a:extLst>
            <a:ext uri="{FF2B5EF4-FFF2-40B4-BE49-F238E27FC236}">
              <a16:creationId xmlns:a16="http://schemas.microsoft.com/office/drawing/2014/main" id="{243F504C-7CDF-448A-9EA4-32AB23A7DF01}"/>
            </a:ext>
          </a:extLst>
        </xdr:cNvPr>
        <xdr:cNvSpPr txBox="1"/>
      </xdr:nvSpPr>
      <xdr:spPr>
        <a:xfrm>
          <a:off x="1084279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2" name="直線コネクタ 731">
          <a:extLst>
            <a:ext uri="{FF2B5EF4-FFF2-40B4-BE49-F238E27FC236}">
              <a16:creationId xmlns:a16="http://schemas.microsoft.com/office/drawing/2014/main" id="{AECB896E-E01E-445C-8D08-FE5F6BDDC222}"/>
            </a:ext>
          </a:extLst>
        </xdr:cNvPr>
        <xdr:cNvCxnSpPr/>
      </xdr:nvCxnSpPr>
      <xdr:spPr>
        <a:xfrm>
          <a:off x="1120394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3" name="テキスト ボックス 732">
          <a:extLst>
            <a:ext uri="{FF2B5EF4-FFF2-40B4-BE49-F238E27FC236}">
              <a16:creationId xmlns:a16="http://schemas.microsoft.com/office/drawing/2014/main" id="{535C257C-B458-42EF-9CB1-7BAF8B59B9BE}"/>
            </a:ext>
          </a:extLst>
        </xdr:cNvPr>
        <xdr:cNvSpPr txBox="1"/>
      </xdr:nvSpPr>
      <xdr:spPr>
        <a:xfrm>
          <a:off x="1084279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4" name="直線コネクタ 733">
          <a:extLst>
            <a:ext uri="{FF2B5EF4-FFF2-40B4-BE49-F238E27FC236}">
              <a16:creationId xmlns:a16="http://schemas.microsoft.com/office/drawing/2014/main" id="{454AF73E-A927-4A65-BDFB-D8ACDAF3F93B}"/>
            </a:ext>
          </a:extLst>
        </xdr:cNvPr>
        <xdr:cNvCxnSpPr/>
      </xdr:nvCxnSpPr>
      <xdr:spPr>
        <a:xfrm>
          <a:off x="1120394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5" name="テキスト ボックス 734">
          <a:extLst>
            <a:ext uri="{FF2B5EF4-FFF2-40B4-BE49-F238E27FC236}">
              <a16:creationId xmlns:a16="http://schemas.microsoft.com/office/drawing/2014/main" id="{5BD54168-D45E-4167-A789-B97F20612690}"/>
            </a:ext>
          </a:extLst>
        </xdr:cNvPr>
        <xdr:cNvSpPr txBox="1"/>
      </xdr:nvSpPr>
      <xdr:spPr>
        <a:xfrm>
          <a:off x="1084279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6" name="直線コネクタ 735">
          <a:extLst>
            <a:ext uri="{FF2B5EF4-FFF2-40B4-BE49-F238E27FC236}">
              <a16:creationId xmlns:a16="http://schemas.microsoft.com/office/drawing/2014/main" id="{F2673839-2EA0-4DB2-A029-F20798EC1F9B}"/>
            </a:ext>
          </a:extLst>
        </xdr:cNvPr>
        <xdr:cNvCxnSpPr/>
      </xdr:nvCxnSpPr>
      <xdr:spPr>
        <a:xfrm>
          <a:off x="1120394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7" name="テキスト ボックス 736">
          <a:extLst>
            <a:ext uri="{FF2B5EF4-FFF2-40B4-BE49-F238E27FC236}">
              <a16:creationId xmlns:a16="http://schemas.microsoft.com/office/drawing/2014/main" id="{88128B19-82C3-4BDE-87F5-FBFDDE27E92D}"/>
            </a:ext>
          </a:extLst>
        </xdr:cNvPr>
        <xdr:cNvSpPr txBox="1"/>
      </xdr:nvSpPr>
      <xdr:spPr>
        <a:xfrm>
          <a:off x="1084279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8" name="直線コネクタ 737">
          <a:extLst>
            <a:ext uri="{FF2B5EF4-FFF2-40B4-BE49-F238E27FC236}">
              <a16:creationId xmlns:a16="http://schemas.microsoft.com/office/drawing/2014/main" id="{512F1AAA-2E4D-4651-BF2D-EB3BEFAE0785}"/>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9" name="テキスト ボックス 738">
          <a:extLst>
            <a:ext uri="{FF2B5EF4-FFF2-40B4-BE49-F238E27FC236}">
              <a16:creationId xmlns:a16="http://schemas.microsoft.com/office/drawing/2014/main" id="{922BCB73-795D-43FD-A5C7-8ECF01258329}"/>
            </a:ext>
          </a:extLst>
        </xdr:cNvPr>
        <xdr:cNvSpPr txBox="1"/>
      </xdr:nvSpPr>
      <xdr:spPr>
        <a:xfrm>
          <a:off x="1090500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0" name="【消防施設】&#10;有形固定資産減価償却率グラフ枠">
          <a:extLst>
            <a:ext uri="{FF2B5EF4-FFF2-40B4-BE49-F238E27FC236}">
              <a16:creationId xmlns:a16="http://schemas.microsoft.com/office/drawing/2014/main" id="{6E173748-123D-4ABE-9C6E-325E85D9E66B}"/>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47625</xdr:rowOff>
    </xdr:from>
    <xdr:to>
      <xdr:col>85</xdr:col>
      <xdr:colOff>126364</xdr:colOff>
      <xdr:row>86</xdr:row>
      <xdr:rowOff>68580</xdr:rowOff>
    </xdr:to>
    <xdr:cxnSp macro="">
      <xdr:nvCxnSpPr>
        <xdr:cNvPr id="741" name="直線コネクタ 740">
          <a:extLst>
            <a:ext uri="{FF2B5EF4-FFF2-40B4-BE49-F238E27FC236}">
              <a16:creationId xmlns:a16="http://schemas.microsoft.com/office/drawing/2014/main" id="{AF706BEA-C872-407A-96B2-5A5C43EB4CC5}"/>
            </a:ext>
          </a:extLst>
        </xdr:cNvPr>
        <xdr:cNvCxnSpPr/>
      </xdr:nvCxnSpPr>
      <xdr:spPr>
        <a:xfrm flipV="1">
          <a:off x="14703424" y="13251180"/>
          <a:ext cx="0" cy="1560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72407</xdr:rowOff>
    </xdr:from>
    <xdr:ext cx="405111" cy="259045"/>
    <xdr:sp macro="" textlink="">
      <xdr:nvSpPr>
        <xdr:cNvPr id="742" name="【消防施設】&#10;有形固定資産減価償却率最小値テキスト">
          <a:extLst>
            <a:ext uri="{FF2B5EF4-FFF2-40B4-BE49-F238E27FC236}">
              <a16:creationId xmlns:a16="http://schemas.microsoft.com/office/drawing/2014/main" id="{539BB0A6-293A-4D1C-A4F8-51A0B786B068}"/>
            </a:ext>
          </a:extLst>
        </xdr:cNvPr>
        <xdr:cNvSpPr txBox="1"/>
      </xdr:nvSpPr>
      <xdr:spPr>
        <a:xfrm>
          <a:off x="14742160" y="1481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68580</xdr:rowOff>
    </xdr:from>
    <xdr:to>
      <xdr:col>86</xdr:col>
      <xdr:colOff>25400</xdr:colOff>
      <xdr:row>86</xdr:row>
      <xdr:rowOff>68580</xdr:rowOff>
    </xdr:to>
    <xdr:cxnSp macro="">
      <xdr:nvCxnSpPr>
        <xdr:cNvPr id="743" name="直線コネクタ 742">
          <a:extLst>
            <a:ext uri="{FF2B5EF4-FFF2-40B4-BE49-F238E27FC236}">
              <a16:creationId xmlns:a16="http://schemas.microsoft.com/office/drawing/2014/main" id="{E144A875-F456-43D2-91B7-FD8372CE5DD8}"/>
            </a:ext>
          </a:extLst>
        </xdr:cNvPr>
        <xdr:cNvCxnSpPr/>
      </xdr:nvCxnSpPr>
      <xdr:spPr>
        <a:xfrm>
          <a:off x="14611350" y="148113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165752</xdr:rowOff>
    </xdr:from>
    <xdr:ext cx="405111" cy="259045"/>
    <xdr:sp macro="" textlink="">
      <xdr:nvSpPr>
        <xdr:cNvPr id="744" name="【消防施設】&#10;有形固定資産減価償却率最大値テキスト">
          <a:extLst>
            <a:ext uri="{FF2B5EF4-FFF2-40B4-BE49-F238E27FC236}">
              <a16:creationId xmlns:a16="http://schemas.microsoft.com/office/drawing/2014/main" id="{E90FBF44-391C-496F-9367-795D7C7069A4}"/>
            </a:ext>
          </a:extLst>
        </xdr:cNvPr>
        <xdr:cNvSpPr txBox="1"/>
      </xdr:nvSpPr>
      <xdr:spPr>
        <a:xfrm>
          <a:off x="14742160" y="13028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47625</xdr:rowOff>
    </xdr:from>
    <xdr:to>
      <xdr:col>86</xdr:col>
      <xdr:colOff>25400</xdr:colOff>
      <xdr:row>77</xdr:row>
      <xdr:rowOff>47625</xdr:rowOff>
    </xdr:to>
    <xdr:cxnSp macro="">
      <xdr:nvCxnSpPr>
        <xdr:cNvPr id="745" name="直線コネクタ 744">
          <a:extLst>
            <a:ext uri="{FF2B5EF4-FFF2-40B4-BE49-F238E27FC236}">
              <a16:creationId xmlns:a16="http://schemas.microsoft.com/office/drawing/2014/main" id="{7BEA01CF-D1CA-4B70-8D10-9348247CFF07}"/>
            </a:ext>
          </a:extLst>
        </xdr:cNvPr>
        <xdr:cNvCxnSpPr/>
      </xdr:nvCxnSpPr>
      <xdr:spPr>
        <a:xfrm>
          <a:off x="14611350" y="132511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106697</xdr:rowOff>
    </xdr:from>
    <xdr:ext cx="405111" cy="259045"/>
    <xdr:sp macro="" textlink="">
      <xdr:nvSpPr>
        <xdr:cNvPr id="746" name="【消防施設】&#10;有形固定資産減価償却率平均値テキスト">
          <a:extLst>
            <a:ext uri="{FF2B5EF4-FFF2-40B4-BE49-F238E27FC236}">
              <a16:creationId xmlns:a16="http://schemas.microsoft.com/office/drawing/2014/main" id="{9768C4F8-DD55-4488-AE61-A74A737CF10A}"/>
            </a:ext>
          </a:extLst>
        </xdr:cNvPr>
        <xdr:cNvSpPr txBox="1"/>
      </xdr:nvSpPr>
      <xdr:spPr>
        <a:xfrm>
          <a:off x="14742160" y="141636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128270</xdr:rowOff>
    </xdr:from>
    <xdr:to>
      <xdr:col>85</xdr:col>
      <xdr:colOff>177800</xdr:colOff>
      <xdr:row>83</xdr:row>
      <xdr:rowOff>58420</xdr:rowOff>
    </xdr:to>
    <xdr:sp macro="" textlink="">
      <xdr:nvSpPr>
        <xdr:cNvPr id="747" name="フローチャート: 判断 746">
          <a:extLst>
            <a:ext uri="{FF2B5EF4-FFF2-40B4-BE49-F238E27FC236}">
              <a16:creationId xmlns:a16="http://schemas.microsoft.com/office/drawing/2014/main" id="{A4E4FCEC-701E-420C-8F19-CBDFC7EAC37B}"/>
            </a:ext>
          </a:extLst>
        </xdr:cNvPr>
        <xdr:cNvSpPr/>
      </xdr:nvSpPr>
      <xdr:spPr>
        <a:xfrm>
          <a:off x="14649450" y="1419098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109220</xdr:rowOff>
    </xdr:from>
    <xdr:to>
      <xdr:col>81</xdr:col>
      <xdr:colOff>101600</xdr:colOff>
      <xdr:row>83</xdr:row>
      <xdr:rowOff>39370</xdr:rowOff>
    </xdr:to>
    <xdr:sp macro="" textlink="">
      <xdr:nvSpPr>
        <xdr:cNvPr id="748" name="フローチャート: 判断 747">
          <a:extLst>
            <a:ext uri="{FF2B5EF4-FFF2-40B4-BE49-F238E27FC236}">
              <a16:creationId xmlns:a16="http://schemas.microsoft.com/office/drawing/2014/main" id="{79EAE849-6291-491F-AC11-A57C64952FA8}"/>
            </a:ext>
          </a:extLst>
        </xdr:cNvPr>
        <xdr:cNvSpPr/>
      </xdr:nvSpPr>
      <xdr:spPr>
        <a:xfrm>
          <a:off x="13887450" y="1416621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93980</xdr:rowOff>
    </xdr:from>
    <xdr:to>
      <xdr:col>76</xdr:col>
      <xdr:colOff>165100</xdr:colOff>
      <xdr:row>83</xdr:row>
      <xdr:rowOff>24130</xdr:rowOff>
    </xdr:to>
    <xdr:sp macro="" textlink="">
      <xdr:nvSpPr>
        <xdr:cNvPr id="749" name="フローチャート: 判断 748">
          <a:extLst>
            <a:ext uri="{FF2B5EF4-FFF2-40B4-BE49-F238E27FC236}">
              <a16:creationId xmlns:a16="http://schemas.microsoft.com/office/drawing/2014/main" id="{758C848F-771B-4BF3-8AC8-D86B33D75558}"/>
            </a:ext>
          </a:extLst>
        </xdr:cNvPr>
        <xdr:cNvSpPr/>
      </xdr:nvSpPr>
      <xdr:spPr>
        <a:xfrm>
          <a:off x="13089890" y="1415669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74930</xdr:rowOff>
    </xdr:from>
    <xdr:to>
      <xdr:col>72</xdr:col>
      <xdr:colOff>38100</xdr:colOff>
      <xdr:row>83</xdr:row>
      <xdr:rowOff>5080</xdr:rowOff>
    </xdr:to>
    <xdr:sp macro="" textlink="">
      <xdr:nvSpPr>
        <xdr:cNvPr id="750" name="フローチャート: 判断 749">
          <a:extLst>
            <a:ext uri="{FF2B5EF4-FFF2-40B4-BE49-F238E27FC236}">
              <a16:creationId xmlns:a16="http://schemas.microsoft.com/office/drawing/2014/main" id="{F7E362C4-9795-49AC-8140-FF9EE6723649}"/>
            </a:ext>
          </a:extLst>
        </xdr:cNvPr>
        <xdr:cNvSpPr/>
      </xdr:nvSpPr>
      <xdr:spPr>
        <a:xfrm>
          <a:off x="12303760" y="1413383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120650</xdr:rowOff>
    </xdr:from>
    <xdr:to>
      <xdr:col>67</xdr:col>
      <xdr:colOff>101600</xdr:colOff>
      <xdr:row>83</xdr:row>
      <xdr:rowOff>50800</xdr:rowOff>
    </xdr:to>
    <xdr:sp macro="" textlink="">
      <xdr:nvSpPr>
        <xdr:cNvPr id="751" name="フローチャート: 判断 750">
          <a:extLst>
            <a:ext uri="{FF2B5EF4-FFF2-40B4-BE49-F238E27FC236}">
              <a16:creationId xmlns:a16="http://schemas.microsoft.com/office/drawing/2014/main" id="{3394EE74-940C-4238-A2E4-3E238C378DD9}"/>
            </a:ext>
          </a:extLst>
        </xdr:cNvPr>
        <xdr:cNvSpPr/>
      </xdr:nvSpPr>
      <xdr:spPr>
        <a:xfrm>
          <a:off x="11487150" y="1418145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3788D874-14CE-4A5E-AAFE-B485A1BB0CB9}"/>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E662E313-A2C9-4705-B4DA-6992ACFE861E}"/>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83E7C013-B06B-4A9E-AA35-B0281EF16C9F}"/>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43B325B0-0301-4116-86BD-6F01260DF1FF}"/>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85EF8A62-1213-4522-8904-CB90C9D6E831}"/>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151130</xdr:rowOff>
    </xdr:from>
    <xdr:to>
      <xdr:col>85</xdr:col>
      <xdr:colOff>177800</xdr:colOff>
      <xdr:row>82</xdr:row>
      <xdr:rowOff>81280</xdr:rowOff>
    </xdr:to>
    <xdr:sp macro="" textlink="">
      <xdr:nvSpPr>
        <xdr:cNvPr id="757" name="楕円 756">
          <a:extLst>
            <a:ext uri="{FF2B5EF4-FFF2-40B4-BE49-F238E27FC236}">
              <a16:creationId xmlns:a16="http://schemas.microsoft.com/office/drawing/2014/main" id="{0A138F86-D4B6-4383-BE69-D2B62DC4DEFA}"/>
            </a:ext>
          </a:extLst>
        </xdr:cNvPr>
        <xdr:cNvSpPr/>
      </xdr:nvSpPr>
      <xdr:spPr>
        <a:xfrm>
          <a:off x="14649450" y="1403858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2557</xdr:rowOff>
    </xdr:from>
    <xdr:ext cx="405111" cy="259045"/>
    <xdr:sp macro="" textlink="">
      <xdr:nvSpPr>
        <xdr:cNvPr id="758" name="【消防施設】&#10;有形固定資産減価償却率該当値テキスト">
          <a:extLst>
            <a:ext uri="{FF2B5EF4-FFF2-40B4-BE49-F238E27FC236}">
              <a16:creationId xmlns:a16="http://schemas.microsoft.com/office/drawing/2014/main" id="{CD8F6B08-3841-4A2C-8FE8-6285C3D95E21}"/>
            </a:ext>
          </a:extLst>
        </xdr:cNvPr>
        <xdr:cNvSpPr txBox="1"/>
      </xdr:nvSpPr>
      <xdr:spPr>
        <a:xfrm>
          <a:off x="14742160" y="1389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116839</xdr:rowOff>
    </xdr:from>
    <xdr:to>
      <xdr:col>81</xdr:col>
      <xdr:colOff>101600</xdr:colOff>
      <xdr:row>82</xdr:row>
      <xdr:rowOff>46989</xdr:rowOff>
    </xdr:to>
    <xdr:sp macro="" textlink="">
      <xdr:nvSpPr>
        <xdr:cNvPr id="759" name="楕円 758">
          <a:extLst>
            <a:ext uri="{FF2B5EF4-FFF2-40B4-BE49-F238E27FC236}">
              <a16:creationId xmlns:a16="http://schemas.microsoft.com/office/drawing/2014/main" id="{573209A9-41DF-4DEF-AD79-960A31EF002B}"/>
            </a:ext>
          </a:extLst>
        </xdr:cNvPr>
        <xdr:cNvSpPr/>
      </xdr:nvSpPr>
      <xdr:spPr>
        <a:xfrm>
          <a:off x="13887450" y="1400428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167639</xdr:rowOff>
    </xdr:from>
    <xdr:to>
      <xdr:col>85</xdr:col>
      <xdr:colOff>127000</xdr:colOff>
      <xdr:row>82</xdr:row>
      <xdr:rowOff>30480</xdr:rowOff>
    </xdr:to>
    <xdr:cxnSp macro="">
      <xdr:nvCxnSpPr>
        <xdr:cNvPr id="760" name="直線コネクタ 759">
          <a:extLst>
            <a:ext uri="{FF2B5EF4-FFF2-40B4-BE49-F238E27FC236}">
              <a16:creationId xmlns:a16="http://schemas.microsoft.com/office/drawing/2014/main" id="{0B5E84E6-4758-44AE-843A-3F07EEAAF174}"/>
            </a:ext>
          </a:extLst>
        </xdr:cNvPr>
        <xdr:cNvCxnSpPr/>
      </xdr:nvCxnSpPr>
      <xdr:spPr>
        <a:xfrm>
          <a:off x="13942060" y="14058899"/>
          <a:ext cx="762000" cy="28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76836</xdr:rowOff>
    </xdr:from>
    <xdr:to>
      <xdr:col>76</xdr:col>
      <xdr:colOff>165100</xdr:colOff>
      <xdr:row>82</xdr:row>
      <xdr:rowOff>6986</xdr:rowOff>
    </xdr:to>
    <xdr:sp macro="" textlink="">
      <xdr:nvSpPr>
        <xdr:cNvPr id="761" name="楕円 760">
          <a:extLst>
            <a:ext uri="{FF2B5EF4-FFF2-40B4-BE49-F238E27FC236}">
              <a16:creationId xmlns:a16="http://schemas.microsoft.com/office/drawing/2014/main" id="{335CEBC8-926E-4A2C-9B4F-AA8B556B0763}"/>
            </a:ext>
          </a:extLst>
        </xdr:cNvPr>
        <xdr:cNvSpPr/>
      </xdr:nvSpPr>
      <xdr:spPr>
        <a:xfrm>
          <a:off x="13089890" y="1396428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127636</xdr:rowOff>
    </xdr:from>
    <xdr:to>
      <xdr:col>81</xdr:col>
      <xdr:colOff>50800</xdr:colOff>
      <xdr:row>81</xdr:row>
      <xdr:rowOff>167639</xdr:rowOff>
    </xdr:to>
    <xdr:cxnSp macro="">
      <xdr:nvCxnSpPr>
        <xdr:cNvPr id="762" name="直線コネクタ 761">
          <a:extLst>
            <a:ext uri="{FF2B5EF4-FFF2-40B4-BE49-F238E27FC236}">
              <a16:creationId xmlns:a16="http://schemas.microsoft.com/office/drawing/2014/main" id="{0AF1201A-1C14-4AE6-9D52-B2E37A73363D}"/>
            </a:ext>
          </a:extLst>
        </xdr:cNvPr>
        <xdr:cNvCxnSpPr/>
      </xdr:nvCxnSpPr>
      <xdr:spPr>
        <a:xfrm>
          <a:off x="13144500" y="14018896"/>
          <a:ext cx="79756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36830</xdr:rowOff>
    </xdr:from>
    <xdr:to>
      <xdr:col>72</xdr:col>
      <xdr:colOff>38100</xdr:colOff>
      <xdr:row>81</xdr:row>
      <xdr:rowOff>138430</xdr:rowOff>
    </xdr:to>
    <xdr:sp macro="" textlink="">
      <xdr:nvSpPr>
        <xdr:cNvPr id="763" name="楕円 762">
          <a:extLst>
            <a:ext uri="{FF2B5EF4-FFF2-40B4-BE49-F238E27FC236}">
              <a16:creationId xmlns:a16="http://schemas.microsoft.com/office/drawing/2014/main" id="{5AB14759-44FC-432F-B997-217EBDA60BFD}"/>
            </a:ext>
          </a:extLst>
        </xdr:cNvPr>
        <xdr:cNvSpPr/>
      </xdr:nvSpPr>
      <xdr:spPr>
        <a:xfrm>
          <a:off x="12303760" y="139242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87630</xdr:rowOff>
    </xdr:from>
    <xdr:to>
      <xdr:col>76</xdr:col>
      <xdr:colOff>114300</xdr:colOff>
      <xdr:row>81</xdr:row>
      <xdr:rowOff>127636</xdr:rowOff>
    </xdr:to>
    <xdr:cxnSp macro="">
      <xdr:nvCxnSpPr>
        <xdr:cNvPr id="764" name="直線コネクタ 763">
          <a:extLst>
            <a:ext uri="{FF2B5EF4-FFF2-40B4-BE49-F238E27FC236}">
              <a16:creationId xmlns:a16="http://schemas.microsoft.com/office/drawing/2014/main" id="{916570FF-004B-42F7-9529-823856C28B7F}"/>
            </a:ext>
          </a:extLst>
        </xdr:cNvPr>
        <xdr:cNvCxnSpPr/>
      </xdr:nvCxnSpPr>
      <xdr:spPr>
        <a:xfrm>
          <a:off x="12346940" y="13978890"/>
          <a:ext cx="79756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36830</xdr:rowOff>
    </xdr:from>
    <xdr:to>
      <xdr:col>67</xdr:col>
      <xdr:colOff>101600</xdr:colOff>
      <xdr:row>81</xdr:row>
      <xdr:rowOff>138430</xdr:rowOff>
    </xdr:to>
    <xdr:sp macro="" textlink="">
      <xdr:nvSpPr>
        <xdr:cNvPr id="765" name="楕円 764">
          <a:extLst>
            <a:ext uri="{FF2B5EF4-FFF2-40B4-BE49-F238E27FC236}">
              <a16:creationId xmlns:a16="http://schemas.microsoft.com/office/drawing/2014/main" id="{7DD5BD31-DEBD-4A40-B427-32E03EEE813D}"/>
            </a:ext>
          </a:extLst>
        </xdr:cNvPr>
        <xdr:cNvSpPr/>
      </xdr:nvSpPr>
      <xdr:spPr>
        <a:xfrm>
          <a:off x="11487150" y="1392428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87630</xdr:rowOff>
    </xdr:from>
    <xdr:to>
      <xdr:col>71</xdr:col>
      <xdr:colOff>177800</xdr:colOff>
      <xdr:row>81</xdr:row>
      <xdr:rowOff>87630</xdr:rowOff>
    </xdr:to>
    <xdr:cxnSp macro="">
      <xdr:nvCxnSpPr>
        <xdr:cNvPr id="766" name="直線コネクタ 765">
          <a:extLst>
            <a:ext uri="{FF2B5EF4-FFF2-40B4-BE49-F238E27FC236}">
              <a16:creationId xmlns:a16="http://schemas.microsoft.com/office/drawing/2014/main" id="{C91C04BB-74A2-4EEA-9F98-63F65B324F6A}"/>
            </a:ext>
          </a:extLst>
        </xdr:cNvPr>
        <xdr:cNvCxnSpPr/>
      </xdr:nvCxnSpPr>
      <xdr:spPr>
        <a:xfrm>
          <a:off x="11541760" y="1397889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30497</xdr:rowOff>
    </xdr:from>
    <xdr:ext cx="405111" cy="259045"/>
    <xdr:sp macro="" textlink="">
      <xdr:nvSpPr>
        <xdr:cNvPr id="767" name="n_1aveValue【消防施設】&#10;有形固定資産減価償却率">
          <a:extLst>
            <a:ext uri="{FF2B5EF4-FFF2-40B4-BE49-F238E27FC236}">
              <a16:creationId xmlns:a16="http://schemas.microsoft.com/office/drawing/2014/main" id="{D19A9F01-DB61-408C-BFD2-F4339AA8CC0C}"/>
            </a:ext>
          </a:extLst>
        </xdr:cNvPr>
        <xdr:cNvSpPr txBox="1"/>
      </xdr:nvSpPr>
      <xdr:spPr>
        <a:xfrm>
          <a:off x="13738234" y="1425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15257</xdr:rowOff>
    </xdr:from>
    <xdr:ext cx="405111" cy="259045"/>
    <xdr:sp macro="" textlink="">
      <xdr:nvSpPr>
        <xdr:cNvPr id="768" name="n_2aveValue【消防施設】&#10;有形固定資産減価償却率">
          <a:extLst>
            <a:ext uri="{FF2B5EF4-FFF2-40B4-BE49-F238E27FC236}">
              <a16:creationId xmlns:a16="http://schemas.microsoft.com/office/drawing/2014/main" id="{D075A81C-2A14-46D1-900B-2BE41D38754A}"/>
            </a:ext>
          </a:extLst>
        </xdr:cNvPr>
        <xdr:cNvSpPr txBox="1"/>
      </xdr:nvSpPr>
      <xdr:spPr>
        <a:xfrm>
          <a:off x="12957184" y="1424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167657</xdr:rowOff>
    </xdr:from>
    <xdr:ext cx="405111" cy="259045"/>
    <xdr:sp macro="" textlink="">
      <xdr:nvSpPr>
        <xdr:cNvPr id="769" name="n_3aveValue【消防施設】&#10;有形固定資産減価償却率">
          <a:extLst>
            <a:ext uri="{FF2B5EF4-FFF2-40B4-BE49-F238E27FC236}">
              <a16:creationId xmlns:a16="http://schemas.microsoft.com/office/drawing/2014/main" id="{EEC79D12-362F-4072-9026-A2D1D88B458C}"/>
            </a:ext>
          </a:extLst>
        </xdr:cNvPr>
        <xdr:cNvSpPr txBox="1"/>
      </xdr:nvSpPr>
      <xdr:spPr>
        <a:xfrm>
          <a:off x="12171054" y="1423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41927</xdr:rowOff>
    </xdr:from>
    <xdr:ext cx="405111" cy="259045"/>
    <xdr:sp macro="" textlink="">
      <xdr:nvSpPr>
        <xdr:cNvPr id="770" name="n_4aveValue【消防施設】&#10;有形固定資産減価償却率">
          <a:extLst>
            <a:ext uri="{FF2B5EF4-FFF2-40B4-BE49-F238E27FC236}">
              <a16:creationId xmlns:a16="http://schemas.microsoft.com/office/drawing/2014/main" id="{77F72737-F8B5-42A5-A6C4-0C1A236C4AEE}"/>
            </a:ext>
          </a:extLst>
        </xdr:cNvPr>
        <xdr:cNvSpPr txBox="1"/>
      </xdr:nvSpPr>
      <xdr:spPr>
        <a:xfrm>
          <a:off x="11354444" y="1427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63516</xdr:rowOff>
    </xdr:from>
    <xdr:ext cx="405111" cy="259045"/>
    <xdr:sp macro="" textlink="">
      <xdr:nvSpPr>
        <xdr:cNvPr id="771" name="n_1mainValue【消防施設】&#10;有形固定資産減価償却率">
          <a:extLst>
            <a:ext uri="{FF2B5EF4-FFF2-40B4-BE49-F238E27FC236}">
              <a16:creationId xmlns:a16="http://schemas.microsoft.com/office/drawing/2014/main" id="{6F0F1703-4A7E-48FF-9928-21083C0D3628}"/>
            </a:ext>
          </a:extLst>
        </xdr:cNvPr>
        <xdr:cNvSpPr txBox="1"/>
      </xdr:nvSpPr>
      <xdr:spPr>
        <a:xfrm>
          <a:off x="13738234" y="137757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23513</xdr:rowOff>
    </xdr:from>
    <xdr:ext cx="405111" cy="259045"/>
    <xdr:sp macro="" textlink="">
      <xdr:nvSpPr>
        <xdr:cNvPr id="772" name="n_2mainValue【消防施設】&#10;有形固定資産減価償却率">
          <a:extLst>
            <a:ext uri="{FF2B5EF4-FFF2-40B4-BE49-F238E27FC236}">
              <a16:creationId xmlns:a16="http://schemas.microsoft.com/office/drawing/2014/main" id="{5BC1F8DC-C6A0-491A-8F17-101C3B626EC6}"/>
            </a:ext>
          </a:extLst>
        </xdr:cNvPr>
        <xdr:cNvSpPr txBox="1"/>
      </xdr:nvSpPr>
      <xdr:spPr>
        <a:xfrm>
          <a:off x="12957184" y="13735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154957</xdr:rowOff>
    </xdr:from>
    <xdr:ext cx="405111" cy="259045"/>
    <xdr:sp macro="" textlink="">
      <xdr:nvSpPr>
        <xdr:cNvPr id="773" name="n_3mainValue【消防施設】&#10;有形固定資産減価償却率">
          <a:extLst>
            <a:ext uri="{FF2B5EF4-FFF2-40B4-BE49-F238E27FC236}">
              <a16:creationId xmlns:a16="http://schemas.microsoft.com/office/drawing/2014/main" id="{EE461689-2E5F-4849-B858-672EC967466F}"/>
            </a:ext>
          </a:extLst>
        </xdr:cNvPr>
        <xdr:cNvSpPr txBox="1"/>
      </xdr:nvSpPr>
      <xdr:spPr>
        <a:xfrm>
          <a:off x="12171054" y="1369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154957</xdr:rowOff>
    </xdr:from>
    <xdr:ext cx="405111" cy="259045"/>
    <xdr:sp macro="" textlink="">
      <xdr:nvSpPr>
        <xdr:cNvPr id="774" name="n_4mainValue【消防施設】&#10;有形固定資産減価償却率">
          <a:extLst>
            <a:ext uri="{FF2B5EF4-FFF2-40B4-BE49-F238E27FC236}">
              <a16:creationId xmlns:a16="http://schemas.microsoft.com/office/drawing/2014/main" id="{004175B6-9AA3-478E-925F-D4CF2BCF3D5E}"/>
            </a:ext>
          </a:extLst>
        </xdr:cNvPr>
        <xdr:cNvSpPr txBox="1"/>
      </xdr:nvSpPr>
      <xdr:spPr>
        <a:xfrm>
          <a:off x="11354444" y="1369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5" name="正方形/長方形 774">
          <a:extLst>
            <a:ext uri="{FF2B5EF4-FFF2-40B4-BE49-F238E27FC236}">
              <a16:creationId xmlns:a16="http://schemas.microsoft.com/office/drawing/2014/main" id="{16AD4281-DA2E-4CFF-8AFA-854CA3BAFFAA}"/>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6" name="正方形/長方形 775">
          <a:extLst>
            <a:ext uri="{FF2B5EF4-FFF2-40B4-BE49-F238E27FC236}">
              <a16:creationId xmlns:a16="http://schemas.microsoft.com/office/drawing/2014/main" id="{99A10CA3-7AE5-4088-B1C8-566458BA0995}"/>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7" name="正方形/長方形 776">
          <a:extLst>
            <a:ext uri="{FF2B5EF4-FFF2-40B4-BE49-F238E27FC236}">
              <a16:creationId xmlns:a16="http://schemas.microsoft.com/office/drawing/2014/main" id="{672F97B2-D5EC-488B-AC5E-BD3396E079BC}"/>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8" name="正方形/長方形 777">
          <a:extLst>
            <a:ext uri="{FF2B5EF4-FFF2-40B4-BE49-F238E27FC236}">
              <a16:creationId xmlns:a16="http://schemas.microsoft.com/office/drawing/2014/main" id="{078DBE19-84C7-46FB-8362-2192E0A7717E}"/>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9" name="正方形/長方形 778">
          <a:extLst>
            <a:ext uri="{FF2B5EF4-FFF2-40B4-BE49-F238E27FC236}">
              <a16:creationId xmlns:a16="http://schemas.microsoft.com/office/drawing/2014/main" id="{C91E4C6E-A611-44BC-A7E8-48FA280DEF90}"/>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0" name="正方形/長方形 779">
          <a:extLst>
            <a:ext uri="{FF2B5EF4-FFF2-40B4-BE49-F238E27FC236}">
              <a16:creationId xmlns:a16="http://schemas.microsoft.com/office/drawing/2014/main" id="{B3AA31BE-725D-4983-ABB8-C2EB5881D4D5}"/>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1" name="正方形/長方形 780">
          <a:extLst>
            <a:ext uri="{FF2B5EF4-FFF2-40B4-BE49-F238E27FC236}">
              <a16:creationId xmlns:a16="http://schemas.microsoft.com/office/drawing/2014/main" id="{2D8C9BF3-1C82-4A3D-BC94-6C2F88A09C43}"/>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2" name="正方形/長方形 781">
          <a:extLst>
            <a:ext uri="{FF2B5EF4-FFF2-40B4-BE49-F238E27FC236}">
              <a16:creationId xmlns:a16="http://schemas.microsoft.com/office/drawing/2014/main" id="{CE5AC0C2-7E53-4CAF-8587-17BDA6148336}"/>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3" name="テキスト ボックス 782">
          <a:extLst>
            <a:ext uri="{FF2B5EF4-FFF2-40B4-BE49-F238E27FC236}">
              <a16:creationId xmlns:a16="http://schemas.microsoft.com/office/drawing/2014/main" id="{EF42E1CF-D4E2-4E6E-B407-678930B7CEB1}"/>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4" name="直線コネクタ 783">
          <a:extLst>
            <a:ext uri="{FF2B5EF4-FFF2-40B4-BE49-F238E27FC236}">
              <a16:creationId xmlns:a16="http://schemas.microsoft.com/office/drawing/2014/main" id="{5C2312BF-114A-4998-9605-5300D92BD212}"/>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85" name="直線コネクタ 784">
          <a:extLst>
            <a:ext uri="{FF2B5EF4-FFF2-40B4-BE49-F238E27FC236}">
              <a16:creationId xmlns:a16="http://schemas.microsoft.com/office/drawing/2014/main" id="{DD0CECE7-606C-4423-8799-30E8732F9123}"/>
            </a:ext>
          </a:extLst>
        </xdr:cNvPr>
        <xdr:cNvCxnSpPr/>
      </xdr:nvCxnSpPr>
      <xdr:spPr>
        <a:xfrm>
          <a:off x="16459200" y="1478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86" name="テキスト ボックス 785">
          <a:extLst>
            <a:ext uri="{FF2B5EF4-FFF2-40B4-BE49-F238E27FC236}">
              <a16:creationId xmlns:a16="http://schemas.microsoft.com/office/drawing/2014/main" id="{83752A4B-BD80-4E09-98AB-EA51522D5AFA}"/>
            </a:ext>
          </a:extLst>
        </xdr:cNvPr>
        <xdr:cNvSpPr txBox="1"/>
      </xdr:nvSpPr>
      <xdr:spPr>
        <a:xfrm>
          <a:off x="16047266"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87" name="直線コネクタ 786">
          <a:extLst>
            <a:ext uri="{FF2B5EF4-FFF2-40B4-BE49-F238E27FC236}">
              <a16:creationId xmlns:a16="http://schemas.microsoft.com/office/drawing/2014/main" id="{D478B808-4456-4C6D-A5C5-C89D742ADD46}"/>
            </a:ext>
          </a:extLst>
        </xdr:cNvPr>
        <xdr:cNvCxnSpPr/>
      </xdr:nvCxnSpPr>
      <xdr:spPr>
        <a:xfrm>
          <a:off x="16459200" y="1432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88" name="テキスト ボックス 787">
          <a:extLst>
            <a:ext uri="{FF2B5EF4-FFF2-40B4-BE49-F238E27FC236}">
              <a16:creationId xmlns:a16="http://schemas.microsoft.com/office/drawing/2014/main" id="{AE70D2F4-E8CA-4AA1-98D0-3749BF83A6E1}"/>
            </a:ext>
          </a:extLst>
        </xdr:cNvPr>
        <xdr:cNvSpPr txBox="1"/>
      </xdr:nvSpPr>
      <xdr:spPr>
        <a:xfrm>
          <a:off x="16047266" y="1418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89" name="直線コネクタ 788">
          <a:extLst>
            <a:ext uri="{FF2B5EF4-FFF2-40B4-BE49-F238E27FC236}">
              <a16:creationId xmlns:a16="http://schemas.microsoft.com/office/drawing/2014/main" id="{1652B753-8806-4996-816E-A0DD546E4E53}"/>
            </a:ext>
          </a:extLst>
        </xdr:cNvPr>
        <xdr:cNvCxnSpPr/>
      </xdr:nvCxnSpPr>
      <xdr:spPr>
        <a:xfrm>
          <a:off x="16459200" y="1386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0" name="テキスト ボックス 789">
          <a:extLst>
            <a:ext uri="{FF2B5EF4-FFF2-40B4-BE49-F238E27FC236}">
              <a16:creationId xmlns:a16="http://schemas.microsoft.com/office/drawing/2014/main" id="{DA75B994-7EC4-4205-B4D6-76123867A6C3}"/>
            </a:ext>
          </a:extLst>
        </xdr:cNvPr>
        <xdr:cNvSpPr txBox="1"/>
      </xdr:nvSpPr>
      <xdr:spPr>
        <a:xfrm>
          <a:off x="16047266" y="1372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1" name="直線コネクタ 790">
          <a:extLst>
            <a:ext uri="{FF2B5EF4-FFF2-40B4-BE49-F238E27FC236}">
              <a16:creationId xmlns:a16="http://schemas.microsoft.com/office/drawing/2014/main" id="{EECBE4D7-2E7A-497A-9925-ABE10D31BCBB}"/>
            </a:ext>
          </a:extLst>
        </xdr:cNvPr>
        <xdr:cNvCxnSpPr/>
      </xdr:nvCxnSpPr>
      <xdr:spPr>
        <a:xfrm>
          <a:off x="16459200" y="1341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92" name="テキスト ボックス 791">
          <a:extLst>
            <a:ext uri="{FF2B5EF4-FFF2-40B4-BE49-F238E27FC236}">
              <a16:creationId xmlns:a16="http://schemas.microsoft.com/office/drawing/2014/main" id="{B3C84066-A262-45FE-87C7-4858897AC413}"/>
            </a:ext>
          </a:extLst>
        </xdr:cNvPr>
        <xdr:cNvSpPr txBox="1"/>
      </xdr:nvSpPr>
      <xdr:spPr>
        <a:xfrm>
          <a:off x="16047266" y="1326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3" name="直線コネクタ 792">
          <a:extLst>
            <a:ext uri="{FF2B5EF4-FFF2-40B4-BE49-F238E27FC236}">
              <a16:creationId xmlns:a16="http://schemas.microsoft.com/office/drawing/2014/main" id="{AAE1C5D4-ED8F-495F-B9C4-68E180515F33}"/>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4" name="テキスト ボックス 793">
          <a:extLst>
            <a:ext uri="{FF2B5EF4-FFF2-40B4-BE49-F238E27FC236}">
              <a16:creationId xmlns:a16="http://schemas.microsoft.com/office/drawing/2014/main" id="{3A0B41C7-66F0-410E-8837-693EF5D5AA77}"/>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5" name="【消防施設】&#10;一人当たり面積グラフ枠">
          <a:extLst>
            <a:ext uri="{FF2B5EF4-FFF2-40B4-BE49-F238E27FC236}">
              <a16:creationId xmlns:a16="http://schemas.microsoft.com/office/drawing/2014/main" id="{D0F55BBD-2969-4B39-9433-CCC087626E01}"/>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65532</xdr:rowOff>
    </xdr:from>
    <xdr:to>
      <xdr:col>116</xdr:col>
      <xdr:colOff>62864</xdr:colOff>
      <xdr:row>86</xdr:row>
      <xdr:rowOff>24385</xdr:rowOff>
    </xdr:to>
    <xdr:cxnSp macro="">
      <xdr:nvCxnSpPr>
        <xdr:cNvPr id="796" name="直線コネクタ 795">
          <a:extLst>
            <a:ext uri="{FF2B5EF4-FFF2-40B4-BE49-F238E27FC236}">
              <a16:creationId xmlns:a16="http://schemas.microsoft.com/office/drawing/2014/main" id="{56E95653-35D2-4E6D-9152-922A4A80A5B4}"/>
            </a:ext>
          </a:extLst>
        </xdr:cNvPr>
        <xdr:cNvCxnSpPr/>
      </xdr:nvCxnSpPr>
      <xdr:spPr>
        <a:xfrm flipV="1">
          <a:off x="19947254" y="13436727"/>
          <a:ext cx="0" cy="13285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28212</xdr:rowOff>
    </xdr:from>
    <xdr:ext cx="469744" cy="259045"/>
    <xdr:sp macro="" textlink="">
      <xdr:nvSpPr>
        <xdr:cNvPr id="797" name="【消防施設】&#10;一人当たり面積最小値テキスト">
          <a:extLst>
            <a:ext uri="{FF2B5EF4-FFF2-40B4-BE49-F238E27FC236}">
              <a16:creationId xmlns:a16="http://schemas.microsoft.com/office/drawing/2014/main" id="{3512C4BC-4AE8-4D51-893E-ED32B7A54D7D}"/>
            </a:ext>
          </a:extLst>
        </xdr:cNvPr>
        <xdr:cNvSpPr txBox="1"/>
      </xdr:nvSpPr>
      <xdr:spPr>
        <a:xfrm>
          <a:off x="19985990" y="1477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24385</xdr:rowOff>
    </xdr:from>
    <xdr:to>
      <xdr:col>116</xdr:col>
      <xdr:colOff>152400</xdr:colOff>
      <xdr:row>86</xdr:row>
      <xdr:rowOff>24385</xdr:rowOff>
    </xdr:to>
    <xdr:cxnSp macro="">
      <xdr:nvCxnSpPr>
        <xdr:cNvPr id="798" name="直線コネクタ 797">
          <a:extLst>
            <a:ext uri="{FF2B5EF4-FFF2-40B4-BE49-F238E27FC236}">
              <a16:creationId xmlns:a16="http://schemas.microsoft.com/office/drawing/2014/main" id="{CE054EE5-1328-4F1E-8FBB-CA512CDCDE97}"/>
            </a:ext>
          </a:extLst>
        </xdr:cNvPr>
        <xdr:cNvCxnSpPr/>
      </xdr:nvCxnSpPr>
      <xdr:spPr>
        <a:xfrm>
          <a:off x="19885660" y="147652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12209</xdr:rowOff>
    </xdr:from>
    <xdr:ext cx="469744" cy="259045"/>
    <xdr:sp macro="" textlink="">
      <xdr:nvSpPr>
        <xdr:cNvPr id="799" name="【消防施設】&#10;一人当たり面積最大値テキスト">
          <a:extLst>
            <a:ext uri="{FF2B5EF4-FFF2-40B4-BE49-F238E27FC236}">
              <a16:creationId xmlns:a16="http://schemas.microsoft.com/office/drawing/2014/main" id="{5CCD8AAB-24B9-4965-BE69-CACBE92F7F6C}"/>
            </a:ext>
          </a:extLst>
        </xdr:cNvPr>
        <xdr:cNvSpPr txBox="1"/>
      </xdr:nvSpPr>
      <xdr:spPr>
        <a:xfrm>
          <a:off x="19985990" y="13217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65532</xdr:rowOff>
    </xdr:from>
    <xdr:to>
      <xdr:col>116</xdr:col>
      <xdr:colOff>152400</xdr:colOff>
      <xdr:row>78</xdr:row>
      <xdr:rowOff>65532</xdr:rowOff>
    </xdr:to>
    <xdr:cxnSp macro="">
      <xdr:nvCxnSpPr>
        <xdr:cNvPr id="800" name="直線コネクタ 799">
          <a:extLst>
            <a:ext uri="{FF2B5EF4-FFF2-40B4-BE49-F238E27FC236}">
              <a16:creationId xmlns:a16="http://schemas.microsoft.com/office/drawing/2014/main" id="{41BDC4E1-9583-4AC9-8D5A-685203C75F55}"/>
            </a:ext>
          </a:extLst>
        </xdr:cNvPr>
        <xdr:cNvCxnSpPr/>
      </xdr:nvCxnSpPr>
      <xdr:spPr>
        <a:xfrm>
          <a:off x="19885660" y="134367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51325</xdr:rowOff>
    </xdr:from>
    <xdr:ext cx="469744" cy="259045"/>
    <xdr:sp macro="" textlink="">
      <xdr:nvSpPr>
        <xdr:cNvPr id="801" name="【消防施設】&#10;一人当たり面積平均値テキスト">
          <a:extLst>
            <a:ext uri="{FF2B5EF4-FFF2-40B4-BE49-F238E27FC236}">
              <a16:creationId xmlns:a16="http://schemas.microsoft.com/office/drawing/2014/main" id="{2AA03970-4A05-4589-AB06-A0EAAEF0F32D}"/>
            </a:ext>
          </a:extLst>
        </xdr:cNvPr>
        <xdr:cNvSpPr txBox="1"/>
      </xdr:nvSpPr>
      <xdr:spPr>
        <a:xfrm>
          <a:off x="19985990" y="142854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28448</xdr:rowOff>
    </xdr:from>
    <xdr:to>
      <xdr:col>116</xdr:col>
      <xdr:colOff>114300</xdr:colOff>
      <xdr:row>84</xdr:row>
      <xdr:rowOff>130048</xdr:rowOff>
    </xdr:to>
    <xdr:sp macro="" textlink="">
      <xdr:nvSpPr>
        <xdr:cNvPr id="802" name="フローチャート: 判断 801">
          <a:extLst>
            <a:ext uri="{FF2B5EF4-FFF2-40B4-BE49-F238E27FC236}">
              <a16:creationId xmlns:a16="http://schemas.microsoft.com/office/drawing/2014/main" id="{3F42A459-CC9D-4709-BCD8-75F8B01073E7}"/>
            </a:ext>
          </a:extLst>
        </xdr:cNvPr>
        <xdr:cNvSpPr/>
      </xdr:nvSpPr>
      <xdr:spPr>
        <a:xfrm>
          <a:off x="19904710" y="14428343"/>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33020</xdr:rowOff>
    </xdr:from>
    <xdr:to>
      <xdr:col>112</xdr:col>
      <xdr:colOff>38100</xdr:colOff>
      <xdr:row>84</xdr:row>
      <xdr:rowOff>134620</xdr:rowOff>
    </xdr:to>
    <xdr:sp macro="" textlink="">
      <xdr:nvSpPr>
        <xdr:cNvPr id="803" name="フローチャート: 判断 802">
          <a:extLst>
            <a:ext uri="{FF2B5EF4-FFF2-40B4-BE49-F238E27FC236}">
              <a16:creationId xmlns:a16="http://schemas.microsoft.com/office/drawing/2014/main" id="{CF160913-4320-41EF-BE02-1E509C1D02D5}"/>
            </a:ext>
          </a:extLst>
        </xdr:cNvPr>
        <xdr:cNvSpPr/>
      </xdr:nvSpPr>
      <xdr:spPr>
        <a:xfrm>
          <a:off x="19161760" y="1443291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42163</xdr:rowOff>
    </xdr:from>
    <xdr:to>
      <xdr:col>107</xdr:col>
      <xdr:colOff>101600</xdr:colOff>
      <xdr:row>84</xdr:row>
      <xdr:rowOff>143763</xdr:rowOff>
    </xdr:to>
    <xdr:sp macro="" textlink="">
      <xdr:nvSpPr>
        <xdr:cNvPr id="804" name="フローチャート: 判断 803">
          <a:extLst>
            <a:ext uri="{FF2B5EF4-FFF2-40B4-BE49-F238E27FC236}">
              <a16:creationId xmlns:a16="http://schemas.microsoft.com/office/drawing/2014/main" id="{62164523-1804-41A6-805D-3730C26113FF}"/>
            </a:ext>
          </a:extLst>
        </xdr:cNvPr>
        <xdr:cNvSpPr/>
      </xdr:nvSpPr>
      <xdr:spPr>
        <a:xfrm>
          <a:off x="18345150" y="14445868"/>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37592</xdr:rowOff>
    </xdr:from>
    <xdr:to>
      <xdr:col>102</xdr:col>
      <xdr:colOff>165100</xdr:colOff>
      <xdr:row>84</xdr:row>
      <xdr:rowOff>139192</xdr:rowOff>
    </xdr:to>
    <xdr:sp macro="" textlink="">
      <xdr:nvSpPr>
        <xdr:cNvPr id="805" name="フローチャート: 判断 804">
          <a:extLst>
            <a:ext uri="{FF2B5EF4-FFF2-40B4-BE49-F238E27FC236}">
              <a16:creationId xmlns:a16="http://schemas.microsoft.com/office/drawing/2014/main" id="{315C7A9A-7126-445B-AAC2-47CD94FEEE8E}"/>
            </a:ext>
          </a:extLst>
        </xdr:cNvPr>
        <xdr:cNvSpPr/>
      </xdr:nvSpPr>
      <xdr:spPr>
        <a:xfrm>
          <a:off x="17547590" y="14439392"/>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51308</xdr:rowOff>
    </xdr:from>
    <xdr:to>
      <xdr:col>98</xdr:col>
      <xdr:colOff>38100</xdr:colOff>
      <xdr:row>84</xdr:row>
      <xdr:rowOff>152908</xdr:rowOff>
    </xdr:to>
    <xdr:sp macro="" textlink="">
      <xdr:nvSpPr>
        <xdr:cNvPr id="806" name="フローチャート: 判断 805">
          <a:extLst>
            <a:ext uri="{FF2B5EF4-FFF2-40B4-BE49-F238E27FC236}">
              <a16:creationId xmlns:a16="http://schemas.microsoft.com/office/drawing/2014/main" id="{44FC7051-1386-4022-9776-4499B958FF3D}"/>
            </a:ext>
          </a:extLst>
        </xdr:cNvPr>
        <xdr:cNvSpPr/>
      </xdr:nvSpPr>
      <xdr:spPr>
        <a:xfrm>
          <a:off x="16761460" y="1445691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51B53C74-B239-4A5D-9DC6-151919C01641}"/>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27A9932E-C08D-42BE-BDA6-B0DD679B656A}"/>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FF965DC8-C08B-4E81-A415-4E459E008233}"/>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56A63640-0CE9-40D5-AF6D-FCE28D198A27}"/>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D70F86BF-81AF-4EBB-AAA6-988FA66CD204}"/>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161037</xdr:rowOff>
    </xdr:from>
    <xdr:to>
      <xdr:col>116</xdr:col>
      <xdr:colOff>114300</xdr:colOff>
      <xdr:row>85</xdr:row>
      <xdr:rowOff>91187</xdr:rowOff>
    </xdr:to>
    <xdr:sp macro="" textlink="">
      <xdr:nvSpPr>
        <xdr:cNvPr id="812" name="楕円 811">
          <a:extLst>
            <a:ext uri="{FF2B5EF4-FFF2-40B4-BE49-F238E27FC236}">
              <a16:creationId xmlns:a16="http://schemas.microsoft.com/office/drawing/2014/main" id="{DF95A7D6-C6A6-4302-8AAC-406EE227871B}"/>
            </a:ext>
          </a:extLst>
        </xdr:cNvPr>
        <xdr:cNvSpPr/>
      </xdr:nvSpPr>
      <xdr:spPr>
        <a:xfrm>
          <a:off x="19904710" y="1456474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139464</xdr:rowOff>
    </xdr:from>
    <xdr:ext cx="469744" cy="259045"/>
    <xdr:sp macro="" textlink="">
      <xdr:nvSpPr>
        <xdr:cNvPr id="813" name="【消防施設】&#10;一人当たり面積該当値テキスト">
          <a:extLst>
            <a:ext uri="{FF2B5EF4-FFF2-40B4-BE49-F238E27FC236}">
              <a16:creationId xmlns:a16="http://schemas.microsoft.com/office/drawing/2014/main" id="{6BFE99F8-F2E2-47EB-BD32-5EE68ACE4A1A}"/>
            </a:ext>
          </a:extLst>
        </xdr:cNvPr>
        <xdr:cNvSpPr txBox="1"/>
      </xdr:nvSpPr>
      <xdr:spPr>
        <a:xfrm>
          <a:off x="19985990" y="14537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161037</xdr:rowOff>
    </xdr:from>
    <xdr:to>
      <xdr:col>112</xdr:col>
      <xdr:colOff>38100</xdr:colOff>
      <xdr:row>85</xdr:row>
      <xdr:rowOff>91187</xdr:rowOff>
    </xdr:to>
    <xdr:sp macro="" textlink="">
      <xdr:nvSpPr>
        <xdr:cNvPr id="814" name="楕円 813">
          <a:extLst>
            <a:ext uri="{FF2B5EF4-FFF2-40B4-BE49-F238E27FC236}">
              <a16:creationId xmlns:a16="http://schemas.microsoft.com/office/drawing/2014/main" id="{8C10E8A5-27C9-4D0E-8612-1F666359700A}"/>
            </a:ext>
          </a:extLst>
        </xdr:cNvPr>
        <xdr:cNvSpPr/>
      </xdr:nvSpPr>
      <xdr:spPr>
        <a:xfrm>
          <a:off x="19161760" y="14564742"/>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40387</xdr:rowOff>
    </xdr:from>
    <xdr:to>
      <xdr:col>116</xdr:col>
      <xdr:colOff>63500</xdr:colOff>
      <xdr:row>85</xdr:row>
      <xdr:rowOff>40387</xdr:rowOff>
    </xdr:to>
    <xdr:cxnSp macro="">
      <xdr:nvCxnSpPr>
        <xdr:cNvPr id="815" name="直線コネクタ 814">
          <a:extLst>
            <a:ext uri="{FF2B5EF4-FFF2-40B4-BE49-F238E27FC236}">
              <a16:creationId xmlns:a16="http://schemas.microsoft.com/office/drawing/2014/main" id="{BAB113B2-E68D-419D-9983-815F2A88A680}"/>
            </a:ext>
          </a:extLst>
        </xdr:cNvPr>
        <xdr:cNvCxnSpPr/>
      </xdr:nvCxnSpPr>
      <xdr:spPr>
        <a:xfrm>
          <a:off x="19204940" y="14613637"/>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161037</xdr:rowOff>
    </xdr:from>
    <xdr:to>
      <xdr:col>107</xdr:col>
      <xdr:colOff>101600</xdr:colOff>
      <xdr:row>85</xdr:row>
      <xdr:rowOff>91187</xdr:rowOff>
    </xdr:to>
    <xdr:sp macro="" textlink="">
      <xdr:nvSpPr>
        <xdr:cNvPr id="816" name="楕円 815">
          <a:extLst>
            <a:ext uri="{FF2B5EF4-FFF2-40B4-BE49-F238E27FC236}">
              <a16:creationId xmlns:a16="http://schemas.microsoft.com/office/drawing/2014/main" id="{4A6D2DBE-A45A-444B-99E8-160193CD4DB0}"/>
            </a:ext>
          </a:extLst>
        </xdr:cNvPr>
        <xdr:cNvSpPr/>
      </xdr:nvSpPr>
      <xdr:spPr>
        <a:xfrm>
          <a:off x="18345150" y="1456474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40387</xdr:rowOff>
    </xdr:from>
    <xdr:to>
      <xdr:col>111</xdr:col>
      <xdr:colOff>177800</xdr:colOff>
      <xdr:row>85</xdr:row>
      <xdr:rowOff>40387</xdr:rowOff>
    </xdr:to>
    <xdr:cxnSp macro="">
      <xdr:nvCxnSpPr>
        <xdr:cNvPr id="817" name="直線コネクタ 816">
          <a:extLst>
            <a:ext uri="{FF2B5EF4-FFF2-40B4-BE49-F238E27FC236}">
              <a16:creationId xmlns:a16="http://schemas.microsoft.com/office/drawing/2014/main" id="{A6CE1926-3506-4563-ACCD-C8E803C96742}"/>
            </a:ext>
          </a:extLst>
        </xdr:cNvPr>
        <xdr:cNvCxnSpPr/>
      </xdr:nvCxnSpPr>
      <xdr:spPr>
        <a:xfrm>
          <a:off x="18399760" y="14613637"/>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161037</xdr:rowOff>
    </xdr:from>
    <xdr:to>
      <xdr:col>102</xdr:col>
      <xdr:colOff>165100</xdr:colOff>
      <xdr:row>85</xdr:row>
      <xdr:rowOff>91187</xdr:rowOff>
    </xdr:to>
    <xdr:sp macro="" textlink="">
      <xdr:nvSpPr>
        <xdr:cNvPr id="818" name="楕円 817">
          <a:extLst>
            <a:ext uri="{FF2B5EF4-FFF2-40B4-BE49-F238E27FC236}">
              <a16:creationId xmlns:a16="http://schemas.microsoft.com/office/drawing/2014/main" id="{3E792B5D-D18D-42B6-95D5-7B1E7BF00EB2}"/>
            </a:ext>
          </a:extLst>
        </xdr:cNvPr>
        <xdr:cNvSpPr/>
      </xdr:nvSpPr>
      <xdr:spPr>
        <a:xfrm>
          <a:off x="17547590" y="14564742"/>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40387</xdr:rowOff>
    </xdr:from>
    <xdr:to>
      <xdr:col>107</xdr:col>
      <xdr:colOff>50800</xdr:colOff>
      <xdr:row>85</xdr:row>
      <xdr:rowOff>40387</xdr:rowOff>
    </xdr:to>
    <xdr:cxnSp macro="">
      <xdr:nvCxnSpPr>
        <xdr:cNvPr id="819" name="直線コネクタ 818">
          <a:extLst>
            <a:ext uri="{FF2B5EF4-FFF2-40B4-BE49-F238E27FC236}">
              <a16:creationId xmlns:a16="http://schemas.microsoft.com/office/drawing/2014/main" id="{B9D4D42E-FBEE-4BE9-89A5-5E0AE9B3E71B}"/>
            </a:ext>
          </a:extLst>
        </xdr:cNvPr>
        <xdr:cNvCxnSpPr/>
      </xdr:nvCxnSpPr>
      <xdr:spPr>
        <a:xfrm>
          <a:off x="17602200" y="14613637"/>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165608</xdr:rowOff>
    </xdr:from>
    <xdr:to>
      <xdr:col>98</xdr:col>
      <xdr:colOff>38100</xdr:colOff>
      <xdr:row>85</xdr:row>
      <xdr:rowOff>95758</xdr:rowOff>
    </xdr:to>
    <xdr:sp macro="" textlink="">
      <xdr:nvSpPr>
        <xdr:cNvPr id="820" name="楕円 819">
          <a:extLst>
            <a:ext uri="{FF2B5EF4-FFF2-40B4-BE49-F238E27FC236}">
              <a16:creationId xmlns:a16="http://schemas.microsoft.com/office/drawing/2014/main" id="{85EDAADC-04BB-478B-96C6-D41AF5AA5226}"/>
            </a:ext>
          </a:extLst>
        </xdr:cNvPr>
        <xdr:cNvSpPr/>
      </xdr:nvSpPr>
      <xdr:spPr>
        <a:xfrm>
          <a:off x="16761460" y="14571218"/>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40387</xdr:rowOff>
    </xdr:from>
    <xdr:to>
      <xdr:col>102</xdr:col>
      <xdr:colOff>114300</xdr:colOff>
      <xdr:row>85</xdr:row>
      <xdr:rowOff>44958</xdr:rowOff>
    </xdr:to>
    <xdr:cxnSp macro="">
      <xdr:nvCxnSpPr>
        <xdr:cNvPr id="821" name="直線コネクタ 820">
          <a:extLst>
            <a:ext uri="{FF2B5EF4-FFF2-40B4-BE49-F238E27FC236}">
              <a16:creationId xmlns:a16="http://schemas.microsoft.com/office/drawing/2014/main" id="{60F75DA7-962B-48DC-856D-A05B8F8D3DBD}"/>
            </a:ext>
          </a:extLst>
        </xdr:cNvPr>
        <xdr:cNvCxnSpPr/>
      </xdr:nvCxnSpPr>
      <xdr:spPr>
        <a:xfrm flipV="1">
          <a:off x="16804640" y="14613637"/>
          <a:ext cx="797560" cy="6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151147</xdr:rowOff>
    </xdr:from>
    <xdr:ext cx="469744" cy="259045"/>
    <xdr:sp macro="" textlink="">
      <xdr:nvSpPr>
        <xdr:cNvPr id="822" name="n_1aveValue【消防施設】&#10;一人当たり面積">
          <a:extLst>
            <a:ext uri="{FF2B5EF4-FFF2-40B4-BE49-F238E27FC236}">
              <a16:creationId xmlns:a16="http://schemas.microsoft.com/office/drawing/2014/main" id="{3BDEA6AA-F92F-417F-B4A3-2CC63B273AB3}"/>
            </a:ext>
          </a:extLst>
        </xdr:cNvPr>
        <xdr:cNvSpPr txBox="1"/>
      </xdr:nvSpPr>
      <xdr:spPr>
        <a:xfrm>
          <a:off x="18982132" y="1421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160290</xdr:rowOff>
    </xdr:from>
    <xdr:ext cx="469744" cy="259045"/>
    <xdr:sp macro="" textlink="">
      <xdr:nvSpPr>
        <xdr:cNvPr id="823" name="n_2aveValue【消防施設】&#10;一人当たり面積">
          <a:extLst>
            <a:ext uri="{FF2B5EF4-FFF2-40B4-BE49-F238E27FC236}">
              <a16:creationId xmlns:a16="http://schemas.microsoft.com/office/drawing/2014/main" id="{EEAED4F2-1185-4607-81EC-3758602AEF4A}"/>
            </a:ext>
          </a:extLst>
        </xdr:cNvPr>
        <xdr:cNvSpPr txBox="1"/>
      </xdr:nvSpPr>
      <xdr:spPr>
        <a:xfrm>
          <a:off x="18182032" y="14221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155719</xdr:rowOff>
    </xdr:from>
    <xdr:ext cx="469744" cy="259045"/>
    <xdr:sp macro="" textlink="">
      <xdr:nvSpPr>
        <xdr:cNvPr id="824" name="n_3aveValue【消防施設】&#10;一人当たり面積">
          <a:extLst>
            <a:ext uri="{FF2B5EF4-FFF2-40B4-BE49-F238E27FC236}">
              <a16:creationId xmlns:a16="http://schemas.microsoft.com/office/drawing/2014/main" id="{79E4BABC-8538-4F83-8E76-7EB2EAC8383E}"/>
            </a:ext>
          </a:extLst>
        </xdr:cNvPr>
        <xdr:cNvSpPr txBox="1"/>
      </xdr:nvSpPr>
      <xdr:spPr>
        <a:xfrm>
          <a:off x="17384472" y="14214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169435</xdr:rowOff>
    </xdr:from>
    <xdr:ext cx="469744" cy="259045"/>
    <xdr:sp macro="" textlink="">
      <xdr:nvSpPr>
        <xdr:cNvPr id="825" name="n_4aveValue【消防施設】&#10;一人当たり面積">
          <a:extLst>
            <a:ext uri="{FF2B5EF4-FFF2-40B4-BE49-F238E27FC236}">
              <a16:creationId xmlns:a16="http://schemas.microsoft.com/office/drawing/2014/main" id="{70E12D18-0102-428A-B22A-BDDA6271A942}"/>
            </a:ext>
          </a:extLst>
        </xdr:cNvPr>
        <xdr:cNvSpPr txBox="1"/>
      </xdr:nvSpPr>
      <xdr:spPr>
        <a:xfrm>
          <a:off x="16588817" y="14232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82314</xdr:rowOff>
    </xdr:from>
    <xdr:ext cx="469744" cy="259045"/>
    <xdr:sp macro="" textlink="">
      <xdr:nvSpPr>
        <xdr:cNvPr id="826" name="n_1mainValue【消防施設】&#10;一人当たり面積">
          <a:extLst>
            <a:ext uri="{FF2B5EF4-FFF2-40B4-BE49-F238E27FC236}">
              <a16:creationId xmlns:a16="http://schemas.microsoft.com/office/drawing/2014/main" id="{92607ED2-4841-4DA6-B953-DD5554E6DB3B}"/>
            </a:ext>
          </a:extLst>
        </xdr:cNvPr>
        <xdr:cNvSpPr txBox="1"/>
      </xdr:nvSpPr>
      <xdr:spPr>
        <a:xfrm>
          <a:off x="18982132" y="14657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82314</xdr:rowOff>
    </xdr:from>
    <xdr:ext cx="469744" cy="259045"/>
    <xdr:sp macro="" textlink="">
      <xdr:nvSpPr>
        <xdr:cNvPr id="827" name="n_2mainValue【消防施設】&#10;一人当たり面積">
          <a:extLst>
            <a:ext uri="{FF2B5EF4-FFF2-40B4-BE49-F238E27FC236}">
              <a16:creationId xmlns:a16="http://schemas.microsoft.com/office/drawing/2014/main" id="{53B6E815-227A-4BC6-B6DC-C37F331CEE9D}"/>
            </a:ext>
          </a:extLst>
        </xdr:cNvPr>
        <xdr:cNvSpPr txBox="1"/>
      </xdr:nvSpPr>
      <xdr:spPr>
        <a:xfrm>
          <a:off x="18182032" y="14657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82314</xdr:rowOff>
    </xdr:from>
    <xdr:ext cx="469744" cy="259045"/>
    <xdr:sp macro="" textlink="">
      <xdr:nvSpPr>
        <xdr:cNvPr id="828" name="n_3mainValue【消防施設】&#10;一人当たり面積">
          <a:extLst>
            <a:ext uri="{FF2B5EF4-FFF2-40B4-BE49-F238E27FC236}">
              <a16:creationId xmlns:a16="http://schemas.microsoft.com/office/drawing/2014/main" id="{B56D0C21-64E3-4C73-9821-9B8580665AB1}"/>
            </a:ext>
          </a:extLst>
        </xdr:cNvPr>
        <xdr:cNvSpPr txBox="1"/>
      </xdr:nvSpPr>
      <xdr:spPr>
        <a:xfrm>
          <a:off x="17384472" y="14657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86885</xdr:rowOff>
    </xdr:from>
    <xdr:ext cx="469744" cy="259045"/>
    <xdr:sp macro="" textlink="">
      <xdr:nvSpPr>
        <xdr:cNvPr id="829" name="n_4mainValue【消防施設】&#10;一人当たり面積">
          <a:extLst>
            <a:ext uri="{FF2B5EF4-FFF2-40B4-BE49-F238E27FC236}">
              <a16:creationId xmlns:a16="http://schemas.microsoft.com/office/drawing/2014/main" id="{F77D1C95-B5A8-4DDC-8B5A-0478FB404CCB}"/>
            </a:ext>
          </a:extLst>
        </xdr:cNvPr>
        <xdr:cNvSpPr txBox="1"/>
      </xdr:nvSpPr>
      <xdr:spPr>
        <a:xfrm>
          <a:off x="16588817" y="14662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0" name="正方形/長方形 829">
          <a:extLst>
            <a:ext uri="{FF2B5EF4-FFF2-40B4-BE49-F238E27FC236}">
              <a16:creationId xmlns:a16="http://schemas.microsoft.com/office/drawing/2014/main" id="{7F476FAD-AB79-472E-ABB4-F524E37520DB}"/>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1" name="正方形/長方形 830">
          <a:extLst>
            <a:ext uri="{FF2B5EF4-FFF2-40B4-BE49-F238E27FC236}">
              <a16:creationId xmlns:a16="http://schemas.microsoft.com/office/drawing/2014/main" id="{037B18D6-D66F-402C-9335-B50A1AF2B68D}"/>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2" name="正方形/長方形 831">
          <a:extLst>
            <a:ext uri="{FF2B5EF4-FFF2-40B4-BE49-F238E27FC236}">
              <a16:creationId xmlns:a16="http://schemas.microsoft.com/office/drawing/2014/main" id="{A5740C1C-953F-4618-926C-FC09946F28F4}"/>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3" name="正方形/長方形 832">
          <a:extLst>
            <a:ext uri="{FF2B5EF4-FFF2-40B4-BE49-F238E27FC236}">
              <a16:creationId xmlns:a16="http://schemas.microsoft.com/office/drawing/2014/main" id="{52CF97A0-E308-4221-A388-CDC1E7B1B57F}"/>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4" name="正方形/長方形 833">
          <a:extLst>
            <a:ext uri="{FF2B5EF4-FFF2-40B4-BE49-F238E27FC236}">
              <a16:creationId xmlns:a16="http://schemas.microsoft.com/office/drawing/2014/main" id="{F2A55173-397D-40F5-8B60-3FE1353323E0}"/>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5" name="正方形/長方形 834">
          <a:extLst>
            <a:ext uri="{FF2B5EF4-FFF2-40B4-BE49-F238E27FC236}">
              <a16:creationId xmlns:a16="http://schemas.microsoft.com/office/drawing/2014/main" id="{AF23C64A-2A1D-414B-B4C8-1C409670564C}"/>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6" name="正方形/長方形 835">
          <a:extLst>
            <a:ext uri="{FF2B5EF4-FFF2-40B4-BE49-F238E27FC236}">
              <a16:creationId xmlns:a16="http://schemas.microsoft.com/office/drawing/2014/main" id="{684AD94E-283E-47EC-8179-FD9A45F4A78C}"/>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7" name="正方形/長方形 836">
          <a:extLst>
            <a:ext uri="{FF2B5EF4-FFF2-40B4-BE49-F238E27FC236}">
              <a16:creationId xmlns:a16="http://schemas.microsoft.com/office/drawing/2014/main" id="{AC9F8B9E-AA2E-4A7A-810C-A8A8FEE869FF}"/>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8" name="テキスト ボックス 837">
          <a:extLst>
            <a:ext uri="{FF2B5EF4-FFF2-40B4-BE49-F238E27FC236}">
              <a16:creationId xmlns:a16="http://schemas.microsoft.com/office/drawing/2014/main" id="{5C5F4254-C945-43DC-822E-4E3F79BF7682}"/>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9" name="直線コネクタ 838">
          <a:extLst>
            <a:ext uri="{FF2B5EF4-FFF2-40B4-BE49-F238E27FC236}">
              <a16:creationId xmlns:a16="http://schemas.microsoft.com/office/drawing/2014/main" id="{2C0D612F-E34C-4355-987C-EEE751A17C7F}"/>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0" name="テキスト ボックス 839">
          <a:extLst>
            <a:ext uri="{FF2B5EF4-FFF2-40B4-BE49-F238E27FC236}">
              <a16:creationId xmlns:a16="http://schemas.microsoft.com/office/drawing/2014/main" id="{CF36EC26-9640-4C07-8B14-FA5276B9E882}"/>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1" name="直線コネクタ 840">
          <a:extLst>
            <a:ext uri="{FF2B5EF4-FFF2-40B4-BE49-F238E27FC236}">
              <a16:creationId xmlns:a16="http://schemas.microsoft.com/office/drawing/2014/main" id="{7A1A588E-1639-462B-8783-1D04086C79AB}"/>
            </a:ext>
          </a:extLst>
        </xdr:cNvPr>
        <xdr:cNvCxnSpPr/>
      </xdr:nvCxnSpPr>
      <xdr:spPr>
        <a:xfrm>
          <a:off x="1120394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2" name="テキスト ボックス 841">
          <a:extLst>
            <a:ext uri="{FF2B5EF4-FFF2-40B4-BE49-F238E27FC236}">
              <a16:creationId xmlns:a16="http://schemas.microsoft.com/office/drawing/2014/main" id="{03B21E84-C05E-43F2-B981-51BC000E7637}"/>
            </a:ext>
          </a:extLst>
        </xdr:cNvPr>
        <xdr:cNvSpPr txBox="1"/>
      </xdr:nvSpPr>
      <xdr:spPr>
        <a:xfrm>
          <a:off x="10801531"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3" name="直線コネクタ 842">
          <a:extLst>
            <a:ext uri="{FF2B5EF4-FFF2-40B4-BE49-F238E27FC236}">
              <a16:creationId xmlns:a16="http://schemas.microsoft.com/office/drawing/2014/main" id="{6E894760-3C35-478D-9BED-0E769EBA1BBE}"/>
            </a:ext>
          </a:extLst>
        </xdr:cNvPr>
        <xdr:cNvCxnSpPr/>
      </xdr:nvCxnSpPr>
      <xdr:spPr>
        <a:xfrm>
          <a:off x="1120394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4" name="テキスト ボックス 843">
          <a:extLst>
            <a:ext uri="{FF2B5EF4-FFF2-40B4-BE49-F238E27FC236}">
              <a16:creationId xmlns:a16="http://schemas.microsoft.com/office/drawing/2014/main" id="{638B07B4-8CC9-42C9-8F22-813D8DDAC5C4}"/>
            </a:ext>
          </a:extLst>
        </xdr:cNvPr>
        <xdr:cNvSpPr txBox="1"/>
      </xdr:nvSpPr>
      <xdr:spPr>
        <a:xfrm>
          <a:off x="1084279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5" name="直線コネクタ 844">
          <a:extLst>
            <a:ext uri="{FF2B5EF4-FFF2-40B4-BE49-F238E27FC236}">
              <a16:creationId xmlns:a16="http://schemas.microsoft.com/office/drawing/2014/main" id="{B374A9F1-DF08-4090-9DB3-443BB5A2BC9C}"/>
            </a:ext>
          </a:extLst>
        </xdr:cNvPr>
        <xdr:cNvCxnSpPr/>
      </xdr:nvCxnSpPr>
      <xdr:spPr>
        <a:xfrm>
          <a:off x="1120394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6" name="テキスト ボックス 845">
          <a:extLst>
            <a:ext uri="{FF2B5EF4-FFF2-40B4-BE49-F238E27FC236}">
              <a16:creationId xmlns:a16="http://schemas.microsoft.com/office/drawing/2014/main" id="{001149CF-0E72-4CD9-855E-2F3358E8E7EB}"/>
            </a:ext>
          </a:extLst>
        </xdr:cNvPr>
        <xdr:cNvSpPr txBox="1"/>
      </xdr:nvSpPr>
      <xdr:spPr>
        <a:xfrm>
          <a:off x="1084279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47" name="直線コネクタ 846">
          <a:extLst>
            <a:ext uri="{FF2B5EF4-FFF2-40B4-BE49-F238E27FC236}">
              <a16:creationId xmlns:a16="http://schemas.microsoft.com/office/drawing/2014/main" id="{F9BE9744-1156-420C-B2C9-B36CBAEB8930}"/>
            </a:ext>
          </a:extLst>
        </xdr:cNvPr>
        <xdr:cNvCxnSpPr/>
      </xdr:nvCxnSpPr>
      <xdr:spPr>
        <a:xfrm>
          <a:off x="1120394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48" name="テキスト ボックス 847">
          <a:extLst>
            <a:ext uri="{FF2B5EF4-FFF2-40B4-BE49-F238E27FC236}">
              <a16:creationId xmlns:a16="http://schemas.microsoft.com/office/drawing/2014/main" id="{2FA3FD45-3124-45C9-808C-AB41A0E809A0}"/>
            </a:ext>
          </a:extLst>
        </xdr:cNvPr>
        <xdr:cNvSpPr txBox="1"/>
      </xdr:nvSpPr>
      <xdr:spPr>
        <a:xfrm>
          <a:off x="1084279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49" name="直線コネクタ 848">
          <a:extLst>
            <a:ext uri="{FF2B5EF4-FFF2-40B4-BE49-F238E27FC236}">
              <a16:creationId xmlns:a16="http://schemas.microsoft.com/office/drawing/2014/main" id="{37C4FCB9-9747-41A9-867B-F9230DB235F8}"/>
            </a:ext>
          </a:extLst>
        </xdr:cNvPr>
        <xdr:cNvCxnSpPr/>
      </xdr:nvCxnSpPr>
      <xdr:spPr>
        <a:xfrm>
          <a:off x="1120394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0" name="テキスト ボックス 849">
          <a:extLst>
            <a:ext uri="{FF2B5EF4-FFF2-40B4-BE49-F238E27FC236}">
              <a16:creationId xmlns:a16="http://schemas.microsoft.com/office/drawing/2014/main" id="{7992AE32-5827-44E8-BDFB-5E52E808B9C5}"/>
            </a:ext>
          </a:extLst>
        </xdr:cNvPr>
        <xdr:cNvSpPr txBox="1"/>
      </xdr:nvSpPr>
      <xdr:spPr>
        <a:xfrm>
          <a:off x="1084279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1" name="直線コネクタ 850">
          <a:extLst>
            <a:ext uri="{FF2B5EF4-FFF2-40B4-BE49-F238E27FC236}">
              <a16:creationId xmlns:a16="http://schemas.microsoft.com/office/drawing/2014/main" id="{E662848E-9134-42D0-9552-46B87CD926CC}"/>
            </a:ext>
          </a:extLst>
        </xdr:cNvPr>
        <xdr:cNvCxnSpPr/>
      </xdr:nvCxnSpPr>
      <xdr:spPr>
        <a:xfrm>
          <a:off x="1120394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2" name="テキスト ボックス 851">
          <a:extLst>
            <a:ext uri="{FF2B5EF4-FFF2-40B4-BE49-F238E27FC236}">
              <a16:creationId xmlns:a16="http://schemas.microsoft.com/office/drawing/2014/main" id="{40840A0D-6E6B-4E83-83CD-2377E4A93B86}"/>
            </a:ext>
          </a:extLst>
        </xdr:cNvPr>
        <xdr:cNvSpPr txBox="1"/>
      </xdr:nvSpPr>
      <xdr:spPr>
        <a:xfrm>
          <a:off x="1090500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3" name="直線コネクタ 852">
          <a:extLst>
            <a:ext uri="{FF2B5EF4-FFF2-40B4-BE49-F238E27FC236}">
              <a16:creationId xmlns:a16="http://schemas.microsoft.com/office/drawing/2014/main" id="{405149D2-794A-43F7-A2D3-41F954FB20D0}"/>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4" name="【庁舎】&#10;有形固定資産減価償却率グラフ枠">
          <a:extLst>
            <a:ext uri="{FF2B5EF4-FFF2-40B4-BE49-F238E27FC236}">
              <a16:creationId xmlns:a16="http://schemas.microsoft.com/office/drawing/2014/main" id="{582B7C47-58AF-4F7B-B451-468BBCB0166D}"/>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108</xdr:row>
      <xdr:rowOff>102326</xdr:rowOff>
    </xdr:to>
    <xdr:cxnSp macro="">
      <xdr:nvCxnSpPr>
        <xdr:cNvPr id="855" name="直線コネクタ 854">
          <a:extLst>
            <a:ext uri="{FF2B5EF4-FFF2-40B4-BE49-F238E27FC236}">
              <a16:creationId xmlns:a16="http://schemas.microsoft.com/office/drawing/2014/main" id="{C3856EED-E2A9-42EA-A08E-BD98B12919CF}"/>
            </a:ext>
          </a:extLst>
        </xdr:cNvPr>
        <xdr:cNvCxnSpPr/>
      </xdr:nvCxnSpPr>
      <xdr:spPr>
        <a:xfrm flipV="1">
          <a:off x="14703424" y="17164594"/>
          <a:ext cx="0" cy="14505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106153</xdr:rowOff>
    </xdr:from>
    <xdr:ext cx="405111" cy="259045"/>
    <xdr:sp macro="" textlink="">
      <xdr:nvSpPr>
        <xdr:cNvPr id="856" name="【庁舎】&#10;有形固定資産減価償却率最小値テキスト">
          <a:extLst>
            <a:ext uri="{FF2B5EF4-FFF2-40B4-BE49-F238E27FC236}">
              <a16:creationId xmlns:a16="http://schemas.microsoft.com/office/drawing/2014/main" id="{B116DE7C-90B7-417B-8067-B794F6AFAFC3}"/>
            </a:ext>
          </a:extLst>
        </xdr:cNvPr>
        <xdr:cNvSpPr txBox="1"/>
      </xdr:nvSpPr>
      <xdr:spPr>
        <a:xfrm>
          <a:off x="14742160" y="186208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102326</xdr:rowOff>
    </xdr:from>
    <xdr:to>
      <xdr:col>86</xdr:col>
      <xdr:colOff>25400</xdr:colOff>
      <xdr:row>108</xdr:row>
      <xdr:rowOff>102326</xdr:rowOff>
    </xdr:to>
    <xdr:cxnSp macro="">
      <xdr:nvCxnSpPr>
        <xdr:cNvPr id="857" name="直線コネクタ 856">
          <a:extLst>
            <a:ext uri="{FF2B5EF4-FFF2-40B4-BE49-F238E27FC236}">
              <a16:creationId xmlns:a16="http://schemas.microsoft.com/office/drawing/2014/main" id="{8BDAFD4E-423D-4567-B540-3BB63E6DC3C8}"/>
            </a:ext>
          </a:extLst>
        </xdr:cNvPr>
        <xdr:cNvCxnSpPr/>
      </xdr:nvCxnSpPr>
      <xdr:spPr>
        <a:xfrm>
          <a:off x="14611350" y="186151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858" name="【庁舎】&#10;有形固定資産減価償却率最大値テキスト">
          <a:extLst>
            <a:ext uri="{FF2B5EF4-FFF2-40B4-BE49-F238E27FC236}">
              <a16:creationId xmlns:a16="http://schemas.microsoft.com/office/drawing/2014/main" id="{FDD79FA8-911E-4888-A713-F23861488789}"/>
            </a:ext>
          </a:extLst>
        </xdr:cNvPr>
        <xdr:cNvSpPr txBox="1"/>
      </xdr:nvSpPr>
      <xdr:spPr>
        <a:xfrm>
          <a:off x="14742160" y="169322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859" name="直線コネクタ 858">
          <a:extLst>
            <a:ext uri="{FF2B5EF4-FFF2-40B4-BE49-F238E27FC236}">
              <a16:creationId xmlns:a16="http://schemas.microsoft.com/office/drawing/2014/main" id="{DEE9EAD9-2FFE-4D2F-82CA-EAD9E5085042}"/>
            </a:ext>
          </a:extLst>
        </xdr:cNvPr>
        <xdr:cNvCxnSpPr/>
      </xdr:nvCxnSpPr>
      <xdr:spPr>
        <a:xfrm>
          <a:off x="14611350" y="171645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31948</xdr:rowOff>
    </xdr:from>
    <xdr:ext cx="405111" cy="259045"/>
    <xdr:sp macro="" textlink="">
      <xdr:nvSpPr>
        <xdr:cNvPr id="860" name="【庁舎】&#10;有形固定資産減価償却率平均値テキスト">
          <a:extLst>
            <a:ext uri="{FF2B5EF4-FFF2-40B4-BE49-F238E27FC236}">
              <a16:creationId xmlns:a16="http://schemas.microsoft.com/office/drawing/2014/main" id="{D141AD30-E6AB-4A6C-971A-42090497BDD6}"/>
            </a:ext>
          </a:extLst>
        </xdr:cNvPr>
        <xdr:cNvSpPr txBox="1"/>
      </xdr:nvSpPr>
      <xdr:spPr>
        <a:xfrm>
          <a:off x="14742160" y="176893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9071</xdr:rowOff>
    </xdr:from>
    <xdr:to>
      <xdr:col>85</xdr:col>
      <xdr:colOff>177800</xdr:colOff>
      <xdr:row>104</xdr:row>
      <xdr:rowOff>110671</xdr:rowOff>
    </xdr:to>
    <xdr:sp macro="" textlink="">
      <xdr:nvSpPr>
        <xdr:cNvPr id="861" name="フローチャート: 判断 860">
          <a:extLst>
            <a:ext uri="{FF2B5EF4-FFF2-40B4-BE49-F238E27FC236}">
              <a16:creationId xmlns:a16="http://schemas.microsoft.com/office/drawing/2014/main" id="{F0B4DB09-501F-4F12-9DD0-FF05DD719B42}"/>
            </a:ext>
          </a:extLst>
        </xdr:cNvPr>
        <xdr:cNvSpPr/>
      </xdr:nvSpPr>
      <xdr:spPr>
        <a:xfrm>
          <a:off x="14649450" y="1784177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165826</xdr:rowOff>
    </xdr:from>
    <xdr:to>
      <xdr:col>81</xdr:col>
      <xdr:colOff>101600</xdr:colOff>
      <xdr:row>104</xdr:row>
      <xdr:rowOff>95976</xdr:rowOff>
    </xdr:to>
    <xdr:sp macro="" textlink="">
      <xdr:nvSpPr>
        <xdr:cNvPr id="862" name="フローチャート: 判断 861">
          <a:extLst>
            <a:ext uri="{FF2B5EF4-FFF2-40B4-BE49-F238E27FC236}">
              <a16:creationId xmlns:a16="http://schemas.microsoft.com/office/drawing/2014/main" id="{7F491B3C-ECE8-4F6A-914E-41ED270B5C4A}"/>
            </a:ext>
          </a:extLst>
        </xdr:cNvPr>
        <xdr:cNvSpPr/>
      </xdr:nvSpPr>
      <xdr:spPr>
        <a:xfrm>
          <a:off x="13887450" y="17828986"/>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xdr:rowOff>
    </xdr:from>
    <xdr:to>
      <xdr:col>76</xdr:col>
      <xdr:colOff>165100</xdr:colOff>
      <xdr:row>104</xdr:row>
      <xdr:rowOff>113937</xdr:rowOff>
    </xdr:to>
    <xdr:sp macro="" textlink="">
      <xdr:nvSpPr>
        <xdr:cNvPr id="863" name="フローチャート: 判断 862">
          <a:extLst>
            <a:ext uri="{FF2B5EF4-FFF2-40B4-BE49-F238E27FC236}">
              <a16:creationId xmlns:a16="http://schemas.microsoft.com/office/drawing/2014/main" id="{F15F5E79-D4D5-4EE3-B9B2-10B86B5C2818}"/>
            </a:ext>
          </a:extLst>
        </xdr:cNvPr>
        <xdr:cNvSpPr/>
      </xdr:nvSpPr>
      <xdr:spPr>
        <a:xfrm>
          <a:off x="13089890" y="17846947"/>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41729</xdr:rowOff>
    </xdr:from>
    <xdr:to>
      <xdr:col>72</xdr:col>
      <xdr:colOff>38100</xdr:colOff>
      <xdr:row>104</xdr:row>
      <xdr:rowOff>143329</xdr:rowOff>
    </xdr:to>
    <xdr:sp macro="" textlink="">
      <xdr:nvSpPr>
        <xdr:cNvPr id="864" name="フローチャート: 判断 863">
          <a:extLst>
            <a:ext uri="{FF2B5EF4-FFF2-40B4-BE49-F238E27FC236}">
              <a16:creationId xmlns:a16="http://schemas.microsoft.com/office/drawing/2014/main" id="{0AECC127-D0EC-4958-B091-FC28FC4914D7}"/>
            </a:ext>
          </a:extLst>
        </xdr:cNvPr>
        <xdr:cNvSpPr/>
      </xdr:nvSpPr>
      <xdr:spPr>
        <a:xfrm>
          <a:off x="12303760" y="17872529"/>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89081</xdr:rowOff>
    </xdr:from>
    <xdr:to>
      <xdr:col>67</xdr:col>
      <xdr:colOff>101600</xdr:colOff>
      <xdr:row>105</xdr:row>
      <xdr:rowOff>19231</xdr:rowOff>
    </xdr:to>
    <xdr:sp macro="" textlink="">
      <xdr:nvSpPr>
        <xdr:cNvPr id="865" name="フローチャート: 判断 864">
          <a:extLst>
            <a:ext uri="{FF2B5EF4-FFF2-40B4-BE49-F238E27FC236}">
              <a16:creationId xmlns:a16="http://schemas.microsoft.com/office/drawing/2014/main" id="{CAE84283-6AC8-4BCD-943B-0648AF6ADCA7}"/>
            </a:ext>
          </a:extLst>
        </xdr:cNvPr>
        <xdr:cNvSpPr/>
      </xdr:nvSpPr>
      <xdr:spPr>
        <a:xfrm>
          <a:off x="11487150" y="17923691"/>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19740987-CC22-4124-B1E9-3B45FC0A8F8C}"/>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BFFC2A0D-3124-42BA-958B-86BD6FD0A4C2}"/>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C96CB204-D382-41B5-A8AB-29D190217FB8}"/>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703DFEA1-DA10-4C20-ACD1-834B0DDAD5E9}"/>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A4AB56DF-F9EA-498A-BF72-6A621ACACF76}"/>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48261</xdr:rowOff>
    </xdr:from>
    <xdr:to>
      <xdr:col>85</xdr:col>
      <xdr:colOff>177800</xdr:colOff>
      <xdr:row>106</xdr:row>
      <xdr:rowOff>149861</xdr:rowOff>
    </xdr:to>
    <xdr:sp macro="" textlink="">
      <xdr:nvSpPr>
        <xdr:cNvPr id="871" name="楕円 870">
          <a:extLst>
            <a:ext uri="{FF2B5EF4-FFF2-40B4-BE49-F238E27FC236}">
              <a16:creationId xmlns:a16="http://schemas.microsoft.com/office/drawing/2014/main" id="{8590F748-638A-4FCA-99B6-A60E501F62AA}"/>
            </a:ext>
          </a:extLst>
        </xdr:cNvPr>
        <xdr:cNvSpPr/>
      </xdr:nvSpPr>
      <xdr:spPr>
        <a:xfrm>
          <a:off x="14649450" y="18223866"/>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26688</xdr:rowOff>
    </xdr:from>
    <xdr:ext cx="405111" cy="259045"/>
    <xdr:sp macro="" textlink="">
      <xdr:nvSpPr>
        <xdr:cNvPr id="872" name="【庁舎】&#10;有形固定資産減価償却率該当値テキスト">
          <a:extLst>
            <a:ext uri="{FF2B5EF4-FFF2-40B4-BE49-F238E27FC236}">
              <a16:creationId xmlns:a16="http://schemas.microsoft.com/office/drawing/2014/main" id="{8B8D9037-1E95-4066-B548-389007F31EDC}"/>
            </a:ext>
          </a:extLst>
        </xdr:cNvPr>
        <xdr:cNvSpPr txBox="1"/>
      </xdr:nvSpPr>
      <xdr:spPr>
        <a:xfrm>
          <a:off x="14742160" y="18198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18869</xdr:rowOff>
    </xdr:from>
    <xdr:to>
      <xdr:col>81</xdr:col>
      <xdr:colOff>101600</xdr:colOff>
      <xdr:row>106</xdr:row>
      <xdr:rowOff>120469</xdr:rowOff>
    </xdr:to>
    <xdr:sp macro="" textlink="">
      <xdr:nvSpPr>
        <xdr:cNvPr id="873" name="楕円 872">
          <a:extLst>
            <a:ext uri="{FF2B5EF4-FFF2-40B4-BE49-F238E27FC236}">
              <a16:creationId xmlns:a16="http://schemas.microsoft.com/office/drawing/2014/main" id="{6F09F174-A6CE-4718-B4D6-DCE3C90C2432}"/>
            </a:ext>
          </a:extLst>
        </xdr:cNvPr>
        <xdr:cNvSpPr/>
      </xdr:nvSpPr>
      <xdr:spPr>
        <a:xfrm>
          <a:off x="13887450" y="18196379"/>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69669</xdr:rowOff>
    </xdr:from>
    <xdr:to>
      <xdr:col>85</xdr:col>
      <xdr:colOff>127000</xdr:colOff>
      <xdr:row>106</xdr:row>
      <xdr:rowOff>99061</xdr:rowOff>
    </xdr:to>
    <xdr:cxnSp macro="">
      <xdr:nvCxnSpPr>
        <xdr:cNvPr id="874" name="直線コネクタ 873">
          <a:extLst>
            <a:ext uri="{FF2B5EF4-FFF2-40B4-BE49-F238E27FC236}">
              <a16:creationId xmlns:a16="http://schemas.microsoft.com/office/drawing/2014/main" id="{133AD93A-EF08-4D59-8474-BC7191C9D637}"/>
            </a:ext>
          </a:extLst>
        </xdr:cNvPr>
        <xdr:cNvCxnSpPr/>
      </xdr:nvCxnSpPr>
      <xdr:spPr>
        <a:xfrm>
          <a:off x="13942060" y="18241464"/>
          <a:ext cx="762000" cy="27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160927</xdr:rowOff>
    </xdr:from>
    <xdr:to>
      <xdr:col>76</xdr:col>
      <xdr:colOff>165100</xdr:colOff>
      <xdr:row>106</xdr:row>
      <xdr:rowOff>91077</xdr:rowOff>
    </xdr:to>
    <xdr:sp macro="" textlink="">
      <xdr:nvSpPr>
        <xdr:cNvPr id="875" name="楕円 874">
          <a:extLst>
            <a:ext uri="{FF2B5EF4-FFF2-40B4-BE49-F238E27FC236}">
              <a16:creationId xmlns:a16="http://schemas.microsoft.com/office/drawing/2014/main" id="{BC76DB77-AF60-4707-AB8B-25B02AC6B04F}"/>
            </a:ext>
          </a:extLst>
        </xdr:cNvPr>
        <xdr:cNvSpPr/>
      </xdr:nvSpPr>
      <xdr:spPr>
        <a:xfrm>
          <a:off x="13089890" y="18165082"/>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40277</xdr:rowOff>
    </xdr:from>
    <xdr:to>
      <xdr:col>81</xdr:col>
      <xdr:colOff>50800</xdr:colOff>
      <xdr:row>106</xdr:row>
      <xdr:rowOff>69669</xdr:rowOff>
    </xdr:to>
    <xdr:cxnSp macro="">
      <xdr:nvCxnSpPr>
        <xdr:cNvPr id="876" name="直線コネクタ 875">
          <a:extLst>
            <a:ext uri="{FF2B5EF4-FFF2-40B4-BE49-F238E27FC236}">
              <a16:creationId xmlns:a16="http://schemas.microsoft.com/office/drawing/2014/main" id="{4A9D586B-C233-471B-9892-F50AB2192476}"/>
            </a:ext>
          </a:extLst>
        </xdr:cNvPr>
        <xdr:cNvCxnSpPr/>
      </xdr:nvCxnSpPr>
      <xdr:spPr>
        <a:xfrm>
          <a:off x="13144500" y="18213977"/>
          <a:ext cx="797560" cy="27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131536</xdr:rowOff>
    </xdr:from>
    <xdr:to>
      <xdr:col>72</xdr:col>
      <xdr:colOff>38100</xdr:colOff>
      <xdr:row>106</xdr:row>
      <xdr:rowOff>61686</xdr:rowOff>
    </xdr:to>
    <xdr:sp macro="" textlink="">
      <xdr:nvSpPr>
        <xdr:cNvPr id="877" name="楕円 876">
          <a:extLst>
            <a:ext uri="{FF2B5EF4-FFF2-40B4-BE49-F238E27FC236}">
              <a16:creationId xmlns:a16="http://schemas.microsoft.com/office/drawing/2014/main" id="{74C7E903-1056-47F6-AA9E-31E5EEC2AD40}"/>
            </a:ext>
          </a:extLst>
        </xdr:cNvPr>
        <xdr:cNvSpPr/>
      </xdr:nvSpPr>
      <xdr:spPr>
        <a:xfrm>
          <a:off x="12303760" y="18137596"/>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10886</xdr:rowOff>
    </xdr:from>
    <xdr:to>
      <xdr:col>76</xdr:col>
      <xdr:colOff>114300</xdr:colOff>
      <xdr:row>106</xdr:row>
      <xdr:rowOff>40277</xdr:rowOff>
    </xdr:to>
    <xdr:cxnSp macro="">
      <xdr:nvCxnSpPr>
        <xdr:cNvPr id="878" name="直線コネクタ 877">
          <a:extLst>
            <a:ext uri="{FF2B5EF4-FFF2-40B4-BE49-F238E27FC236}">
              <a16:creationId xmlns:a16="http://schemas.microsoft.com/office/drawing/2014/main" id="{F3A4BC09-3815-4F94-8190-A4056725BDD4}"/>
            </a:ext>
          </a:extLst>
        </xdr:cNvPr>
        <xdr:cNvCxnSpPr/>
      </xdr:nvCxnSpPr>
      <xdr:spPr>
        <a:xfrm>
          <a:off x="12346940" y="18186491"/>
          <a:ext cx="797560" cy="27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103777</xdr:rowOff>
    </xdr:from>
    <xdr:to>
      <xdr:col>67</xdr:col>
      <xdr:colOff>101600</xdr:colOff>
      <xdr:row>106</xdr:row>
      <xdr:rowOff>33927</xdr:rowOff>
    </xdr:to>
    <xdr:sp macro="" textlink="">
      <xdr:nvSpPr>
        <xdr:cNvPr id="879" name="楕円 878">
          <a:extLst>
            <a:ext uri="{FF2B5EF4-FFF2-40B4-BE49-F238E27FC236}">
              <a16:creationId xmlns:a16="http://schemas.microsoft.com/office/drawing/2014/main" id="{4C266BF5-F031-4B77-A8E9-E11A12048650}"/>
            </a:ext>
          </a:extLst>
        </xdr:cNvPr>
        <xdr:cNvSpPr/>
      </xdr:nvSpPr>
      <xdr:spPr>
        <a:xfrm>
          <a:off x="11487150" y="18104122"/>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154577</xdr:rowOff>
    </xdr:from>
    <xdr:to>
      <xdr:col>71</xdr:col>
      <xdr:colOff>177800</xdr:colOff>
      <xdr:row>106</xdr:row>
      <xdr:rowOff>10886</xdr:rowOff>
    </xdr:to>
    <xdr:cxnSp macro="">
      <xdr:nvCxnSpPr>
        <xdr:cNvPr id="880" name="直線コネクタ 879">
          <a:extLst>
            <a:ext uri="{FF2B5EF4-FFF2-40B4-BE49-F238E27FC236}">
              <a16:creationId xmlns:a16="http://schemas.microsoft.com/office/drawing/2014/main" id="{565D627F-0142-410E-B11C-1F62D221A3D5}"/>
            </a:ext>
          </a:extLst>
        </xdr:cNvPr>
        <xdr:cNvCxnSpPr/>
      </xdr:nvCxnSpPr>
      <xdr:spPr>
        <a:xfrm>
          <a:off x="11541760" y="18156827"/>
          <a:ext cx="805180" cy="29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112503</xdr:rowOff>
    </xdr:from>
    <xdr:ext cx="405111" cy="259045"/>
    <xdr:sp macro="" textlink="">
      <xdr:nvSpPr>
        <xdr:cNvPr id="881" name="n_1aveValue【庁舎】&#10;有形固定資産減価償却率">
          <a:extLst>
            <a:ext uri="{FF2B5EF4-FFF2-40B4-BE49-F238E27FC236}">
              <a16:creationId xmlns:a16="http://schemas.microsoft.com/office/drawing/2014/main" id="{73DBD69A-2D4E-43C1-9252-88760B80DC2E}"/>
            </a:ext>
          </a:extLst>
        </xdr:cNvPr>
        <xdr:cNvSpPr txBox="1"/>
      </xdr:nvSpPr>
      <xdr:spPr>
        <a:xfrm>
          <a:off x="13738234" y="17600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130464</xdr:rowOff>
    </xdr:from>
    <xdr:ext cx="405111" cy="259045"/>
    <xdr:sp macro="" textlink="">
      <xdr:nvSpPr>
        <xdr:cNvPr id="882" name="n_2aveValue【庁舎】&#10;有形固定資産減価償却率">
          <a:extLst>
            <a:ext uri="{FF2B5EF4-FFF2-40B4-BE49-F238E27FC236}">
              <a16:creationId xmlns:a16="http://schemas.microsoft.com/office/drawing/2014/main" id="{1CC69E3E-75D0-4A5B-BB57-B06F0B5E0C11}"/>
            </a:ext>
          </a:extLst>
        </xdr:cNvPr>
        <xdr:cNvSpPr txBox="1"/>
      </xdr:nvSpPr>
      <xdr:spPr>
        <a:xfrm>
          <a:off x="12957184" y="17622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159856</xdr:rowOff>
    </xdr:from>
    <xdr:ext cx="405111" cy="259045"/>
    <xdr:sp macro="" textlink="">
      <xdr:nvSpPr>
        <xdr:cNvPr id="883" name="n_3aveValue【庁舎】&#10;有形固定資産減価償却率">
          <a:extLst>
            <a:ext uri="{FF2B5EF4-FFF2-40B4-BE49-F238E27FC236}">
              <a16:creationId xmlns:a16="http://schemas.microsoft.com/office/drawing/2014/main" id="{B2849B9E-1D11-4CFE-815D-46065697C35F}"/>
            </a:ext>
          </a:extLst>
        </xdr:cNvPr>
        <xdr:cNvSpPr txBox="1"/>
      </xdr:nvSpPr>
      <xdr:spPr>
        <a:xfrm>
          <a:off x="12171054" y="17649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35758</xdr:rowOff>
    </xdr:from>
    <xdr:ext cx="405111" cy="259045"/>
    <xdr:sp macro="" textlink="">
      <xdr:nvSpPr>
        <xdr:cNvPr id="884" name="n_4aveValue【庁舎】&#10;有形固定資産減価償却率">
          <a:extLst>
            <a:ext uri="{FF2B5EF4-FFF2-40B4-BE49-F238E27FC236}">
              <a16:creationId xmlns:a16="http://schemas.microsoft.com/office/drawing/2014/main" id="{1983C9C8-A11C-4EB8-B46A-3A5FED05DA99}"/>
            </a:ext>
          </a:extLst>
        </xdr:cNvPr>
        <xdr:cNvSpPr txBox="1"/>
      </xdr:nvSpPr>
      <xdr:spPr>
        <a:xfrm>
          <a:off x="11354444" y="17695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111596</xdr:rowOff>
    </xdr:from>
    <xdr:ext cx="405111" cy="259045"/>
    <xdr:sp macro="" textlink="">
      <xdr:nvSpPr>
        <xdr:cNvPr id="885" name="n_1mainValue【庁舎】&#10;有形固定資産減価償却率">
          <a:extLst>
            <a:ext uri="{FF2B5EF4-FFF2-40B4-BE49-F238E27FC236}">
              <a16:creationId xmlns:a16="http://schemas.microsoft.com/office/drawing/2014/main" id="{4D0031BA-4FF6-4C5D-98D7-28351A0FFF7A}"/>
            </a:ext>
          </a:extLst>
        </xdr:cNvPr>
        <xdr:cNvSpPr txBox="1"/>
      </xdr:nvSpPr>
      <xdr:spPr>
        <a:xfrm>
          <a:off x="13738234" y="18285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82204</xdr:rowOff>
    </xdr:from>
    <xdr:ext cx="405111" cy="259045"/>
    <xdr:sp macro="" textlink="">
      <xdr:nvSpPr>
        <xdr:cNvPr id="886" name="n_2mainValue【庁舎】&#10;有形固定資産減価償却率">
          <a:extLst>
            <a:ext uri="{FF2B5EF4-FFF2-40B4-BE49-F238E27FC236}">
              <a16:creationId xmlns:a16="http://schemas.microsoft.com/office/drawing/2014/main" id="{5A1AB539-7A88-4979-B585-527652D7A3F0}"/>
            </a:ext>
          </a:extLst>
        </xdr:cNvPr>
        <xdr:cNvSpPr txBox="1"/>
      </xdr:nvSpPr>
      <xdr:spPr>
        <a:xfrm>
          <a:off x="12957184" y="182578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52813</xdr:rowOff>
    </xdr:from>
    <xdr:ext cx="405111" cy="259045"/>
    <xdr:sp macro="" textlink="">
      <xdr:nvSpPr>
        <xdr:cNvPr id="887" name="n_3mainValue【庁舎】&#10;有形固定資産減価償却率">
          <a:extLst>
            <a:ext uri="{FF2B5EF4-FFF2-40B4-BE49-F238E27FC236}">
              <a16:creationId xmlns:a16="http://schemas.microsoft.com/office/drawing/2014/main" id="{167400FF-97C7-4084-A4B6-59EF04A5910E}"/>
            </a:ext>
          </a:extLst>
        </xdr:cNvPr>
        <xdr:cNvSpPr txBox="1"/>
      </xdr:nvSpPr>
      <xdr:spPr>
        <a:xfrm>
          <a:off x="12171054" y="182303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25054</xdr:rowOff>
    </xdr:from>
    <xdr:ext cx="405111" cy="259045"/>
    <xdr:sp macro="" textlink="">
      <xdr:nvSpPr>
        <xdr:cNvPr id="888" name="n_4mainValue【庁舎】&#10;有形固定資産減価償却率">
          <a:extLst>
            <a:ext uri="{FF2B5EF4-FFF2-40B4-BE49-F238E27FC236}">
              <a16:creationId xmlns:a16="http://schemas.microsoft.com/office/drawing/2014/main" id="{45B84A66-023E-470E-B5AD-4EF5E79818F5}"/>
            </a:ext>
          </a:extLst>
        </xdr:cNvPr>
        <xdr:cNvSpPr txBox="1"/>
      </xdr:nvSpPr>
      <xdr:spPr>
        <a:xfrm>
          <a:off x="11354444" y="18194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9" name="正方形/長方形 888">
          <a:extLst>
            <a:ext uri="{FF2B5EF4-FFF2-40B4-BE49-F238E27FC236}">
              <a16:creationId xmlns:a16="http://schemas.microsoft.com/office/drawing/2014/main" id="{11428FB9-2D54-46E8-94E6-8FAE17D27FE9}"/>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0" name="正方形/長方形 889">
          <a:extLst>
            <a:ext uri="{FF2B5EF4-FFF2-40B4-BE49-F238E27FC236}">
              <a16:creationId xmlns:a16="http://schemas.microsoft.com/office/drawing/2014/main" id="{64C7D12D-8304-4683-9650-8A6859E1529C}"/>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1" name="正方形/長方形 890">
          <a:extLst>
            <a:ext uri="{FF2B5EF4-FFF2-40B4-BE49-F238E27FC236}">
              <a16:creationId xmlns:a16="http://schemas.microsoft.com/office/drawing/2014/main" id="{0A997AC5-8F1A-4531-9A0D-B4815B2A272A}"/>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2" name="正方形/長方形 891">
          <a:extLst>
            <a:ext uri="{FF2B5EF4-FFF2-40B4-BE49-F238E27FC236}">
              <a16:creationId xmlns:a16="http://schemas.microsoft.com/office/drawing/2014/main" id="{1FE99A0D-236E-4435-ADC2-0A43C9A7A9CB}"/>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3" name="正方形/長方形 892">
          <a:extLst>
            <a:ext uri="{FF2B5EF4-FFF2-40B4-BE49-F238E27FC236}">
              <a16:creationId xmlns:a16="http://schemas.microsoft.com/office/drawing/2014/main" id="{F53D5535-2925-499F-A01A-DEB87FB4D3AD}"/>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4" name="正方形/長方形 893">
          <a:extLst>
            <a:ext uri="{FF2B5EF4-FFF2-40B4-BE49-F238E27FC236}">
              <a16:creationId xmlns:a16="http://schemas.microsoft.com/office/drawing/2014/main" id="{9F024B5E-2485-45E8-A048-4ED31417C61F}"/>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5" name="正方形/長方形 894">
          <a:extLst>
            <a:ext uri="{FF2B5EF4-FFF2-40B4-BE49-F238E27FC236}">
              <a16:creationId xmlns:a16="http://schemas.microsoft.com/office/drawing/2014/main" id="{5ADBB357-777D-4D6F-A379-D58CCC39A2B7}"/>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6" name="正方形/長方形 895">
          <a:extLst>
            <a:ext uri="{FF2B5EF4-FFF2-40B4-BE49-F238E27FC236}">
              <a16:creationId xmlns:a16="http://schemas.microsoft.com/office/drawing/2014/main" id="{2D040C10-1054-4200-8F8C-80EEE7B91929}"/>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7" name="テキスト ボックス 896">
          <a:extLst>
            <a:ext uri="{FF2B5EF4-FFF2-40B4-BE49-F238E27FC236}">
              <a16:creationId xmlns:a16="http://schemas.microsoft.com/office/drawing/2014/main" id="{FC223DC3-5B96-40B2-A7E5-BEF5C25E11A2}"/>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8" name="直線コネクタ 897">
          <a:extLst>
            <a:ext uri="{FF2B5EF4-FFF2-40B4-BE49-F238E27FC236}">
              <a16:creationId xmlns:a16="http://schemas.microsoft.com/office/drawing/2014/main" id="{EF81C6DF-92BE-44DE-91F8-6D6E59433E45}"/>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99" name="直線コネクタ 898">
          <a:extLst>
            <a:ext uri="{FF2B5EF4-FFF2-40B4-BE49-F238E27FC236}">
              <a16:creationId xmlns:a16="http://schemas.microsoft.com/office/drawing/2014/main" id="{889C13EF-4889-46EC-80A7-484EB9A6ECB7}"/>
            </a:ext>
          </a:extLst>
        </xdr:cNvPr>
        <xdr:cNvCxnSpPr/>
      </xdr:nvCxnSpPr>
      <xdr:spPr>
        <a:xfrm>
          <a:off x="1645920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00" name="テキスト ボックス 899">
          <a:extLst>
            <a:ext uri="{FF2B5EF4-FFF2-40B4-BE49-F238E27FC236}">
              <a16:creationId xmlns:a16="http://schemas.microsoft.com/office/drawing/2014/main" id="{DD357197-E88E-49A3-AA7B-7DB00EFF70D5}"/>
            </a:ext>
          </a:extLst>
        </xdr:cNvPr>
        <xdr:cNvSpPr txBox="1"/>
      </xdr:nvSpPr>
      <xdr:spPr>
        <a:xfrm>
          <a:off x="16047266"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01" name="直線コネクタ 900">
          <a:extLst>
            <a:ext uri="{FF2B5EF4-FFF2-40B4-BE49-F238E27FC236}">
              <a16:creationId xmlns:a16="http://schemas.microsoft.com/office/drawing/2014/main" id="{DF883C61-A3F8-41DF-AE37-9C7A2EBB9961}"/>
            </a:ext>
          </a:extLst>
        </xdr:cNvPr>
        <xdr:cNvCxnSpPr/>
      </xdr:nvCxnSpPr>
      <xdr:spPr>
        <a:xfrm>
          <a:off x="1645920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02" name="テキスト ボックス 901">
          <a:extLst>
            <a:ext uri="{FF2B5EF4-FFF2-40B4-BE49-F238E27FC236}">
              <a16:creationId xmlns:a16="http://schemas.microsoft.com/office/drawing/2014/main" id="{C354F387-0847-417F-930A-25FD48FBA320}"/>
            </a:ext>
          </a:extLst>
        </xdr:cNvPr>
        <xdr:cNvSpPr txBox="1"/>
      </xdr:nvSpPr>
      <xdr:spPr>
        <a:xfrm>
          <a:off x="16047266" y="1825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03" name="直線コネクタ 902">
          <a:extLst>
            <a:ext uri="{FF2B5EF4-FFF2-40B4-BE49-F238E27FC236}">
              <a16:creationId xmlns:a16="http://schemas.microsoft.com/office/drawing/2014/main" id="{774D4937-5FD7-4969-B47B-EF33EE29DED4}"/>
            </a:ext>
          </a:extLst>
        </xdr:cNvPr>
        <xdr:cNvCxnSpPr/>
      </xdr:nvCxnSpPr>
      <xdr:spPr>
        <a:xfrm>
          <a:off x="1645920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04" name="テキスト ボックス 903">
          <a:extLst>
            <a:ext uri="{FF2B5EF4-FFF2-40B4-BE49-F238E27FC236}">
              <a16:creationId xmlns:a16="http://schemas.microsoft.com/office/drawing/2014/main" id="{7B27E2FB-D487-435D-9B4A-315925A5B76A}"/>
            </a:ext>
          </a:extLst>
        </xdr:cNvPr>
        <xdr:cNvSpPr txBox="1"/>
      </xdr:nvSpPr>
      <xdr:spPr>
        <a:xfrm>
          <a:off x="16047266" y="1792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05" name="直線コネクタ 904">
          <a:extLst>
            <a:ext uri="{FF2B5EF4-FFF2-40B4-BE49-F238E27FC236}">
              <a16:creationId xmlns:a16="http://schemas.microsoft.com/office/drawing/2014/main" id="{224DA60E-23BC-46E5-A770-EC23B44233F9}"/>
            </a:ext>
          </a:extLst>
        </xdr:cNvPr>
        <xdr:cNvCxnSpPr/>
      </xdr:nvCxnSpPr>
      <xdr:spPr>
        <a:xfrm>
          <a:off x="1645920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06" name="テキスト ボックス 905">
          <a:extLst>
            <a:ext uri="{FF2B5EF4-FFF2-40B4-BE49-F238E27FC236}">
              <a16:creationId xmlns:a16="http://schemas.microsoft.com/office/drawing/2014/main" id="{9E59EB33-6421-4FC7-9973-5E965F1C24EB}"/>
            </a:ext>
          </a:extLst>
        </xdr:cNvPr>
        <xdr:cNvSpPr txBox="1"/>
      </xdr:nvSpPr>
      <xdr:spPr>
        <a:xfrm>
          <a:off x="16047266"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07" name="直線コネクタ 906">
          <a:extLst>
            <a:ext uri="{FF2B5EF4-FFF2-40B4-BE49-F238E27FC236}">
              <a16:creationId xmlns:a16="http://schemas.microsoft.com/office/drawing/2014/main" id="{3BF0571E-04DC-42E4-A2AE-8F1D47A8E870}"/>
            </a:ext>
          </a:extLst>
        </xdr:cNvPr>
        <xdr:cNvCxnSpPr/>
      </xdr:nvCxnSpPr>
      <xdr:spPr>
        <a:xfrm>
          <a:off x="1645920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08" name="テキスト ボックス 907">
          <a:extLst>
            <a:ext uri="{FF2B5EF4-FFF2-40B4-BE49-F238E27FC236}">
              <a16:creationId xmlns:a16="http://schemas.microsoft.com/office/drawing/2014/main" id="{C3BCEFBD-3169-4F84-A08C-81022FF5C5E4}"/>
            </a:ext>
          </a:extLst>
        </xdr:cNvPr>
        <xdr:cNvSpPr txBox="1"/>
      </xdr:nvSpPr>
      <xdr:spPr>
        <a:xfrm>
          <a:off x="16047266" y="1727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09" name="直線コネクタ 908">
          <a:extLst>
            <a:ext uri="{FF2B5EF4-FFF2-40B4-BE49-F238E27FC236}">
              <a16:creationId xmlns:a16="http://schemas.microsoft.com/office/drawing/2014/main" id="{CD1AEFA0-837C-4D39-8995-C36EADA977C1}"/>
            </a:ext>
          </a:extLst>
        </xdr:cNvPr>
        <xdr:cNvCxnSpPr/>
      </xdr:nvCxnSpPr>
      <xdr:spPr>
        <a:xfrm>
          <a:off x="1645920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10" name="テキスト ボックス 909">
          <a:extLst>
            <a:ext uri="{FF2B5EF4-FFF2-40B4-BE49-F238E27FC236}">
              <a16:creationId xmlns:a16="http://schemas.microsoft.com/office/drawing/2014/main" id="{F752E155-F7E6-471D-BA71-3E660D414E5E}"/>
            </a:ext>
          </a:extLst>
        </xdr:cNvPr>
        <xdr:cNvSpPr txBox="1"/>
      </xdr:nvSpPr>
      <xdr:spPr>
        <a:xfrm>
          <a:off x="16047266" y="1694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1" name="直線コネクタ 910">
          <a:extLst>
            <a:ext uri="{FF2B5EF4-FFF2-40B4-BE49-F238E27FC236}">
              <a16:creationId xmlns:a16="http://schemas.microsoft.com/office/drawing/2014/main" id="{4D3B0129-CA08-4B97-B339-BB2A3B462A26}"/>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2" name="テキスト ボックス 911">
          <a:extLst>
            <a:ext uri="{FF2B5EF4-FFF2-40B4-BE49-F238E27FC236}">
              <a16:creationId xmlns:a16="http://schemas.microsoft.com/office/drawing/2014/main" id="{A1B048FC-E98B-4B86-AF4E-86730E41CE93}"/>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3" name="【庁舎】&#10;一人当たり面積グラフ枠">
          <a:extLst>
            <a:ext uri="{FF2B5EF4-FFF2-40B4-BE49-F238E27FC236}">
              <a16:creationId xmlns:a16="http://schemas.microsoft.com/office/drawing/2014/main" id="{B6D775F3-9398-4FFD-8D76-D1A05518255B}"/>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87630</xdr:rowOff>
    </xdr:from>
    <xdr:to>
      <xdr:col>116</xdr:col>
      <xdr:colOff>62864</xdr:colOff>
      <xdr:row>107</xdr:row>
      <xdr:rowOff>169273</xdr:rowOff>
    </xdr:to>
    <xdr:cxnSp macro="">
      <xdr:nvCxnSpPr>
        <xdr:cNvPr id="914" name="直線コネクタ 913">
          <a:extLst>
            <a:ext uri="{FF2B5EF4-FFF2-40B4-BE49-F238E27FC236}">
              <a16:creationId xmlns:a16="http://schemas.microsoft.com/office/drawing/2014/main" id="{918D5DCE-9BEC-4DB0-A6B2-6C26D3593FCB}"/>
            </a:ext>
          </a:extLst>
        </xdr:cNvPr>
        <xdr:cNvCxnSpPr/>
      </xdr:nvCxnSpPr>
      <xdr:spPr>
        <a:xfrm flipV="1">
          <a:off x="19947254" y="17064990"/>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1650</xdr:rowOff>
    </xdr:from>
    <xdr:ext cx="469744" cy="259045"/>
    <xdr:sp macro="" textlink="">
      <xdr:nvSpPr>
        <xdr:cNvPr id="915" name="【庁舎】&#10;一人当たり面積最小値テキスト">
          <a:extLst>
            <a:ext uri="{FF2B5EF4-FFF2-40B4-BE49-F238E27FC236}">
              <a16:creationId xmlns:a16="http://schemas.microsoft.com/office/drawing/2014/main" id="{5B6D1A9F-B22D-4C96-9A55-6AC556BDD5CE}"/>
            </a:ext>
          </a:extLst>
        </xdr:cNvPr>
        <xdr:cNvSpPr txBox="1"/>
      </xdr:nvSpPr>
      <xdr:spPr>
        <a:xfrm>
          <a:off x="19985990" y="18518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169273</xdr:rowOff>
    </xdr:from>
    <xdr:to>
      <xdr:col>116</xdr:col>
      <xdr:colOff>152400</xdr:colOff>
      <xdr:row>107</xdr:row>
      <xdr:rowOff>169273</xdr:rowOff>
    </xdr:to>
    <xdr:cxnSp macro="">
      <xdr:nvCxnSpPr>
        <xdr:cNvPr id="916" name="直線コネクタ 915">
          <a:extLst>
            <a:ext uri="{FF2B5EF4-FFF2-40B4-BE49-F238E27FC236}">
              <a16:creationId xmlns:a16="http://schemas.microsoft.com/office/drawing/2014/main" id="{C686BE0F-1E2F-466E-AFCB-EC173EB321A3}"/>
            </a:ext>
          </a:extLst>
        </xdr:cNvPr>
        <xdr:cNvCxnSpPr/>
      </xdr:nvCxnSpPr>
      <xdr:spPr>
        <a:xfrm>
          <a:off x="19885660" y="185182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34307</xdr:rowOff>
    </xdr:from>
    <xdr:ext cx="469744" cy="259045"/>
    <xdr:sp macro="" textlink="">
      <xdr:nvSpPr>
        <xdr:cNvPr id="917" name="【庁舎】&#10;一人当たり面積最大値テキスト">
          <a:extLst>
            <a:ext uri="{FF2B5EF4-FFF2-40B4-BE49-F238E27FC236}">
              <a16:creationId xmlns:a16="http://schemas.microsoft.com/office/drawing/2014/main" id="{BB27A6B3-15D5-4C47-AB59-43E428A4129B}"/>
            </a:ext>
          </a:extLst>
        </xdr:cNvPr>
        <xdr:cNvSpPr txBox="1"/>
      </xdr:nvSpPr>
      <xdr:spPr>
        <a:xfrm>
          <a:off x="19985990" y="1683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87630</xdr:rowOff>
    </xdr:from>
    <xdr:to>
      <xdr:col>116</xdr:col>
      <xdr:colOff>152400</xdr:colOff>
      <xdr:row>99</xdr:row>
      <xdr:rowOff>87630</xdr:rowOff>
    </xdr:to>
    <xdr:cxnSp macro="">
      <xdr:nvCxnSpPr>
        <xdr:cNvPr id="918" name="直線コネクタ 917">
          <a:extLst>
            <a:ext uri="{FF2B5EF4-FFF2-40B4-BE49-F238E27FC236}">
              <a16:creationId xmlns:a16="http://schemas.microsoft.com/office/drawing/2014/main" id="{4E514818-5F49-44F6-A5B6-406093504378}"/>
            </a:ext>
          </a:extLst>
        </xdr:cNvPr>
        <xdr:cNvCxnSpPr/>
      </xdr:nvCxnSpPr>
      <xdr:spPr>
        <a:xfrm>
          <a:off x="19885660" y="170649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59707</xdr:rowOff>
    </xdr:from>
    <xdr:ext cx="469744" cy="259045"/>
    <xdr:sp macro="" textlink="">
      <xdr:nvSpPr>
        <xdr:cNvPr id="919" name="【庁舎】&#10;一人当たり面積平均値テキスト">
          <a:extLst>
            <a:ext uri="{FF2B5EF4-FFF2-40B4-BE49-F238E27FC236}">
              <a16:creationId xmlns:a16="http://schemas.microsoft.com/office/drawing/2014/main" id="{389E4E35-3D8D-4711-BE4A-418069357CC5}"/>
            </a:ext>
          </a:extLst>
        </xdr:cNvPr>
        <xdr:cNvSpPr txBox="1"/>
      </xdr:nvSpPr>
      <xdr:spPr>
        <a:xfrm>
          <a:off x="19985990" y="178866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36830</xdr:rowOff>
    </xdr:from>
    <xdr:to>
      <xdr:col>116</xdr:col>
      <xdr:colOff>114300</xdr:colOff>
      <xdr:row>105</xdr:row>
      <xdr:rowOff>138430</xdr:rowOff>
    </xdr:to>
    <xdr:sp macro="" textlink="">
      <xdr:nvSpPr>
        <xdr:cNvPr id="920" name="フローチャート: 判断 919">
          <a:extLst>
            <a:ext uri="{FF2B5EF4-FFF2-40B4-BE49-F238E27FC236}">
              <a16:creationId xmlns:a16="http://schemas.microsoft.com/office/drawing/2014/main" id="{D05C1C2E-C271-4CCE-97C1-7AFFD5CC1D22}"/>
            </a:ext>
          </a:extLst>
        </xdr:cNvPr>
        <xdr:cNvSpPr/>
      </xdr:nvSpPr>
      <xdr:spPr>
        <a:xfrm>
          <a:off x="19904710" y="1803908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40095</xdr:rowOff>
    </xdr:from>
    <xdr:to>
      <xdr:col>112</xdr:col>
      <xdr:colOff>38100</xdr:colOff>
      <xdr:row>105</xdr:row>
      <xdr:rowOff>141695</xdr:rowOff>
    </xdr:to>
    <xdr:sp macro="" textlink="">
      <xdr:nvSpPr>
        <xdr:cNvPr id="921" name="フローチャート: 判断 920">
          <a:extLst>
            <a:ext uri="{FF2B5EF4-FFF2-40B4-BE49-F238E27FC236}">
              <a16:creationId xmlns:a16="http://schemas.microsoft.com/office/drawing/2014/main" id="{3B241D67-CD28-47CF-BA38-DAE73DCBDE58}"/>
            </a:ext>
          </a:extLst>
        </xdr:cNvPr>
        <xdr:cNvSpPr/>
      </xdr:nvSpPr>
      <xdr:spPr>
        <a:xfrm>
          <a:off x="19161760" y="1804234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66221</xdr:rowOff>
    </xdr:from>
    <xdr:to>
      <xdr:col>107</xdr:col>
      <xdr:colOff>101600</xdr:colOff>
      <xdr:row>105</xdr:row>
      <xdr:rowOff>167821</xdr:rowOff>
    </xdr:to>
    <xdr:sp macro="" textlink="">
      <xdr:nvSpPr>
        <xdr:cNvPr id="922" name="フローチャート: 判断 921">
          <a:extLst>
            <a:ext uri="{FF2B5EF4-FFF2-40B4-BE49-F238E27FC236}">
              <a16:creationId xmlns:a16="http://schemas.microsoft.com/office/drawing/2014/main" id="{3942FB37-F879-439B-A538-4EF94C46A078}"/>
            </a:ext>
          </a:extLst>
        </xdr:cNvPr>
        <xdr:cNvSpPr/>
      </xdr:nvSpPr>
      <xdr:spPr>
        <a:xfrm>
          <a:off x="18345150" y="1806656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76019</xdr:rowOff>
    </xdr:from>
    <xdr:to>
      <xdr:col>102</xdr:col>
      <xdr:colOff>165100</xdr:colOff>
      <xdr:row>106</xdr:row>
      <xdr:rowOff>6169</xdr:rowOff>
    </xdr:to>
    <xdr:sp macro="" textlink="">
      <xdr:nvSpPr>
        <xdr:cNvPr id="923" name="フローチャート: 判断 922">
          <a:extLst>
            <a:ext uri="{FF2B5EF4-FFF2-40B4-BE49-F238E27FC236}">
              <a16:creationId xmlns:a16="http://schemas.microsoft.com/office/drawing/2014/main" id="{597F8206-E607-439D-B096-53E4BD343647}"/>
            </a:ext>
          </a:extLst>
        </xdr:cNvPr>
        <xdr:cNvSpPr/>
      </xdr:nvSpPr>
      <xdr:spPr>
        <a:xfrm>
          <a:off x="17547590" y="1807826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92348</xdr:rowOff>
    </xdr:from>
    <xdr:to>
      <xdr:col>98</xdr:col>
      <xdr:colOff>38100</xdr:colOff>
      <xdr:row>106</xdr:row>
      <xdr:rowOff>22498</xdr:rowOff>
    </xdr:to>
    <xdr:sp macro="" textlink="">
      <xdr:nvSpPr>
        <xdr:cNvPr id="924" name="フローチャート: 判断 923">
          <a:extLst>
            <a:ext uri="{FF2B5EF4-FFF2-40B4-BE49-F238E27FC236}">
              <a16:creationId xmlns:a16="http://schemas.microsoft.com/office/drawing/2014/main" id="{FD11CF71-84FB-47DE-8D75-0286F9864026}"/>
            </a:ext>
          </a:extLst>
        </xdr:cNvPr>
        <xdr:cNvSpPr/>
      </xdr:nvSpPr>
      <xdr:spPr>
        <a:xfrm>
          <a:off x="16761460" y="18098408"/>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7A81055C-A889-47EC-A907-083825A4F5F2}"/>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312636CE-2E7A-4514-B04A-A8D8010FE685}"/>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6027DF9B-284D-4BC7-BB6A-DBC926585ECB}"/>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73907D9B-AE7B-4B12-9ED0-3B068E6788DA}"/>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5E72DF9A-7CDA-44A8-ADD9-EB7FE6DE3037}"/>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151130</xdr:rowOff>
    </xdr:from>
    <xdr:to>
      <xdr:col>116</xdr:col>
      <xdr:colOff>114300</xdr:colOff>
      <xdr:row>106</xdr:row>
      <xdr:rowOff>81280</xdr:rowOff>
    </xdr:to>
    <xdr:sp macro="" textlink="">
      <xdr:nvSpPr>
        <xdr:cNvPr id="930" name="楕円 929">
          <a:extLst>
            <a:ext uri="{FF2B5EF4-FFF2-40B4-BE49-F238E27FC236}">
              <a16:creationId xmlns:a16="http://schemas.microsoft.com/office/drawing/2014/main" id="{C0CBB06E-BCDD-4AD2-8EA0-068BA6876C0A}"/>
            </a:ext>
          </a:extLst>
        </xdr:cNvPr>
        <xdr:cNvSpPr/>
      </xdr:nvSpPr>
      <xdr:spPr>
        <a:xfrm>
          <a:off x="19904710" y="1815338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129557</xdr:rowOff>
    </xdr:from>
    <xdr:ext cx="469744" cy="259045"/>
    <xdr:sp macro="" textlink="">
      <xdr:nvSpPr>
        <xdr:cNvPr id="931" name="【庁舎】&#10;一人当たり面積該当値テキスト">
          <a:extLst>
            <a:ext uri="{FF2B5EF4-FFF2-40B4-BE49-F238E27FC236}">
              <a16:creationId xmlns:a16="http://schemas.microsoft.com/office/drawing/2014/main" id="{F162A9A2-D966-4183-9C72-EE0FDA5D36F2}"/>
            </a:ext>
          </a:extLst>
        </xdr:cNvPr>
        <xdr:cNvSpPr txBox="1"/>
      </xdr:nvSpPr>
      <xdr:spPr>
        <a:xfrm>
          <a:off x="19985990" y="18135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151130</xdr:rowOff>
    </xdr:from>
    <xdr:to>
      <xdr:col>112</xdr:col>
      <xdr:colOff>38100</xdr:colOff>
      <xdr:row>106</xdr:row>
      <xdr:rowOff>81280</xdr:rowOff>
    </xdr:to>
    <xdr:sp macro="" textlink="">
      <xdr:nvSpPr>
        <xdr:cNvPr id="932" name="楕円 931">
          <a:extLst>
            <a:ext uri="{FF2B5EF4-FFF2-40B4-BE49-F238E27FC236}">
              <a16:creationId xmlns:a16="http://schemas.microsoft.com/office/drawing/2014/main" id="{C96A61C2-0673-4438-84F0-EB350D3CA91D}"/>
            </a:ext>
          </a:extLst>
        </xdr:cNvPr>
        <xdr:cNvSpPr/>
      </xdr:nvSpPr>
      <xdr:spPr>
        <a:xfrm>
          <a:off x="19161760" y="1815338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30480</xdr:rowOff>
    </xdr:from>
    <xdr:to>
      <xdr:col>116</xdr:col>
      <xdr:colOff>63500</xdr:colOff>
      <xdr:row>106</xdr:row>
      <xdr:rowOff>30480</xdr:rowOff>
    </xdr:to>
    <xdr:cxnSp macro="">
      <xdr:nvCxnSpPr>
        <xdr:cNvPr id="933" name="直線コネクタ 932">
          <a:extLst>
            <a:ext uri="{FF2B5EF4-FFF2-40B4-BE49-F238E27FC236}">
              <a16:creationId xmlns:a16="http://schemas.microsoft.com/office/drawing/2014/main" id="{848C960D-2DF7-4B31-BA5F-4AF3F4ED6C22}"/>
            </a:ext>
          </a:extLst>
        </xdr:cNvPr>
        <xdr:cNvCxnSpPr/>
      </xdr:nvCxnSpPr>
      <xdr:spPr>
        <a:xfrm>
          <a:off x="19204940" y="1820227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151130</xdr:rowOff>
    </xdr:from>
    <xdr:to>
      <xdr:col>107</xdr:col>
      <xdr:colOff>101600</xdr:colOff>
      <xdr:row>106</xdr:row>
      <xdr:rowOff>81280</xdr:rowOff>
    </xdr:to>
    <xdr:sp macro="" textlink="">
      <xdr:nvSpPr>
        <xdr:cNvPr id="934" name="楕円 933">
          <a:extLst>
            <a:ext uri="{FF2B5EF4-FFF2-40B4-BE49-F238E27FC236}">
              <a16:creationId xmlns:a16="http://schemas.microsoft.com/office/drawing/2014/main" id="{D077A3B6-9B81-46D8-A63C-0A9EF8B74E95}"/>
            </a:ext>
          </a:extLst>
        </xdr:cNvPr>
        <xdr:cNvSpPr/>
      </xdr:nvSpPr>
      <xdr:spPr>
        <a:xfrm>
          <a:off x="18345150" y="1815338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30480</xdr:rowOff>
    </xdr:from>
    <xdr:to>
      <xdr:col>111</xdr:col>
      <xdr:colOff>177800</xdr:colOff>
      <xdr:row>106</xdr:row>
      <xdr:rowOff>30480</xdr:rowOff>
    </xdr:to>
    <xdr:cxnSp macro="">
      <xdr:nvCxnSpPr>
        <xdr:cNvPr id="935" name="直線コネクタ 934">
          <a:extLst>
            <a:ext uri="{FF2B5EF4-FFF2-40B4-BE49-F238E27FC236}">
              <a16:creationId xmlns:a16="http://schemas.microsoft.com/office/drawing/2014/main" id="{F05161A7-D3B7-41BA-A683-06CE74C9861B}"/>
            </a:ext>
          </a:extLst>
        </xdr:cNvPr>
        <xdr:cNvCxnSpPr/>
      </xdr:nvCxnSpPr>
      <xdr:spPr>
        <a:xfrm>
          <a:off x="18399760" y="18202275"/>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154395</xdr:rowOff>
    </xdr:from>
    <xdr:to>
      <xdr:col>102</xdr:col>
      <xdr:colOff>165100</xdr:colOff>
      <xdr:row>106</xdr:row>
      <xdr:rowOff>84545</xdr:rowOff>
    </xdr:to>
    <xdr:sp macro="" textlink="">
      <xdr:nvSpPr>
        <xdr:cNvPr id="936" name="楕円 935">
          <a:extLst>
            <a:ext uri="{FF2B5EF4-FFF2-40B4-BE49-F238E27FC236}">
              <a16:creationId xmlns:a16="http://schemas.microsoft.com/office/drawing/2014/main" id="{27D0D404-202C-486C-8905-5E7FD1A3A8CB}"/>
            </a:ext>
          </a:extLst>
        </xdr:cNvPr>
        <xdr:cNvSpPr/>
      </xdr:nvSpPr>
      <xdr:spPr>
        <a:xfrm>
          <a:off x="17547590" y="1815664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30480</xdr:rowOff>
    </xdr:from>
    <xdr:to>
      <xdr:col>107</xdr:col>
      <xdr:colOff>50800</xdr:colOff>
      <xdr:row>106</xdr:row>
      <xdr:rowOff>33745</xdr:rowOff>
    </xdr:to>
    <xdr:cxnSp macro="">
      <xdr:nvCxnSpPr>
        <xdr:cNvPr id="937" name="直線コネクタ 936">
          <a:extLst>
            <a:ext uri="{FF2B5EF4-FFF2-40B4-BE49-F238E27FC236}">
              <a16:creationId xmlns:a16="http://schemas.microsoft.com/office/drawing/2014/main" id="{68AF3ABE-73A8-4241-A189-CA01059435B5}"/>
            </a:ext>
          </a:extLst>
        </xdr:cNvPr>
        <xdr:cNvCxnSpPr/>
      </xdr:nvCxnSpPr>
      <xdr:spPr>
        <a:xfrm flipV="1">
          <a:off x="17602200" y="18202275"/>
          <a:ext cx="79756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154395</xdr:rowOff>
    </xdr:from>
    <xdr:to>
      <xdr:col>98</xdr:col>
      <xdr:colOff>38100</xdr:colOff>
      <xdr:row>106</xdr:row>
      <xdr:rowOff>84545</xdr:rowOff>
    </xdr:to>
    <xdr:sp macro="" textlink="">
      <xdr:nvSpPr>
        <xdr:cNvPr id="938" name="楕円 937">
          <a:extLst>
            <a:ext uri="{FF2B5EF4-FFF2-40B4-BE49-F238E27FC236}">
              <a16:creationId xmlns:a16="http://schemas.microsoft.com/office/drawing/2014/main" id="{A47A02C2-89D2-4C56-9509-D105E701E20C}"/>
            </a:ext>
          </a:extLst>
        </xdr:cNvPr>
        <xdr:cNvSpPr/>
      </xdr:nvSpPr>
      <xdr:spPr>
        <a:xfrm>
          <a:off x="16761460" y="1815664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33745</xdr:rowOff>
    </xdr:from>
    <xdr:to>
      <xdr:col>102</xdr:col>
      <xdr:colOff>114300</xdr:colOff>
      <xdr:row>106</xdr:row>
      <xdr:rowOff>33745</xdr:rowOff>
    </xdr:to>
    <xdr:cxnSp macro="">
      <xdr:nvCxnSpPr>
        <xdr:cNvPr id="939" name="直線コネクタ 938">
          <a:extLst>
            <a:ext uri="{FF2B5EF4-FFF2-40B4-BE49-F238E27FC236}">
              <a16:creationId xmlns:a16="http://schemas.microsoft.com/office/drawing/2014/main" id="{FBF8892E-C703-4E1F-83C0-FC69E33F59E3}"/>
            </a:ext>
          </a:extLst>
        </xdr:cNvPr>
        <xdr:cNvCxnSpPr/>
      </xdr:nvCxnSpPr>
      <xdr:spPr>
        <a:xfrm>
          <a:off x="16804640" y="1820554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158222</xdr:rowOff>
    </xdr:from>
    <xdr:ext cx="469744" cy="259045"/>
    <xdr:sp macro="" textlink="">
      <xdr:nvSpPr>
        <xdr:cNvPr id="940" name="n_1aveValue【庁舎】&#10;一人当たり面積">
          <a:extLst>
            <a:ext uri="{FF2B5EF4-FFF2-40B4-BE49-F238E27FC236}">
              <a16:creationId xmlns:a16="http://schemas.microsoft.com/office/drawing/2014/main" id="{0DC98685-B89A-4F64-B814-3FD062AD537D}"/>
            </a:ext>
          </a:extLst>
        </xdr:cNvPr>
        <xdr:cNvSpPr txBox="1"/>
      </xdr:nvSpPr>
      <xdr:spPr>
        <a:xfrm>
          <a:off x="18982132" y="17819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12898</xdr:rowOff>
    </xdr:from>
    <xdr:ext cx="469744" cy="259045"/>
    <xdr:sp macro="" textlink="">
      <xdr:nvSpPr>
        <xdr:cNvPr id="941" name="n_2aveValue【庁舎】&#10;一人当たり面積">
          <a:extLst>
            <a:ext uri="{FF2B5EF4-FFF2-40B4-BE49-F238E27FC236}">
              <a16:creationId xmlns:a16="http://schemas.microsoft.com/office/drawing/2014/main" id="{D5DDFF80-D6BA-4144-803C-1E9BFDEBB9E9}"/>
            </a:ext>
          </a:extLst>
        </xdr:cNvPr>
        <xdr:cNvSpPr txBox="1"/>
      </xdr:nvSpPr>
      <xdr:spPr>
        <a:xfrm>
          <a:off x="18182032" y="17847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22696</xdr:rowOff>
    </xdr:from>
    <xdr:ext cx="469744" cy="259045"/>
    <xdr:sp macro="" textlink="">
      <xdr:nvSpPr>
        <xdr:cNvPr id="942" name="n_3aveValue【庁舎】&#10;一人当たり面積">
          <a:extLst>
            <a:ext uri="{FF2B5EF4-FFF2-40B4-BE49-F238E27FC236}">
              <a16:creationId xmlns:a16="http://schemas.microsoft.com/office/drawing/2014/main" id="{46B8B049-43CB-437C-801C-E07C3F4A6323}"/>
            </a:ext>
          </a:extLst>
        </xdr:cNvPr>
        <xdr:cNvSpPr txBox="1"/>
      </xdr:nvSpPr>
      <xdr:spPr>
        <a:xfrm>
          <a:off x="17384472" y="17849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39025</xdr:rowOff>
    </xdr:from>
    <xdr:ext cx="469744" cy="259045"/>
    <xdr:sp macro="" textlink="">
      <xdr:nvSpPr>
        <xdr:cNvPr id="943" name="n_4aveValue【庁舎】&#10;一人当たり面積">
          <a:extLst>
            <a:ext uri="{FF2B5EF4-FFF2-40B4-BE49-F238E27FC236}">
              <a16:creationId xmlns:a16="http://schemas.microsoft.com/office/drawing/2014/main" id="{57337080-5668-4B12-ACD7-D22201E53552}"/>
            </a:ext>
          </a:extLst>
        </xdr:cNvPr>
        <xdr:cNvSpPr txBox="1"/>
      </xdr:nvSpPr>
      <xdr:spPr>
        <a:xfrm>
          <a:off x="16588817" y="17869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72407</xdr:rowOff>
    </xdr:from>
    <xdr:ext cx="469744" cy="259045"/>
    <xdr:sp macro="" textlink="">
      <xdr:nvSpPr>
        <xdr:cNvPr id="944" name="n_1mainValue【庁舎】&#10;一人当たり面積">
          <a:extLst>
            <a:ext uri="{FF2B5EF4-FFF2-40B4-BE49-F238E27FC236}">
              <a16:creationId xmlns:a16="http://schemas.microsoft.com/office/drawing/2014/main" id="{4CE34A2C-AF7B-46BC-9E1B-487DFC5360E6}"/>
            </a:ext>
          </a:extLst>
        </xdr:cNvPr>
        <xdr:cNvSpPr txBox="1"/>
      </xdr:nvSpPr>
      <xdr:spPr>
        <a:xfrm>
          <a:off x="18982132" y="1824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72407</xdr:rowOff>
    </xdr:from>
    <xdr:ext cx="469744" cy="259045"/>
    <xdr:sp macro="" textlink="">
      <xdr:nvSpPr>
        <xdr:cNvPr id="945" name="n_2mainValue【庁舎】&#10;一人当たり面積">
          <a:extLst>
            <a:ext uri="{FF2B5EF4-FFF2-40B4-BE49-F238E27FC236}">
              <a16:creationId xmlns:a16="http://schemas.microsoft.com/office/drawing/2014/main" id="{F3B90212-FCE3-45BD-A5D2-285A97F71772}"/>
            </a:ext>
          </a:extLst>
        </xdr:cNvPr>
        <xdr:cNvSpPr txBox="1"/>
      </xdr:nvSpPr>
      <xdr:spPr>
        <a:xfrm>
          <a:off x="18182032" y="1824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75672</xdr:rowOff>
    </xdr:from>
    <xdr:ext cx="469744" cy="259045"/>
    <xdr:sp macro="" textlink="">
      <xdr:nvSpPr>
        <xdr:cNvPr id="946" name="n_3mainValue【庁舎】&#10;一人当たり面積">
          <a:extLst>
            <a:ext uri="{FF2B5EF4-FFF2-40B4-BE49-F238E27FC236}">
              <a16:creationId xmlns:a16="http://schemas.microsoft.com/office/drawing/2014/main" id="{3C7E6BB7-F44C-4269-95AE-A1A4D3B30ABD}"/>
            </a:ext>
          </a:extLst>
        </xdr:cNvPr>
        <xdr:cNvSpPr txBox="1"/>
      </xdr:nvSpPr>
      <xdr:spPr>
        <a:xfrm>
          <a:off x="17384472" y="18249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75672</xdr:rowOff>
    </xdr:from>
    <xdr:ext cx="469744" cy="259045"/>
    <xdr:sp macro="" textlink="">
      <xdr:nvSpPr>
        <xdr:cNvPr id="947" name="n_4mainValue【庁舎】&#10;一人当たり面積">
          <a:extLst>
            <a:ext uri="{FF2B5EF4-FFF2-40B4-BE49-F238E27FC236}">
              <a16:creationId xmlns:a16="http://schemas.microsoft.com/office/drawing/2014/main" id="{3905F34C-CEFD-4808-96A4-258B3BFD5879}"/>
            </a:ext>
          </a:extLst>
        </xdr:cNvPr>
        <xdr:cNvSpPr txBox="1"/>
      </xdr:nvSpPr>
      <xdr:spPr>
        <a:xfrm>
          <a:off x="16588817" y="18249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8" name="正方形/長方形 947">
          <a:extLst>
            <a:ext uri="{FF2B5EF4-FFF2-40B4-BE49-F238E27FC236}">
              <a16:creationId xmlns:a16="http://schemas.microsoft.com/office/drawing/2014/main" id="{515CDD90-9CD2-4008-8657-BB46AB2D22D4}"/>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9" name="正方形/長方形 948">
          <a:extLst>
            <a:ext uri="{FF2B5EF4-FFF2-40B4-BE49-F238E27FC236}">
              <a16:creationId xmlns:a16="http://schemas.microsoft.com/office/drawing/2014/main" id="{077B8331-4E7A-46DD-9FF9-04189785491C}"/>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0" name="テキスト ボックス 949">
          <a:extLst>
            <a:ext uri="{FF2B5EF4-FFF2-40B4-BE49-F238E27FC236}">
              <a16:creationId xmlns:a16="http://schemas.microsoft.com/office/drawing/2014/main" id="{E93758A8-D10D-4CF1-91B1-74E7674F2ADF}"/>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類似団体内平均値と比較して有形固定資産減価償却率が高くなっている施設は、図書館、一般廃棄物処理施設、庁舎である。</a:t>
          </a:r>
        </a:p>
        <a:p>
          <a:r>
            <a:rPr kumimoji="1" lang="ja-JP" altLang="en-US" sz="1300">
              <a:latin typeface="ＭＳ Ｐゴシック" panose="020B0600070205080204" pitchFamily="50" charset="-128"/>
              <a:ea typeface="ＭＳ Ｐゴシック" panose="020B0600070205080204" pitchFamily="50" charset="-128"/>
            </a:rPr>
            <a:t>　一般廃棄物処理施設については、平成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月に茨木市との広域連携を図り、廃棄物の広域処理に関する基本合意を締結した。令和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年度から令和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年度にかけてリサイクルプラザ連絡橋建設工事を行ったため有形固定資産減価償却率は減少しており、令和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年度からは本市の焼却施設の稼働を停止し、廃棄物焼却処理を茨木市へ委託して広域連携を開始した。</a:t>
          </a:r>
        </a:p>
        <a:p>
          <a:r>
            <a:rPr kumimoji="1" lang="ja-JP" altLang="en-US" sz="1300">
              <a:latin typeface="ＭＳ Ｐゴシック" panose="020B0600070205080204" pitchFamily="50" charset="-128"/>
              <a:ea typeface="ＭＳ Ｐゴシック" panose="020B0600070205080204" pitchFamily="50" charset="-128"/>
            </a:rPr>
            <a:t>　また、体育館・プールについては類似団体内平均値と比較して有形固定資産減価償却率が高くなっていたが、令和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年度に味舌体育館が完成したことに伴い大きく減少した。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福祉施設については、令和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年度に市立身体障害者・老人福祉センターの外壁等改修工事を実施したことから、有形固定資産減価償却率が減少している。</a:t>
          </a:r>
        </a:p>
        <a:p>
          <a:r>
            <a:rPr kumimoji="1" lang="ja-JP" altLang="en-US" sz="1300">
              <a:latin typeface="ＭＳ Ｐゴシック" panose="020B0600070205080204" pitchFamily="50" charset="-128"/>
              <a:ea typeface="ＭＳ Ｐゴシック" panose="020B0600070205080204" pitchFamily="50" charset="-128"/>
            </a:rPr>
            <a:t>　今後は、その他の施設においても、公共施設等総合管理計画に基づくライフサイクルコストの最適化を目指していく。</a:t>
          </a: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13_&#12481;&#12455;&#12483;&#12463;&#65288;2&#22238;&#30446;&#65289;/&#12481;&#12455;&#12483;&#12463;&#24460;&#22243;&#20307;&#22238;&#31572;&#65288;2&#22238;&#30446;&#65289;/&#12304;&#36001;&#25919;&#29366;&#27841;&#36039;&#26009;&#38598;&#12305;_272248_&#25666;&#27941;&#24066;_2024(2&#22238;&#30446;).xlsx" TargetMode="External"/><Relationship Id="rId2" Type="http://schemas.openxmlformats.org/officeDocument/2006/relationships/externalLinkPath" Target="file:///\\G0000SV1NS701\d11757$\doc\&#36001;&#25919;\06%20&#27770;&#31639;&#12539;&#20581;&#20840;&#21270;\26%20&#36001;&#25919;&#29366;&#27841;&#36039;&#26009;&#38598;\&#36001;&#25919;&#29366;&#27841;&#36039;&#26009;&#38598;&#12304;H24&#65374;&#12305;\R7&#65288;R6&#27770;&#31639;&#65289;\13_&#12481;&#12455;&#12483;&#12463;&#65288;2&#22238;&#30446;&#65289;\&#12481;&#12455;&#12483;&#12463;&#24460;&#22243;&#20307;&#22238;&#31572;&#65288;2&#22238;&#30446;&#65289;\&#12304;&#36001;&#25919;&#29366;&#27841;&#36039;&#26009;&#38598;&#12305;_272248_&#25666;&#27941;&#24066;_2024(2&#22238;&#30446;).xlsx" TargetMode="External"/><Relationship Id="rId1" Type="http://schemas.openxmlformats.org/officeDocument/2006/relationships/externalLinkPath" Target="/doc/&#36001;&#25919;/06%20&#27770;&#31639;&#12539;&#20581;&#20840;&#21270;/26%20&#36001;&#25919;&#29366;&#27841;&#36039;&#26009;&#38598;/&#36001;&#25919;&#29366;&#27841;&#36039;&#26009;&#38598;&#12304;H24&#65374;&#12305;/R7&#65288;R6&#27770;&#31639;&#65289;/13_&#12481;&#12455;&#12483;&#12463;&#65288;2&#22238;&#30446;&#65289;/&#12481;&#12455;&#12483;&#12463;&#24460;&#22243;&#20307;&#22238;&#31572;&#65288;2&#22238;&#30446;&#65289;/&#12304;&#36001;&#25919;&#29366;&#27841;&#36039;&#26009;&#38598;&#12305;_272248_&#25666;&#27941;&#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76.099999999999994</v>
          </cell>
          <cell r="BX53">
            <v>75.8</v>
          </cell>
          <cell r="CF53">
            <v>76.599999999999994</v>
          </cell>
          <cell r="CN53">
            <v>76.900000000000006</v>
          </cell>
          <cell r="CV53">
            <v>77.3</v>
          </cell>
        </row>
        <row r="55">
          <cell r="AN55" t="str">
            <v>類似団体内平均値</v>
          </cell>
          <cell r="BP55">
            <v>20.399999999999999</v>
          </cell>
          <cell r="BX55">
            <v>11.2</v>
          </cell>
          <cell r="CF55">
            <v>4.5999999999999996</v>
          </cell>
          <cell r="CN55">
            <v>4.2</v>
          </cell>
          <cell r="CV55">
            <v>3.6</v>
          </cell>
        </row>
        <row r="57">
          <cell r="BP57">
            <v>63</v>
          </cell>
          <cell r="BX57">
            <v>63.7</v>
          </cell>
          <cell r="CF57">
            <v>64.2</v>
          </cell>
          <cell r="CN57">
            <v>65</v>
          </cell>
          <cell r="CV57">
            <v>66.099999999999994</v>
          </cell>
        </row>
        <row r="72">
          <cell r="BP72" t="str">
            <v>R02</v>
          </cell>
          <cell r="BX72" t="str">
            <v>R03</v>
          </cell>
          <cell r="CF72" t="str">
            <v>R04</v>
          </cell>
          <cell r="CN72" t="str">
            <v>R05</v>
          </cell>
          <cell r="CV72" t="str">
            <v>R06</v>
          </cell>
        </row>
        <row r="73">
          <cell r="AN73" t="str">
            <v>当該団体値</v>
          </cell>
        </row>
        <row r="75">
          <cell r="BP75">
            <v>-0.7</v>
          </cell>
          <cell r="BX75">
            <v>-1.3</v>
          </cell>
          <cell r="CF75">
            <v>-0.7</v>
          </cell>
          <cell r="CN75">
            <v>-0.4</v>
          </cell>
          <cell r="CV75">
            <v>-0.5</v>
          </cell>
        </row>
        <row r="77">
          <cell r="AN77" t="str">
            <v>類似団体内平均値</v>
          </cell>
          <cell r="BP77">
            <v>20.399999999999999</v>
          </cell>
          <cell r="BX77">
            <v>11.2</v>
          </cell>
          <cell r="CF77">
            <v>4.5999999999999996</v>
          </cell>
          <cell r="CN77">
            <v>4.2</v>
          </cell>
          <cell r="CV77">
            <v>3.6</v>
          </cell>
        </row>
        <row r="79">
          <cell r="BP79">
            <v>6.2</v>
          </cell>
          <cell r="BX79">
            <v>5.7</v>
          </cell>
          <cell r="CF79">
            <v>5.8</v>
          </cell>
          <cell r="CN79">
            <v>5.8</v>
          </cell>
          <cell r="CV79">
            <v>5.7</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578" t="s">
        <v>76</v>
      </c>
      <c r="C1" s="578"/>
      <c r="D1" s="578"/>
      <c r="E1" s="578"/>
      <c r="F1" s="578"/>
      <c r="G1" s="578"/>
      <c r="H1" s="578"/>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c r="AI1" s="578"/>
      <c r="AJ1" s="578"/>
      <c r="AK1" s="578"/>
      <c r="AL1" s="578"/>
      <c r="AM1" s="578"/>
      <c r="AN1" s="578"/>
      <c r="AO1" s="578"/>
      <c r="AP1" s="578"/>
      <c r="AQ1" s="578"/>
      <c r="AR1" s="578"/>
      <c r="AS1" s="578"/>
      <c r="AT1" s="578"/>
      <c r="AU1" s="578"/>
      <c r="AV1" s="578"/>
      <c r="AW1" s="578"/>
      <c r="AX1" s="578"/>
      <c r="AY1" s="578"/>
      <c r="AZ1" s="578"/>
      <c r="BA1" s="578"/>
      <c r="BB1" s="578"/>
      <c r="BC1" s="578"/>
      <c r="BD1" s="578"/>
      <c r="BE1" s="578"/>
      <c r="BF1" s="578"/>
      <c r="BG1" s="578"/>
      <c r="BH1" s="578"/>
      <c r="BI1" s="578"/>
      <c r="BJ1" s="578"/>
      <c r="BK1" s="578"/>
      <c r="BL1" s="578"/>
      <c r="BM1" s="578"/>
      <c r="BN1" s="578"/>
      <c r="BO1" s="578"/>
      <c r="BP1" s="578"/>
      <c r="BQ1" s="578"/>
      <c r="BR1" s="578"/>
      <c r="BS1" s="578"/>
      <c r="BT1" s="578"/>
      <c r="BU1" s="578"/>
      <c r="BV1" s="578"/>
      <c r="BW1" s="578"/>
      <c r="BX1" s="578"/>
      <c r="BY1" s="578"/>
      <c r="BZ1" s="578"/>
      <c r="CA1" s="578"/>
      <c r="CB1" s="578"/>
      <c r="CC1" s="578"/>
      <c r="CD1" s="578"/>
      <c r="CE1" s="578"/>
      <c r="CF1" s="578"/>
      <c r="CG1" s="578"/>
      <c r="CH1" s="578"/>
      <c r="CI1" s="578"/>
      <c r="CJ1" s="578"/>
      <c r="CK1" s="578"/>
      <c r="CL1" s="578"/>
      <c r="CM1" s="578"/>
      <c r="CN1" s="578"/>
      <c r="CO1" s="578"/>
      <c r="CP1" s="578"/>
      <c r="CQ1" s="578"/>
      <c r="CR1" s="578"/>
      <c r="CS1" s="578"/>
      <c r="CT1" s="578"/>
      <c r="CU1" s="578"/>
      <c r="CV1" s="578"/>
      <c r="CW1" s="578"/>
      <c r="CX1" s="578"/>
      <c r="CY1" s="578"/>
      <c r="CZ1" s="578"/>
      <c r="DA1" s="578"/>
      <c r="DB1" s="578"/>
      <c r="DC1" s="578"/>
      <c r="DD1" s="578"/>
      <c r="DE1" s="578"/>
      <c r="DF1" s="578"/>
      <c r="DG1" s="578"/>
      <c r="DH1" s="578"/>
      <c r="DI1" s="578"/>
      <c r="DJ1" s="163"/>
      <c r="DK1" s="163"/>
      <c r="DL1" s="163"/>
      <c r="DM1" s="163"/>
      <c r="DN1" s="163"/>
      <c r="DO1" s="163"/>
    </row>
    <row r="2" spans="1:119" ht="24" thickBot="1" x14ac:dyDescent="0.25">
      <c r="B2" s="164" t="s">
        <v>77</v>
      </c>
      <c r="C2" s="164"/>
      <c r="D2" s="165"/>
    </row>
    <row r="3" spans="1:119" ht="18.75" customHeight="1" thickBot="1" x14ac:dyDescent="0.25">
      <c r="A3" s="163"/>
      <c r="B3" s="579" t="s">
        <v>78</v>
      </c>
      <c r="C3" s="580"/>
      <c r="D3" s="580"/>
      <c r="E3" s="581"/>
      <c r="F3" s="581"/>
      <c r="G3" s="581"/>
      <c r="H3" s="581"/>
      <c r="I3" s="581"/>
      <c r="J3" s="581"/>
      <c r="K3" s="581"/>
      <c r="L3" s="581" t="s">
        <v>79</v>
      </c>
      <c r="M3" s="581"/>
      <c r="N3" s="581"/>
      <c r="O3" s="581"/>
      <c r="P3" s="581"/>
      <c r="Q3" s="581"/>
      <c r="R3" s="584"/>
      <c r="S3" s="584"/>
      <c r="T3" s="584"/>
      <c r="U3" s="584"/>
      <c r="V3" s="585"/>
      <c r="W3" s="475" t="s">
        <v>80</v>
      </c>
      <c r="X3" s="476"/>
      <c r="Y3" s="476"/>
      <c r="Z3" s="476"/>
      <c r="AA3" s="476"/>
      <c r="AB3" s="580"/>
      <c r="AC3" s="584" t="s">
        <v>81</v>
      </c>
      <c r="AD3" s="476"/>
      <c r="AE3" s="476"/>
      <c r="AF3" s="476"/>
      <c r="AG3" s="476"/>
      <c r="AH3" s="476"/>
      <c r="AI3" s="476"/>
      <c r="AJ3" s="476"/>
      <c r="AK3" s="476"/>
      <c r="AL3" s="546"/>
      <c r="AM3" s="475" t="s">
        <v>82</v>
      </c>
      <c r="AN3" s="476"/>
      <c r="AO3" s="476"/>
      <c r="AP3" s="476"/>
      <c r="AQ3" s="476"/>
      <c r="AR3" s="476"/>
      <c r="AS3" s="476"/>
      <c r="AT3" s="476"/>
      <c r="AU3" s="476"/>
      <c r="AV3" s="476"/>
      <c r="AW3" s="476"/>
      <c r="AX3" s="546"/>
      <c r="AY3" s="538" t="s">
        <v>1</v>
      </c>
      <c r="AZ3" s="539"/>
      <c r="BA3" s="539"/>
      <c r="BB3" s="539"/>
      <c r="BC3" s="539"/>
      <c r="BD3" s="539"/>
      <c r="BE3" s="539"/>
      <c r="BF3" s="539"/>
      <c r="BG3" s="539"/>
      <c r="BH3" s="539"/>
      <c r="BI3" s="539"/>
      <c r="BJ3" s="539"/>
      <c r="BK3" s="539"/>
      <c r="BL3" s="539"/>
      <c r="BM3" s="588"/>
      <c r="BN3" s="475" t="s">
        <v>83</v>
      </c>
      <c r="BO3" s="476"/>
      <c r="BP3" s="476"/>
      <c r="BQ3" s="476"/>
      <c r="BR3" s="476"/>
      <c r="BS3" s="476"/>
      <c r="BT3" s="476"/>
      <c r="BU3" s="546"/>
      <c r="BV3" s="475" t="s">
        <v>84</v>
      </c>
      <c r="BW3" s="476"/>
      <c r="BX3" s="476"/>
      <c r="BY3" s="476"/>
      <c r="BZ3" s="476"/>
      <c r="CA3" s="476"/>
      <c r="CB3" s="476"/>
      <c r="CC3" s="546"/>
      <c r="CD3" s="538" t="s">
        <v>1</v>
      </c>
      <c r="CE3" s="539"/>
      <c r="CF3" s="539"/>
      <c r="CG3" s="539"/>
      <c r="CH3" s="539"/>
      <c r="CI3" s="539"/>
      <c r="CJ3" s="539"/>
      <c r="CK3" s="539"/>
      <c r="CL3" s="539"/>
      <c r="CM3" s="539"/>
      <c r="CN3" s="539"/>
      <c r="CO3" s="539"/>
      <c r="CP3" s="539"/>
      <c r="CQ3" s="539"/>
      <c r="CR3" s="539"/>
      <c r="CS3" s="588"/>
      <c r="CT3" s="475" t="s">
        <v>85</v>
      </c>
      <c r="CU3" s="476"/>
      <c r="CV3" s="476"/>
      <c r="CW3" s="476"/>
      <c r="CX3" s="476"/>
      <c r="CY3" s="476"/>
      <c r="CZ3" s="476"/>
      <c r="DA3" s="546"/>
      <c r="DB3" s="475" t="s">
        <v>86</v>
      </c>
      <c r="DC3" s="476"/>
      <c r="DD3" s="476"/>
      <c r="DE3" s="476"/>
      <c r="DF3" s="476"/>
      <c r="DG3" s="476"/>
      <c r="DH3" s="476"/>
      <c r="DI3" s="546"/>
    </row>
    <row r="4" spans="1:119" ht="18.75" customHeight="1" x14ac:dyDescent="0.2">
      <c r="A4" s="163"/>
      <c r="B4" s="554"/>
      <c r="C4" s="555"/>
      <c r="D4" s="555"/>
      <c r="E4" s="556"/>
      <c r="F4" s="556"/>
      <c r="G4" s="556"/>
      <c r="H4" s="556"/>
      <c r="I4" s="556"/>
      <c r="J4" s="556"/>
      <c r="K4" s="556"/>
      <c r="L4" s="556"/>
      <c r="M4" s="556"/>
      <c r="N4" s="556"/>
      <c r="O4" s="556"/>
      <c r="P4" s="556"/>
      <c r="Q4" s="556"/>
      <c r="R4" s="560"/>
      <c r="S4" s="560"/>
      <c r="T4" s="560"/>
      <c r="U4" s="560"/>
      <c r="V4" s="561"/>
      <c r="W4" s="547"/>
      <c r="X4" s="357"/>
      <c r="Y4" s="357"/>
      <c r="Z4" s="357"/>
      <c r="AA4" s="357"/>
      <c r="AB4" s="555"/>
      <c r="AC4" s="560"/>
      <c r="AD4" s="357"/>
      <c r="AE4" s="357"/>
      <c r="AF4" s="357"/>
      <c r="AG4" s="357"/>
      <c r="AH4" s="357"/>
      <c r="AI4" s="357"/>
      <c r="AJ4" s="357"/>
      <c r="AK4" s="357"/>
      <c r="AL4" s="548"/>
      <c r="AM4" s="497"/>
      <c r="AN4" s="395"/>
      <c r="AO4" s="395"/>
      <c r="AP4" s="395"/>
      <c r="AQ4" s="395"/>
      <c r="AR4" s="395"/>
      <c r="AS4" s="395"/>
      <c r="AT4" s="395"/>
      <c r="AU4" s="395"/>
      <c r="AV4" s="395"/>
      <c r="AW4" s="395"/>
      <c r="AX4" s="587"/>
      <c r="AY4" s="432" t="s">
        <v>87</v>
      </c>
      <c r="AZ4" s="433"/>
      <c r="BA4" s="433"/>
      <c r="BB4" s="433"/>
      <c r="BC4" s="433"/>
      <c r="BD4" s="433"/>
      <c r="BE4" s="433"/>
      <c r="BF4" s="433"/>
      <c r="BG4" s="433"/>
      <c r="BH4" s="433"/>
      <c r="BI4" s="433"/>
      <c r="BJ4" s="433"/>
      <c r="BK4" s="433"/>
      <c r="BL4" s="433"/>
      <c r="BM4" s="434"/>
      <c r="BN4" s="435">
        <v>44189265</v>
      </c>
      <c r="BO4" s="436"/>
      <c r="BP4" s="436"/>
      <c r="BQ4" s="436"/>
      <c r="BR4" s="436"/>
      <c r="BS4" s="436"/>
      <c r="BT4" s="436"/>
      <c r="BU4" s="437"/>
      <c r="BV4" s="435">
        <v>45251885</v>
      </c>
      <c r="BW4" s="436"/>
      <c r="BX4" s="436"/>
      <c r="BY4" s="436"/>
      <c r="BZ4" s="436"/>
      <c r="CA4" s="436"/>
      <c r="CB4" s="436"/>
      <c r="CC4" s="437"/>
      <c r="CD4" s="572" t="s">
        <v>88</v>
      </c>
      <c r="CE4" s="573"/>
      <c r="CF4" s="573"/>
      <c r="CG4" s="573"/>
      <c r="CH4" s="573"/>
      <c r="CI4" s="573"/>
      <c r="CJ4" s="573"/>
      <c r="CK4" s="573"/>
      <c r="CL4" s="573"/>
      <c r="CM4" s="573"/>
      <c r="CN4" s="573"/>
      <c r="CO4" s="573"/>
      <c r="CP4" s="573"/>
      <c r="CQ4" s="573"/>
      <c r="CR4" s="573"/>
      <c r="CS4" s="574"/>
      <c r="CT4" s="575">
        <v>1.4</v>
      </c>
      <c r="CU4" s="576"/>
      <c r="CV4" s="576"/>
      <c r="CW4" s="576"/>
      <c r="CX4" s="576"/>
      <c r="CY4" s="576"/>
      <c r="CZ4" s="576"/>
      <c r="DA4" s="577"/>
      <c r="DB4" s="575">
        <v>2.9</v>
      </c>
      <c r="DC4" s="576"/>
      <c r="DD4" s="576"/>
      <c r="DE4" s="576"/>
      <c r="DF4" s="576"/>
      <c r="DG4" s="576"/>
      <c r="DH4" s="576"/>
      <c r="DI4" s="577"/>
    </row>
    <row r="5" spans="1:119" ht="18.75" customHeight="1" x14ac:dyDescent="0.2">
      <c r="A5" s="163"/>
      <c r="B5" s="582"/>
      <c r="C5" s="396"/>
      <c r="D5" s="396"/>
      <c r="E5" s="583"/>
      <c r="F5" s="583"/>
      <c r="G5" s="583"/>
      <c r="H5" s="583"/>
      <c r="I5" s="583"/>
      <c r="J5" s="583"/>
      <c r="K5" s="583"/>
      <c r="L5" s="583"/>
      <c r="M5" s="583"/>
      <c r="N5" s="583"/>
      <c r="O5" s="583"/>
      <c r="P5" s="583"/>
      <c r="Q5" s="583"/>
      <c r="R5" s="394"/>
      <c r="S5" s="394"/>
      <c r="T5" s="394"/>
      <c r="U5" s="394"/>
      <c r="V5" s="586"/>
      <c r="W5" s="497"/>
      <c r="X5" s="395"/>
      <c r="Y5" s="395"/>
      <c r="Z5" s="395"/>
      <c r="AA5" s="395"/>
      <c r="AB5" s="396"/>
      <c r="AC5" s="394"/>
      <c r="AD5" s="395"/>
      <c r="AE5" s="395"/>
      <c r="AF5" s="395"/>
      <c r="AG5" s="395"/>
      <c r="AH5" s="395"/>
      <c r="AI5" s="395"/>
      <c r="AJ5" s="395"/>
      <c r="AK5" s="395"/>
      <c r="AL5" s="587"/>
      <c r="AM5" s="463" t="s">
        <v>89</v>
      </c>
      <c r="AN5" s="363"/>
      <c r="AO5" s="363"/>
      <c r="AP5" s="363"/>
      <c r="AQ5" s="363"/>
      <c r="AR5" s="363"/>
      <c r="AS5" s="363"/>
      <c r="AT5" s="364"/>
      <c r="AU5" s="464" t="s">
        <v>90</v>
      </c>
      <c r="AV5" s="465"/>
      <c r="AW5" s="465"/>
      <c r="AX5" s="465"/>
      <c r="AY5" s="420" t="s">
        <v>91</v>
      </c>
      <c r="AZ5" s="421"/>
      <c r="BA5" s="421"/>
      <c r="BB5" s="421"/>
      <c r="BC5" s="421"/>
      <c r="BD5" s="421"/>
      <c r="BE5" s="421"/>
      <c r="BF5" s="421"/>
      <c r="BG5" s="421"/>
      <c r="BH5" s="421"/>
      <c r="BI5" s="421"/>
      <c r="BJ5" s="421"/>
      <c r="BK5" s="421"/>
      <c r="BL5" s="421"/>
      <c r="BM5" s="422"/>
      <c r="BN5" s="406">
        <v>43767043</v>
      </c>
      <c r="BO5" s="407"/>
      <c r="BP5" s="407"/>
      <c r="BQ5" s="407"/>
      <c r="BR5" s="407"/>
      <c r="BS5" s="407"/>
      <c r="BT5" s="407"/>
      <c r="BU5" s="408"/>
      <c r="BV5" s="406">
        <v>44186031</v>
      </c>
      <c r="BW5" s="407"/>
      <c r="BX5" s="407"/>
      <c r="BY5" s="407"/>
      <c r="BZ5" s="407"/>
      <c r="CA5" s="407"/>
      <c r="CB5" s="407"/>
      <c r="CC5" s="408"/>
      <c r="CD5" s="446" t="s">
        <v>92</v>
      </c>
      <c r="CE5" s="366"/>
      <c r="CF5" s="366"/>
      <c r="CG5" s="366"/>
      <c r="CH5" s="366"/>
      <c r="CI5" s="366"/>
      <c r="CJ5" s="366"/>
      <c r="CK5" s="366"/>
      <c r="CL5" s="366"/>
      <c r="CM5" s="366"/>
      <c r="CN5" s="366"/>
      <c r="CO5" s="366"/>
      <c r="CP5" s="366"/>
      <c r="CQ5" s="366"/>
      <c r="CR5" s="366"/>
      <c r="CS5" s="447"/>
      <c r="CT5" s="403">
        <v>101</v>
      </c>
      <c r="CU5" s="404"/>
      <c r="CV5" s="404"/>
      <c r="CW5" s="404"/>
      <c r="CX5" s="404"/>
      <c r="CY5" s="404"/>
      <c r="CZ5" s="404"/>
      <c r="DA5" s="405"/>
      <c r="DB5" s="403">
        <v>98.5</v>
      </c>
      <c r="DC5" s="404"/>
      <c r="DD5" s="404"/>
      <c r="DE5" s="404"/>
      <c r="DF5" s="404"/>
      <c r="DG5" s="404"/>
      <c r="DH5" s="404"/>
      <c r="DI5" s="405"/>
    </row>
    <row r="6" spans="1:119" ht="18.75" customHeight="1" x14ac:dyDescent="0.2">
      <c r="A6" s="163"/>
      <c r="B6" s="552" t="s">
        <v>93</v>
      </c>
      <c r="C6" s="393"/>
      <c r="D6" s="393"/>
      <c r="E6" s="553"/>
      <c r="F6" s="553"/>
      <c r="G6" s="553"/>
      <c r="H6" s="553"/>
      <c r="I6" s="553"/>
      <c r="J6" s="553"/>
      <c r="K6" s="553"/>
      <c r="L6" s="553" t="s">
        <v>94</v>
      </c>
      <c r="M6" s="553"/>
      <c r="N6" s="553"/>
      <c r="O6" s="553"/>
      <c r="P6" s="553"/>
      <c r="Q6" s="553"/>
      <c r="R6" s="391"/>
      <c r="S6" s="391"/>
      <c r="T6" s="391"/>
      <c r="U6" s="391"/>
      <c r="V6" s="559"/>
      <c r="W6" s="496" t="s">
        <v>95</v>
      </c>
      <c r="X6" s="392"/>
      <c r="Y6" s="392"/>
      <c r="Z6" s="392"/>
      <c r="AA6" s="392"/>
      <c r="AB6" s="393"/>
      <c r="AC6" s="564" t="s">
        <v>96</v>
      </c>
      <c r="AD6" s="565"/>
      <c r="AE6" s="565"/>
      <c r="AF6" s="565"/>
      <c r="AG6" s="565"/>
      <c r="AH6" s="565"/>
      <c r="AI6" s="565"/>
      <c r="AJ6" s="565"/>
      <c r="AK6" s="565"/>
      <c r="AL6" s="566"/>
      <c r="AM6" s="463" t="s">
        <v>97</v>
      </c>
      <c r="AN6" s="363"/>
      <c r="AO6" s="363"/>
      <c r="AP6" s="363"/>
      <c r="AQ6" s="363"/>
      <c r="AR6" s="363"/>
      <c r="AS6" s="363"/>
      <c r="AT6" s="364"/>
      <c r="AU6" s="464" t="s">
        <v>90</v>
      </c>
      <c r="AV6" s="465"/>
      <c r="AW6" s="465"/>
      <c r="AX6" s="465"/>
      <c r="AY6" s="420" t="s">
        <v>98</v>
      </c>
      <c r="AZ6" s="421"/>
      <c r="BA6" s="421"/>
      <c r="BB6" s="421"/>
      <c r="BC6" s="421"/>
      <c r="BD6" s="421"/>
      <c r="BE6" s="421"/>
      <c r="BF6" s="421"/>
      <c r="BG6" s="421"/>
      <c r="BH6" s="421"/>
      <c r="BI6" s="421"/>
      <c r="BJ6" s="421"/>
      <c r="BK6" s="421"/>
      <c r="BL6" s="421"/>
      <c r="BM6" s="422"/>
      <c r="BN6" s="406">
        <v>422222</v>
      </c>
      <c r="BO6" s="407"/>
      <c r="BP6" s="407"/>
      <c r="BQ6" s="407"/>
      <c r="BR6" s="407"/>
      <c r="BS6" s="407"/>
      <c r="BT6" s="407"/>
      <c r="BU6" s="408"/>
      <c r="BV6" s="406">
        <v>1065854</v>
      </c>
      <c r="BW6" s="407"/>
      <c r="BX6" s="407"/>
      <c r="BY6" s="407"/>
      <c r="BZ6" s="407"/>
      <c r="CA6" s="407"/>
      <c r="CB6" s="407"/>
      <c r="CC6" s="408"/>
      <c r="CD6" s="446" t="s">
        <v>99</v>
      </c>
      <c r="CE6" s="366"/>
      <c r="CF6" s="366"/>
      <c r="CG6" s="366"/>
      <c r="CH6" s="366"/>
      <c r="CI6" s="366"/>
      <c r="CJ6" s="366"/>
      <c r="CK6" s="366"/>
      <c r="CL6" s="366"/>
      <c r="CM6" s="366"/>
      <c r="CN6" s="366"/>
      <c r="CO6" s="366"/>
      <c r="CP6" s="366"/>
      <c r="CQ6" s="366"/>
      <c r="CR6" s="366"/>
      <c r="CS6" s="447"/>
      <c r="CT6" s="549">
        <v>101.1</v>
      </c>
      <c r="CU6" s="550"/>
      <c r="CV6" s="550"/>
      <c r="CW6" s="550"/>
      <c r="CX6" s="550"/>
      <c r="CY6" s="550"/>
      <c r="CZ6" s="550"/>
      <c r="DA6" s="551"/>
      <c r="DB6" s="549">
        <v>98.9</v>
      </c>
      <c r="DC6" s="550"/>
      <c r="DD6" s="550"/>
      <c r="DE6" s="550"/>
      <c r="DF6" s="550"/>
      <c r="DG6" s="550"/>
      <c r="DH6" s="550"/>
      <c r="DI6" s="551"/>
    </row>
    <row r="7" spans="1:119" ht="18.75" customHeight="1" x14ac:dyDescent="0.2">
      <c r="A7" s="163"/>
      <c r="B7" s="554"/>
      <c r="C7" s="555"/>
      <c r="D7" s="555"/>
      <c r="E7" s="556"/>
      <c r="F7" s="556"/>
      <c r="G7" s="556"/>
      <c r="H7" s="556"/>
      <c r="I7" s="556"/>
      <c r="J7" s="556"/>
      <c r="K7" s="556"/>
      <c r="L7" s="556"/>
      <c r="M7" s="556"/>
      <c r="N7" s="556"/>
      <c r="O7" s="556"/>
      <c r="P7" s="556"/>
      <c r="Q7" s="556"/>
      <c r="R7" s="560"/>
      <c r="S7" s="560"/>
      <c r="T7" s="560"/>
      <c r="U7" s="560"/>
      <c r="V7" s="561"/>
      <c r="W7" s="547"/>
      <c r="X7" s="357"/>
      <c r="Y7" s="357"/>
      <c r="Z7" s="357"/>
      <c r="AA7" s="357"/>
      <c r="AB7" s="555"/>
      <c r="AC7" s="567"/>
      <c r="AD7" s="358"/>
      <c r="AE7" s="358"/>
      <c r="AF7" s="358"/>
      <c r="AG7" s="358"/>
      <c r="AH7" s="358"/>
      <c r="AI7" s="358"/>
      <c r="AJ7" s="358"/>
      <c r="AK7" s="358"/>
      <c r="AL7" s="568"/>
      <c r="AM7" s="463" t="s">
        <v>100</v>
      </c>
      <c r="AN7" s="363"/>
      <c r="AO7" s="363"/>
      <c r="AP7" s="363"/>
      <c r="AQ7" s="363"/>
      <c r="AR7" s="363"/>
      <c r="AS7" s="363"/>
      <c r="AT7" s="364"/>
      <c r="AU7" s="464" t="s">
        <v>90</v>
      </c>
      <c r="AV7" s="465"/>
      <c r="AW7" s="465"/>
      <c r="AX7" s="465"/>
      <c r="AY7" s="420" t="s">
        <v>101</v>
      </c>
      <c r="AZ7" s="421"/>
      <c r="BA7" s="421"/>
      <c r="BB7" s="421"/>
      <c r="BC7" s="421"/>
      <c r="BD7" s="421"/>
      <c r="BE7" s="421"/>
      <c r="BF7" s="421"/>
      <c r="BG7" s="421"/>
      <c r="BH7" s="421"/>
      <c r="BI7" s="421"/>
      <c r="BJ7" s="421"/>
      <c r="BK7" s="421"/>
      <c r="BL7" s="421"/>
      <c r="BM7" s="422"/>
      <c r="BN7" s="406">
        <v>125804</v>
      </c>
      <c r="BO7" s="407"/>
      <c r="BP7" s="407"/>
      <c r="BQ7" s="407"/>
      <c r="BR7" s="407"/>
      <c r="BS7" s="407"/>
      <c r="BT7" s="407"/>
      <c r="BU7" s="408"/>
      <c r="BV7" s="406">
        <v>467046</v>
      </c>
      <c r="BW7" s="407"/>
      <c r="BX7" s="407"/>
      <c r="BY7" s="407"/>
      <c r="BZ7" s="407"/>
      <c r="CA7" s="407"/>
      <c r="CB7" s="407"/>
      <c r="CC7" s="408"/>
      <c r="CD7" s="446" t="s">
        <v>102</v>
      </c>
      <c r="CE7" s="366"/>
      <c r="CF7" s="366"/>
      <c r="CG7" s="366"/>
      <c r="CH7" s="366"/>
      <c r="CI7" s="366"/>
      <c r="CJ7" s="366"/>
      <c r="CK7" s="366"/>
      <c r="CL7" s="366"/>
      <c r="CM7" s="366"/>
      <c r="CN7" s="366"/>
      <c r="CO7" s="366"/>
      <c r="CP7" s="366"/>
      <c r="CQ7" s="366"/>
      <c r="CR7" s="366"/>
      <c r="CS7" s="447"/>
      <c r="CT7" s="406">
        <v>20865450</v>
      </c>
      <c r="CU7" s="407"/>
      <c r="CV7" s="407"/>
      <c r="CW7" s="407"/>
      <c r="CX7" s="407"/>
      <c r="CY7" s="407"/>
      <c r="CZ7" s="407"/>
      <c r="DA7" s="408"/>
      <c r="DB7" s="406">
        <v>20684627</v>
      </c>
      <c r="DC7" s="407"/>
      <c r="DD7" s="407"/>
      <c r="DE7" s="407"/>
      <c r="DF7" s="407"/>
      <c r="DG7" s="407"/>
      <c r="DH7" s="407"/>
      <c r="DI7" s="408"/>
    </row>
    <row r="8" spans="1:119" ht="18.75" customHeight="1" thickBot="1" x14ac:dyDescent="0.25">
      <c r="A8" s="163"/>
      <c r="B8" s="557"/>
      <c r="C8" s="502"/>
      <c r="D8" s="502"/>
      <c r="E8" s="558"/>
      <c r="F8" s="558"/>
      <c r="G8" s="558"/>
      <c r="H8" s="558"/>
      <c r="I8" s="558"/>
      <c r="J8" s="558"/>
      <c r="K8" s="558"/>
      <c r="L8" s="558"/>
      <c r="M8" s="558"/>
      <c r="N8" s="558"/>
      <c r="O8" s="558"/>
      <c r="P8" s="558"/>
      <c r="Q8" s="558"/>
      <c r="R8" s="562"/>
      <c r="S8" s="562"/>
      <c r="T8" s="562"/>
      <c r="U8" s="562"/>
      <c r="V8" s="563"/>
      <c r="W8" s="477"/>
      <c r="X8" s="478"/>
      <c r="Y8" s="478"/>
      <c r="Z8" s="478"/>
      <c r="AA8" s="478"/>
      <c r="AB8" s="502"/>
      <c r="AC8" s="569"/>
      <c r="AD8" s="570"/>
      <c r="AE8" s="570"/>
      <c r="AF8" s="570"/>
      <c r="AG8" s="570"/>
      <c r="AH8" s="570"/>
      <c r="AI8" s="570"/>
      <c r="AJ8" s="570"/>
      <c r="AK8" s="570"/>
      <c r="AL8" s="571"/>
      <c r="AM8" s="463" t="s">
        <v>103</v>
      </c>
      <c r="AN8" s="363"/>
      <c r="AO8" s="363"/>
      <c r="AP8" s="363"/>
      <c r="AQ8" s="363"/>
      <c r="AR8" s="363"/>
      <c r="AS8" s="363"/>
      <c r="AT8" s="364"/>
      <c r="AU8" s="464" t="s">
        <v>104</v>
      </c>
      <c r="AV8" s="465"/>
      <c r="AW8" s="465"/>
      <c r="AX8" s="465"/>
      <c r="AY8" s="420" t="s">
        <v>105</v>
      </c>
      <c r="AZ8" s="421"/>
      <c r="BA8" s="421"/>
      <c r="BB8" s="421"/>
      <c r="BC8" s="421"/>
      <c r="BD8" s="421"/>
      <c r="BE8" s="421"/>
      <c r="BF8" s="421"/>
      <c r="BG8" s="421"/>
      <c r="BH8" s="421"/>
      <c r="BI8" s="421"/>
      <c r="BJ8" s="421"/>
      <c r="BK8" s="421"/>
      <c r="BL8" s="421"/>
      <c r="BM8" s="422"/>
      <c r="BN8" s="406">
        <v>296418</v>
      </c>
      <c r="BO8" s="407"/>
      <c r="BP8" s="407"/>
      <c r="BQ8" s="407"/>
      <c r="BR8" s="407"/>
      <c r="BS8" s="407"/>
      <c r="BT8" s="407"/>
      <c r="BU8" s="408"/>
      <c r="BV8" s="406">
        <v>598808</v>
      </c>
      <c r="BW8" s="407"/>
      <c r="BX8" s="407"/>
      <c r="BY8" s="407"/>
      <c r="BZ8" s="407"/>
      <c r="CA8" s="407"/>
      <c r="CB8" s="407"/>
      <c r="CC8" s="408"/>
      <c r="CD8" s="446" t="s">
        <v>106</v>
      </c>
      <c r="CE8" s="366"/>
      <c r="CF8" s="366"/>
      <c r="CG8" s="366"/>
      <c r="CH8" s="366"/>
      <c r="CI8" s="366"/>
      <c r="CJ8" s="366"/>
      <c r="CK8" s="366"/>
      <c r="CL8" s="366"/>
      <c r="CM8" s="366"/>
      <c r="CN8" s="366"/>
      <c r="CO8" s="366"/>
      <c r="CP8" s="366"/>
      <c r="CQ8" s="366"/>
      <c r="CR8" s="366"/>
      <c r="CS8" s="447"/>
      <c r="CT8" s="509">
        <v>0.94</v>
      </c>
      <c r="CU8" s="510"/>
      <c r="CV8" s="510"/>
      <c r="CW8" s="510"/>
      <c r="CX8" s="510"/>
      <c r="CY8" s="510"/>
      <c r="CZ8" s="510"/>
      <c r="DA8" s="511"/>
      <c r="DB8" s="509">
        <v>0.93</v>
      </c>
      <c r="DC8" s="510"/>
      <c r="DD8" s="510"/>
      <c r="DE8" s="510"/>
      <c r="DF8" s="510"/>
      <c r="DG8" s="510"/>
      <c r="DH8" s="510"/>
      <c r="DI8" s="511"/>
    </row>
    <row r="9" spans="1:119" ht="18.75" customHeight="1" thickBot="1" x14ac:dyDescent="0.25">
      <c r="A9" s="163"/>
      <c r="B9" s="538" t="s">
        <v>107</v>
      </c>
      <c r="C9" s="539"/>
      <c r="D9" s="539"/>
      <c r="E9" s="539"/>
      <c r="F9" s="539"/>
      <c r="G9" s="539"/>
      <c r="H9" s="539"/>
      <c r="I9" s="539"/>
      <c r="J9" s="539"/>
      <c r="K9" s="457"/>
      <c r="L9" s="540" t="s">
        <v>108</v>
      </c>
      <c r="M9" s="541"/>
      <c r="N9" s="541"/>
      <c r="O9" s="541"/>
      <c r="P9" s="541"/>
      <c r="Q9" s="542"/>
      <c r="R9" s="543">
        <v>87456</v>
      </c>
      <c r="S9" s="544"/>
      <c r="T9" s="544"/>
      <c r="U9" s="544"/>
      <c r="V9" s="545"/>
      <c r="W9" s="475" t="s">
        <v>109</v>
      </c>
      <c r="X9" s="476"/>
      <c r="Y9" s="476"/>
      <c r="Z9" s="476"/>
      <c r="AA9" s="476"/>
      <c r="AB9" s="476"/>
      <c r="AC9" s="476"/>
      <c r="AD9" s="476"/>
      <c r="AE9" s="476"/>
      <c r="AF9" s="476"/>
      <c r="AG9" s="476"/>
      <c r="AH9" s="476"/>
      <c r="AI9" s="476"/>
      <c r="AJ9" s="476"/>
      <c r="AK9" s="476"/>
      <c r="AL9" s="546"/>
      <c r="AM9" s="463" t="s">
        <v>110</v>
      </c>
      <c r="AN9" s="363"/>
      <c r="AO9" s="363"/>
      <c r="AP9" s="363"/>
      <c r="AQ9" s="363"/>
      <c r="AR9" s="363"/>
      <c r="AS9" s="363"/>
      <c r="AT9" s="364"/>
      <c r="AU9" s="464" t="s">
        <v>90</v>
      </c>
      <c r="AV9" s="465"/>
      <c r="AW9" s="465"/>
      <c r="AX9" s="465"/>
      <c r="AY9" s="420" t="s">
        <v>111</v>
      </c>
      <c r="AZ9" s="421"/>
      <c r="BA9" s="421"/>
      <c r="BB9" s="421"/>
      <c r="BC9" s="421"/>
      <c r="BD9" s="421"/>
      <c r="BE9" s="421"/>
      <c r="BF9" s="421"/>
      <c r="BG9" s="421"/>
      <c r="BH9" s="421"/>
      <c r="BI9" s="421"/>
      <c r="BJ9" s="421"/>
      <c r="BK9" s="421"/>
      <c r="BL9" s="421"/>
      <c r="BM9" s="422"/>
      <c r="BN9" s="406">
        <v>-302390</v>
      </c>
      <c r="BO9" s="407"/>
      <c r="BP9" s="407"/>
      <c r="BQ9" s="407"/>
      <c r="BR9" s="407"/>
      <c r="BS9" s="407"/>
      <c r="BT9" s="407"/>
      <c r="BU9" s="408"/>
      <c r="BV9" s="406">
        <v>628466</v>
      </c>
      <c r="BW9" s="407"/>
      <c r="BX9" s="407"/>
      <c r="BY9" s="407"/>
      <c r="BZ9" s="407"/>
      <c r="CA9" s="407"/>
      <c r="CB9" s="407"/>
      <c r="CC9" s="408"/>
      <c r="CD9" s="446" t="s">
        <v>112</v>
      </c>
      <c r="CE9" s="366"/>
      <c r="CF9" s="366"/>
      <c r="CG9" s="366"/>
      <c r="CH9" s="366"/>
      <c r="CI9" s="366"/>
      <c r="CJ9" s="366"/>
      <c r="CK9" s="366"/>
      <c r="CL9" s="366"/>
      <c r="CM9" s="366"/>
      <c r="CN9" s="366"/>
      <c r="CO9" s="366"/>
      <c r="CP9" s="366"/>
      <c r="CQ9" s="366"/>
      <c r="CR9" s="366"/>
      <c r="CS9" s="447"/>
      <c r="CT9" s="403">
        <v>6.6</v>
      </c>
      <c r="CU9" s="404"/>
      <c r="CV9" s="404"/>
      <c r="CW9" s="404"/>
      <c r="CX9" s="404"/>
      <c r="CY9" s="404"/>
      <c r="CZ9" s="404"/>
      <c r="DA9" s="405"/>
      <c r="DB9" s="403">
        <v>6.5</v>
      </c>
      <c r="DC9" s="404"/>
      <c r="DD9" s="404"/>
      <c r="DE9" s="404"/>
      <c r="DF9" s="404"/>
      <c r="DG9" s="404"/>
      <c r="DH9" s="404"/>
      <c r="DI9" s="405"/>
    </row>
    <row r="10" spans="1:119" ht="18.75" customHeight="1" thickBot="1" x14ac:dyDescent="0.25">
      <c r="A10" s="163"/>
      <c r="B10" s="538"/>
      <c r="C10" s="539"/>
      <c r="D10" s="539"/>
      <c r="E10" s="539"/>
      <c r="F10" s="539"/>
      <c r="G10" s="539"/>
      <c r="H10" s="539"/>
      <c r="I10" s="539"/>
      <c r="J10" s="539"/>
      <c r="K10" s="457"/>
      <c r="L10" s="362" t="s">
        <v>113</v>
      </c>
      <c r="M10" s="363"/>
      <c r="N10" s="363"/>
      <c r="O10" s="363"/>
      <c r="P10" s="363"/>
      <c r="Q10" s="364"/>
      <c r="R10" s="359">
        <v>85007</v>
      </c>
      <c r="S10" s="360"/>
      <c r="T10" s="360"/>
      <c r="U10" s="360"/>
      <c r="V10" s="419"/>
      <c r="W10" s="547"/>
      <c r="X10" s="357"/>
      <c r="Y10" s="357"/>
      <c r="Z10" s="357"/>
      <c r="AA10" s="357"/>
      <c r="AB10" s="357"/>
      <c r="AC10" s="357"/>
      <c r="AD10" s="357"/>
      <c r="AE10" s="357"/>
      <c r="AF10" s="357"/>
      <c r="AG10" s="357"/>
      <c r="AH10" s="357"/>
      <c r="AI10" s="357"/>
      <c r="AJ10" s="357"/>
      <c r="AK10" s="357"/>
      <c r="AL10" s="548"/>
      <c r="AM10" s="463" t="s">
        <v>114</v>
      </c>
      <c r="AN10" s="363"/>
      <c r="AO10" s="363"/>
      <c r="AP10" s="363"/>
      <c r="AQ10" s="363"/>
      <c r="AR10" s="363"/>
      <c r="AS10" s="363"/>
      <c r="AT10" s="364"/>
      <c r="AU10" s="464" t="s">
        <v>90</v>
      </c>
      <c r="AV10" s="465"/>
      <c r="AW10" s="465"/>
      <c r="AX10" s="465"/>
      <c r="AY10" s="420" t="s">
        <v>115</v>
      </c>
      <c r="AZ10" s="421"/>
      <c r="BA10" s="421"/>
      <c r="BB10" s="421"/>
      <c r="BC10" s="421"/>
      <c r="BD10" s="421"/>
      <c r="BE10" s="421"/>
      <c r="BF10" s="421"/>
      <c r="BG10" s="421"/>
      <c r="BH10" s="421"/>
      <c r="BI10" s="421"/>
      <c r="BJ10" s="421"/>
      <c r="BK10" s="421"/>
      <c r="BL10" s="421"/>
      <c r="BM10" s="422"/>
      <c r="BN10" s="406">
        <v>580610</v>
      </c>
      <c r="BO10" s="407"/>
      <c r="BP10" s="407"/>
      <c r="BQ10" s="407"/>
      <c r="BR10" s="407"/>
      <c r="BS10" s="407"/>
      <c r="BT10" s="407"/>
      <c r="BU10" s="408"/>
      <c r="BV10" s="406">
        <v>1644622</v>
      </c>
      <c r="BW10" s="407"/>
      <c r="BX10" s="407"/>
      <c r="BY10" s="407"/>
      <c r="BZ10" s="407"/>
      <c r="CA10" s="407"/>
      <c r="CB10" s="407"/>
      <c r="CC10" s="408"/>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38"/>
      <c r="C11" s="539"/>
      <c r="D11" s="539"/>
      <c r="E11" s="539"/>
      <c r="F11" s="539"/>
      <c r="G11" s="539"/>
      <c r="H11" s="539"/>
      <c r="I11" s="539"/>
      <c r="J11" s="539"/>
      <c r="K11" s="457"/>
      <c r="L11" s="367" t="s">
        <v>117</v>
      </c>
      <c r="M11" s="368"/>
      <c r="N11" s="368"/>
      <c r="O11" s="368"/>
      <c r="P11" s="368"/>
      <c r="Q11" s="369"/>
      <c r="R11" s="535" t="s">
        <v>118</v>
      </c>
      <c r="S11" s="536"/>
      <c r="T11" s="536"/>
      <c r="U11" s="536"/>
      <c r="V11" s="537"/>
      <c r="W11" s="547"/>
      <c r="X11" s="357"/>
      <c r="Y11" s="357"/>
      <c r="Z11" s="357"/>
      <c r="AA11" s="357"/>
      <c r="AB11" s="357"/>
      <c r="AC11" s="357"/>
      <c r="AD11" s="357"/>
      <c r="AE11" s="357"/>
      <c r="AF11" s="357"/>
      <c r="AG11" s="357"/>
      <c r="AH11" s="357"/>
      <c r="AI11" s="357"/>
      <c r="AJ11" s="357"/>
      <c r="AK11" s="357"/>
      <c r="AL11" s="548"/>
      <c r="AM11" s="463" t="s">
        <v>119</v>
      </c>
      <c r="AN11" s="363"/>
      <c r="AO11" s="363"/>
      <c r="AP11" s="363"/>
      <c r="AQ11" s="363"/>
      <c r="AR11" s="363"/>
      <c r="AS11" s="363"/>
      <c r="AT11" s="364"/>
      <c r="AU11" s="464" t="s">
        <v>90</v>
      </c>
      <c r="AV11" s="465"/>
      <c r="AW11" s="465"/>
      <c r="AX11" s="465"/>
      <c r="AY11" s="420" t="s">
        <v>120</v>
      </c>
      <c r="AZ11" s="421"/>
      <c r="BA11" s="421"/>
      <c r="BB11" s="421"/>
      <c r="BC11" s="421"/>
      <c r="BD11" s="421"/>
      <c r="BE11" s="421"/>
      <c r="BF11" s="421"/>
      <c r="BG11" s="421"/>
      <c r="BH11" s="421"/>
      <c r="BI11" s="421"/>
      <c r="BJ11" s="421"/>
      <c r="BK11" s="421"/>
      <c r="BL11" s="421"/>
      <c r="BM11" s="422"/>
      <c r="BN11" s="406">
        <v>0</v>
      </c>
      <c r="BO11" s="407"/>
      <c r="BP11" s="407"/>
      <c r="BQ11" s="407"/>
      <c r="BR11" s="407"/>
      <c r="BS11" s="407"/>
      <c r="BT11" s="407"/>
      <c r="BU11" s="408"/>
      <c r="BV11" s="406">
        <v>0</v>
      </c>
      <c r="BW11" s="407"/>
      <c r="BX11" s="407"/>
      <c r="BY11" s="407"/>
      <c r="BZ11" s="407"/>
      <c r="CA11" s="407"/>
      <c r="CB11" s="407"/>
      <c r="CC11" s="408"/>
      <c r="CD11" s="446" t="s">
        <v>121</v>
      </c>
      <c r="CE11" s="366"/>
      <c r="CF11" s="366"/>
      <c r="CG11" s="366"/>
      <c r="CH11" s="366"/>
      <c r="CI11" s="366"/>
      <c r="CJ11" s="366"/>
      <c r="CK11" s="366"/>
      <c r="CL11" s="366"/>
      <c r="CM11" s="366"/>
      <c r="CN11" s="366"/>
      <c r="CO11" s="366"/>
      <c r="CP11" s="366"/>
      <c r="CQ11" s="366"/>
      <c r="CR11" s="366"/>
      <c r="CS11" s="447"/>
      <c r="CT11" s="509" t="s">
        <v>122</v>
      </c>
      <c r="CU11" s="510"/>
      <c r="CV11" s="510"/>
      <c r="CW11" s="510"/>
      <c r="CX11" s="510"/>
      <c r="CY11" s="510"/>
      <c r="CZ11" s="510"/>
      <c r="DA11" s="511"/>
      <c r="DB11" s="509" t="s">
        <v>122</v>
      </c>
      <c r="DC11" s="510"/>
      <c r="DD11" s="510"/>
      <c r="DE11" s="510"/>
      <c r="DF11" s="510"/>
      <c r="DG11" s="510"/>
      <c r="DH11" s="510"/>
      <c r="DI11" s="511"/>
    </row>
    <row r="12" spans="1:119" ht="18.75" customHeight="1" x14ac:dyDescent="0.2">
      <c r="A12" s="163"/>
      <c r="B12" s="512" t="s">
        <v>123</v>
      </c>
      <c r="C12" s="513"/>
      <c r="D12" s="513"/>
      <c r="E12" s="513"/>
      <c r="F12" s="513"/>
      <c r="G12" s="513"/>
      <c r="H12" s="513"/>
      <c r="I12" s="513"/>
      <c r="J12" s="513"/>
      <c r="K12" s="514"/>
      <c r="L12" s="521" t="s">
        <v>124</v>
      </c>
      <c r="M12" s="522"/>
      <c r="N12" s="522"/>
      <c r="O12" s="522"/>
      <c r="P12" s="522"/>
      <c r="Q12" s="523"/>
      <c r="R12" s="524">
        <v>86344</v>
      </c>
      <c r="S12" s="525"/>
      <c r="T12" s="525"/>
      <c r="U12" s="525"/>
      <c r="V12" s="526"/>
      <c r="W12" s="527" t="s">
        <v>1</v>
      </c>
      <c r="X12" s="465"/>
      <c r="Y12" s="465"/>
      <c r="Z12" s="465"/>
      <c r="AA12" s="465"/>
      <c r="AB12" s="528"/>
      <c r="AC12" s="529" t="s">
        <v>125</v>
      </c>
      <c r="AD12" s="530"/>
      <c r="AE12" s="530"/>
      <c r="AF12" s="530"/>
      <c r="AG12" s="531"/>
      <c r="AH12" s="529" t="s">
        <v>126</v>
      </c>
      <c r="AI12" s="530"/>
      <c r="AJ12" s="530"/>
      <c r="AK12" s="530"/>
      <c r="AL12" s="532"/>
      <c r="AM12" s="463" t="s">
        <v>127</v>
      </c>
      <c r="AN12" s="363"/>
      <c r="AO12" s="363"/>
      <c r="AP12" s="363"/>
      <c r="AQ12" s="363"/>
      <c r="AR12" s="363"/>
      <c r="AS12" s="363"/>
      <c r="AT12" s="364"/>
      <c r="AU12" s="464" t="s">
        <v>90</v>
      </c>
      <c r="AV12" s="465"/>
      <c r="AW12" s="465"/>
      <c r="AX12" s="465"/>
      <c r="AY12" s="420" t="s">
        <v>128</v>
      </c>
      <c r="AZ12" s="421"/>
      <c r="BA12" s="421"/>
      <c r="BB12" s="421"/>
      <c r="BC12" s="421"/>
      <c r="BD12" s="421"/>
      <c r="BE12" s="421"/>
      <c r="BF12" s="421"/>
      <c r="BG12" s="421"/>
      <c r="BH12" s="421"/>
      <c r="BI12" s="421"/>
      <c r="BJ12" s="421"/>
      <c r="BK12" s="421"/>
      <c r="BL12" s="421"/>
      <c r="BM12" s="422"/>
      <c r="BN12" s="406">
        <v>0</v>
      </c>
      <c r="BO12" s="407"/>
      <c r="BP12" s="407"/>
      <c r="BQ12" s="407"/>
      <c r="BR12" s="407"/>
      <c r="BS12" s="407"/>
      <c r="BT12" s="407"/>
      <c r="BU12" s="408"/>
      <c r="BV12" s="406">
        <v>1300000</v>
      </c>
      <c r="BW12" s="407"/>
      <c r="BX12" s="407"/>
      <c r="BY12" s="407"/>
      <c r="BZ12" s="407"/>
      <c r="CA12" s="407"/>
      <c r="CB12" s="407"/>
      <c r="CC12" s="408"/>
      <c r="CD12" s="446" t="s">
        <v>129</v>
      </c>
      <c r="CE12" s="366"/>
      <c r="CF12" s="366"/>
      <c r="CG12" s="366"/>
      <c r="CH12" s="366"/>
      <c r="CI12" s="366"/>
      <c r="CJ12" s="366"/>
      <c r="CK12" s="366"/>
      <c r="CL12" s="366"/>
      <c r="CM12" s="366"/>
      <c r="CN12" s="366"/>
      <c r="CO12" s="366"/>
      <c r="CP12" s="366"/>
      <c r="CQ12" s="366"/>
      <c r="CR12" s="366"/>
      <c r="CS12" s="447"/>
      <c r="CT12" s="509" t="s">
        <v>122</v>
      </c>
      <c r="CU12" s="510"/>
      <c r="CV12" s="510"/>
      <c r="CW12" s="510"/>
      <c r="CX12" s="510"/>
      <c r="CY12" s="510"/>
      <c r="CZ12" s="510"/>
      <c r="DA12" s="511"/>
      <c r="DB12" s="509" t="s">
        <v>122</v>
      </c>
      <c r="DC12" s="510"/>
      <c r="DD12" s="510"/>
      <c r="DE12" s="510"/>
      <c r="DF12" s="510"/>
      <c r="DG12" s="510"/>
      <c r="DH12" s="510"/>
      <c r="DI12" s="511"/>
    </row>
    <row r="13" spans="1:119" ht="18.75" customHeight="1" x14ac:dyDescent="0.2">
      <c r="A13" s="163"/>
      <c r="B13" s="515"/>
      <c r="C13" s="516"/>
      <c r="D13" s="516"/>
      <c r="E13" s="516"/>
      <c r="F13" s="516"/>
      <c r="G13" s="516"/>
      <c r="H13" s="516"/>
      <c r="I13" s="516"/>
      <c r="J13" s="516"/>
      <c r="K13" s="517"/>
      <c r="L13" s="172"/>
      <c r="M13" s="490" t="s">
        <v>130</v>
      </c>
      <c r="N13" s="491"/>
      <c r="O13" s="491"/>
      <c r="P13" s="491"/>
      <c r="Q13" s="492"/>
      <c r="R13" s="493">
        <v>84229</v>
      </c>
      <c r="S13" s="494"/>
      <c r="T13" s="494"/>
      <c r="U13" s="494"/>
      <c r="V13" s="495"/>
      <c r="W13" s="496" t="s">
        <v>131</v>
      </c>
      <c r="X13" s="392"/>
      <c r="Y13" s="392"/>
      <c r="Z13" s="392"/>
      <c r="AA13" s="392"/>
      <c r="AB13" s="393"/>
      <c r="AC13" s="359">
        <v>106</v>
      </c>
      <c r="AD13" s="360"/>
      <c r="AE13" s="360"/>
      <c r="AF13" s="360"/>
      <c r="AG13" s="361"/>
      <c r="AH13" s="359">
        <v>113</v>
      </c>
      <c r="AI13" s="360"/>
      <c r="AJ13" s="360"/>
      <c r="AK13" s="360"/>
      <c r="AL13" s="419"/>
      <c r="AM13" s="463" t="s">
        <v>132</v>
      </c>
      <c r="AN13" s="363"/>
      <c r="AO13" s="363"/>
      <c r="AP13" s="363"/>
      <c r="AQ13" s="363"/>
      <c r="AR13" s="363"/>
      <c r="AS13" s="363"/>
      <c r="AT13" s="364"/>
      <c r="AU13" s="464" t="s">
        <v>104</v>
      </c>
      <c r="AV13" s="465"/>
      <c r="AW13" s="465"/>
      <c r="AX13" s="465"/>
      <c r="AY13" s="420" t="s">
        <v>133</v>
      </c>
      <c r="AZ13" s="421"/>
      <c r="BA13" s="421"/>
      <c r="BB13" s="421"/>
      <c r="BC13" s="421"/>
      <c r="BD13" s="421"/>
      <c r="BE13" s="421"/>
      <c r="BF13" s="421"/>
      <c r="BG13" s="421"/>
      <c r="BH13" s="421"/>
      <c r="BI13" s="421"/>
      <c r="BJ13" s="421"/>
      <c r="BK13" s="421"/>
      <c r="BL13" s="421"/>
      <c r="BM13" s="422"/>
      <c r="BN13" s="406">
        <v>278220</v>
      </c>
      <c r="BO13" s="407"/>
      <c r="BP13" s="407"/>
      <c r="BQ13" s="407"/>
      <c r="BR13" s="407"/>
      <c r="BS13" s="407"/>
      <c r="BT13" s="407"/>
      <c r="BU13" s="408"/>
      <c r="BV13" s="406">
        <v>973088</v>
      </c>
      <c r="BW13" s="407"/>
      <c r="BX13" s="407"/>
      <c r="BY13" s="407"/>
      <c r="BZ13" s="407"/>
      <c r="CA13" s="407"/>
      <c r="CB13" s="407"/>
      <c r="CC13" s="408"/>
      <c r="CD13" s="446" t="s">
        <v>134</v>
      </c>
      <c r="CE13" s="366"/>
      <c r="CF13" s="366"/>
      <c r="CG13" s="366"/>
      <c r="CH13" s="366"/>
      <c r="CI13" s="366"/>
      <c r="CJ13" s="366"/>
      <c r="CK13" s="366"/>
      <c r="CL13" s="366"/>
      <c r="CM13" s="366"/>
      <c r="CN13" s="366"/>
      <c r="CO13" s="366"/>
      <c r="CP13" s="366"/>
      <c r="CQ13" s="366"/>
      <c r="CR13" s="366"/>
      <c r="CS13" s="447"/>
      <c r="CT13" s="403">
        <v>-0.5</v>
      </c>
      <c r="CU13" s="404"/>
      <c r="CV13" s="404"/>
      <c r="CW13" s="404"/>
      <c r="CX13" s="404"/>
      <c r="CY13" s="404"/>
      <c r="CZ13" s="404"/>
      <c r="DA13" s="405"/>
      <c r="DB13" s="403">
        <v>-0.4</v>
      </c>
      <c r="DC13" s="404"/>
      <c r="DD13" s="404"/>
      <c r="DE13" s="404"/>
      <c r="DF13" s="404"/>
      <c r="DG13" s="404"/>
      <c r="DH13" s="404"/>
      <c r="DI13" s="405"/>
    </row>
    <row r="14" spans="1:119" ht="18.75" customHeight="1" thickBot="1" x14ac:dyDescent="0.25">
      <c r="A14" s="163"/>
      <c r="B14" s="515"/>
      <c r="C14" s="516"/>
      <c r="D14" s="516"/>
      <c r="E14" s="516"/>
      <c r="F14" s="516"/>
      <c r="G14" s="516"/>
      <c r="H14" s="516"/>
      <c r="I14" s="516"/>
      <c r="J14" s="516"/>
      <c r="K14" s="517"/>
      <c r="L14" s="480" t="s">
        <v>135</v>
      </c>
      <c r="M14" s="533"/>
      <c r="N14" s="533"/>
      <c r="O14" s="533"/>
      <c r="P14" s="533"/>
      <c r="Q14" s="534"/>
      <c r="R14" s="493">
        <v>86351</v>
      </c>
      <c r="S14" s="494"/>
      <c r="T14" s="494"/>
      <c r="U14" s="494"/>
      <c r="V14" s="495"/>
      <c r="W14" s="497"/>
      <c r="X14" s="395"/>
      <c r="Y14" s="395"/>
      <c r="Z14" s="395"/>
      <c r="AA14" s="395"/>
      <c r="AB14" s="396"/>
      <c r="AC14" s="486">
        <v>0.3</v>
      </c>
      <c r="AD14" s="487"/>
      <c r="AE14" s="487"/>
      <c r="AF14" s="487"/>
      <c r="AG14" s="488"/>
      <c r="AH14" s="486">
        <v>0.3</v>
      </c>
      <c r="AI14" s="487"/>
      <c r="AJ14" s="487"/>
      <c r="AK14" s="487"/>
      <c r="AL14" s="489"/>
      <c r="AM14" s="463"/>
      <c r="AN14" s="363"/>
      <c r="AO14" s="363"/>
      <c r="AP14" s="363"/>
      <c r="AQ14" s="363"/>
      <c r="AR14" s="363"/>
      <c r="AS14" s="363"/>
      <c r="AT14" s="364"/>
      <c r="AU14" s="464"/>
      <c r="AV14" s="465"/>
      <c r="AW14" s="465"/>
      <c r="AX14" s="465"/>
      <c r="AY14" s="420"/>
      <c r="AZ14" s="421"/>
      <c r="BA14" s="421"/>
      <c r="BB14" s="421"/>
      <c r="BC14" s="421"/>
      <c r="BD14" s="421"/>
      <c r="BE14" s="421"/>
      <c r="BF14" s="421"/>
      <c r="BG14" s="421"/>
      <c r="BH14" s="421"/>
      <c r="BI14" s="421"/>
      <c r="BJ14" s="421"/>
      <c r="BK14" s="421"/>
      <c r="BL14" s="421"/>
      <c r="BM14" s="422"/>
      <c r="BN14" s="406"/>
      <c r="BO14" s="407"/>
      <c r="BP14" s="407"/>
      <c r="BQ14" s="407"/>
      <c r="BR14" s="407"/>
      <c r="BS14" s="407"/>
      <c r="BT14" s="407"/>
      <c r="BU14" s="408"/>
      <c r="BV14" s="406"/>
      <c r="BW14" s="407"/>
      <c r="BX14" s="407"/>
      <c r="BY14" s="407"/>
      <c r="BZ14" s="407"/>
      <c r="CA14" s="407"/>
      <c r="CB14" s="407"/>
      <c r="CC14" s="408"/>
      <c r="CD14" s="443" t="s">
        <v>136</v>
      </c>
      <c r="CE14" s="444"/>
      <c r="CF14" s="444"/>
      <c r="CG14" s="444"/>
      <c r="CH14" s="444"/>
      <c r="CI14" s="444"/>
      <c r="CJ14" s="444"/>
      <c r="CK14" s="444"/>
      <c r="CL14" s="444"/>
      <c r="CM14" s="444"/>
      <c r="CN14" s="444"/>
      <c r="CO14" s="444"/>
      <c r="CP14" s="444"/>
      <c r="CQ14" s="444"/>
      <c r="CR14" s="444"/>
      <c r="CS14" s="445"/>
      <c r="CT14" s="503" t="s">
        <v>122</v>
      </c>
      <c r="CU14" s="504"/>
      <c r="CV14" s="504"/>
      <c r="CW14" s="504"/>
      <c r="CX14" s="504"/>
      <c r="CY14" s="504"/>
      <c r="CZ14" s="504"/>
      <c r="DA14" s="505"/>
      <c r="DB14" s="503" t="s">
        <v>122</v>
      </c>
      <c r="DC14" s="504"/>
      <c r="DD14" s="504"/>
      <c r="DE14" s="504"/>
      <c r="DF14" s="504"/>
      <c r="DG14" s="504"/>
      <c r="DH14" s="504"/>
      <c r="DI14" s="505"/>
    </row>
    <row r="15" spans="1:119" ht="18.75" customHeight="1" x14ac:dyDescent="0.2">
      <c r="A15" s="163"/>
      <c r="B15" s="515"/>
      <c r="C15" s="516"/>
      <c r="D15" s="516"/>
      <c r="E15" s="516"/>
      <c r="F15" s="516"/>
      <c r="G15" s="516"/>
      <c r="H15" s="516"/>
      <c r="I15" s="516"/>
      <c r="J15" s="516"/>
      <c r="K15" s="517"/>
      <c r="L15" s="172"/>
      <c r="M15" s="490" t="s">
        <v>130</v>
      </c>
      <c r="N15" s="491"/>
      <c r="O15" s="491"/>
      <c r="P15" s="491"/>
      <c r="Q15" s="492"/>
      <c r="R15" s="493">
        <v>84421</v>
      </c>
      <c r="S15" s="494"/>
      <c r="T15" s="494"/>
      <c r="U15" s="494"/>
      <c r="V15" s="495"/>
      <c r="W15" s="496" t="s">
        <v>137</v>
      </c>
      <c r="X15" s="392"/>
      <c r="Y15" s="392"/>
      <c r="Z15" s="392"/>
      <c r="AA15" s="392"/>
      <c r="AB15" s="393"/>
      <c r="AC15" s="359">
        <v>9780</v>
      </c>
      <c r="AD15" s="360"/>
      <c r="AE15" s="360"/>
      <c r="AF15" s="360"/>
      <c r="AG15" s="361"/>
      <c r="AH15" s="359">
        <v>10551</v>
      </c>
      <c r="AI15" s="360"/>
      <c r="AJ15" s="360"/>
      <c r="AK15" s="360"/>
      <c r="AL15" s="419"/>
      <c r="AM15" s="463"/>
      <c r="AN15" s="363"/>
      <c r="AO15" s="363"/>
      <c r="AP15" s="363"/>
      <c r="AQ15" s="363"/>
      <c r="AR15" s="363"/>
      <c r="AS15" s="363"/>
      <c r="AT15" s="364"/>
      <c r="AU15" s="464"/>
      <c r="AV15" s="465"/>
      <c r="AW15" s="465"/>
      <c r="AX15" s="465"/>
      <c r="AY15" s="432" t="s">
        <v>138</v>
      </c>
      <c r="AZ15" s="433"/>
      <c r="BA15" s="433"/>
      <c r="BB15" s="433"/>
      <c r="BC15" s="433"/>
      <c r="BD15" s="433"/>
      <c r="BE15" s="433"/>
      <c r="BF15" s="433"/>
      <c r="BG15" s="433"/>
      <c r="BH15" s="433"/>
      <c r="BI15" s="433"/>
      <c r="BJ15" s="433"/>
      <c r="BK15" s="433"/>
      <c r="BL15" s="433"/>
      <c r="BM15" s="434"/>
      <c r="BN15" s="435">
        <v>15644710</v>
      </c>
      <c r="BO15" s="436"/>
      <c r="BP15" s="436"/>
      <c r="BQ15" s="436"/>
      <c r="BR15" s="436"/>
      <c r="BS15" s="436"/>
      <c r="BT15" s="436"/>
      <c r="BU15" s="437"/>
      <c r="BV15" s="435">
        <v>15221728</v>
      </c>
      <c r="BW15" s="436"/>
      <c r="BX15" s="436"/>
      <c r="BY15" s="436"/>
      <c r="BZ15" s="436"/>
      <c r="CA15" s="436"/>
      <c r="CB15" s="436"/>
      <c r="CC15" s="437"/>
      <c r="CD15" s="506" t="s">
        <v>139</v>
      </c>
      <c r="CE15" s="507"/>
      <c r="CF15" s="507"/>
      <c r="CG15" s="507"/>
      <c r="CH15" s="507"/>
      <c r="CI15" s="507"/>
      <c r="CJ15" s="507"/>
      <c r="CK15" s="507"/>
      <c r="CL15" s="507"/>
      <c r="CM15" s="507"/>
      <c r="CN15" s="507"/>
      <c r="CO15" s="507"/>
      <c r="CP15" s="507"/>
      <c r="CQ15" s="507"/>
      <c r="CR15" s="507"/>
      <c r="CS15" s="508"/>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15"/>
      <c r="C16" s="516"/>
      <c r="D16" s="516"/>
      <c r="E16" s="516"/>
      <c r="F16" s="516"/>
      <c r="G16" s="516"/>
      <c r="H16" s="516"/>
      <c r="I16" s="516"/>
      <c r="J16" s="516"/>
      <c r="K16" s="517"/>
      <c r="L16" s="480" t="s">
        <v>140</v>
      </c>
      <c r="M16" s="481"/>
      <c r="N16" s="481"/>
      <c r="O16" s="481"/>
      <c r="P16" s="481"/>
      <c r="Q16" s="482"/>
      <c r="R16" s="483" t="s">
        <v>141</v>
      </c>
      <c r="S16" s="484"/>
      <c r="T16" s="484"/>
      <c r="U16" s="484"/>
      <c r="V16" s="485"/>
      <c r="W16" s="497"/>
      <c r="X16" s="395"/>
      <c r="Y16" s="395"/>
      <c r="Z16" s="395"/>
      <c r="AA16" s="395"/>
      <c r="AB16" s="396"/>
      <c r="AC16" s="486">
        <v>26.2</v>
      </c>
      <c r="AD16" s="487"/>
      <c r="AE16" s="487"/>
      <c r="AF16" s="487"/>
      <c r="AG16" s="488"/>
      <c r="AH16" s="486">
        <v>28.5</v>
      </c>
      <c r="AI16" s="487"/>
      <c r="AJ16" s="487"/>
      <c r="AK16" s="487"/>
      <c r="AL16" s="489"/>
      <c r="AM16" s="463"/>
      <c r="AN16" s="363"/>
      <c r="AO16" s="363"/>
      <c r="AP16" s="363"/>
      <c r="AQ16" s="363"/>
      <c r="AR16" s="363"/>
      <c r="AS16" s="363"/>
      <c r="AT16" s="364"/>
      <c r="AU16" s="464"/>
      <c r="AV16" s="465"/>
      <c r="AW16" s="465"/>
      <c r="AX16" s="465"/>
      <c r="AY16" s="420" t="s">
        <v>142</v>
      </c>
      <c r="AZ16" s="421"/>
      <c r="BA16" s="421"/>
      <c r="BB16" s="421"/>
      <c r="BC16" s="421"/>
      <c r="BD16" s="421"/>
      <c r="BE16" s="421"/>
      <c r="BF16" s="421"/>
      <c r="BG16" s="421"/>
      <c r="BH16" s="421"/>
      <c r="BI16" s="421"/>
      <c r="BJ16" s="421"/>
      <c r="BK16" s="421"/>
      <c r="BL16" s="421"/>
      <c r="BM16" s="422"/>
      <c r="BN16" s="406">
        <v>16375368</v>
      </c>
      <c r="BO16" s="407"/>
      <c r="BP16" s="407"/>
      <c r="BQ16" s="407"/>
      <c r="BR16" s="407"/>
      <c r="BS16" s="407"/>
      <c r="BT16" s="407"/>
      <c r="BU16" s="408"/>
      <c r="BV16" s="406">
        <v>16232207</v>
      </c>
      <c r="BW16" s="407"/>
      <c r="BX16" s="407"/>
      <c r="BY16" s="407"/>
      <c r="BZ16" s="407"/>
      <c r="CA16" s="407"/>
      <c r="CB16" s="407"/>
      <c r="CC16" s="408"/>
      <c r="CD16" s="176"/>
      <c r="CE16" s="438"/>
      <c r="CF16" s="438"/>
      <c r="CG16" s="438"/>
      <c r="CH16" s="438"/>
      <c r="CI16" s="438"/>
      <c r="CJ16" s="438"/>
      <c r="CK16" s="438"/>
      <c r="CL16" s="438"/>
      <c r="CM16" s="438"/>
      <c r="CN16" s="438"/>
      <c r="CO16" s="438"/>
      <c r="CP16" s="438"/>
      <c r="CQ16" s="438"/>
      <c r="CR16" s="438"/>
      <c r="CS16" s="439"/>
      <c r="CT16" s="403"/>
      <c r="CU16" s="404"/>
      <c r="CV16" s="404"/>
      <c r="CW16" s="404"/>
      <c r="CX16" s="404"/>
      <c r="CY16" s="404"/>
      <c r="CZ16" s="404"/>
      <c r="DA16" s="405"/>
      <c r="DB16" s="403"/>
      <c r="DC16" s="404"/>
      <c r="DD16" s="404"/>
      <c r="DE16" s="404"/>
      <c r="DF16" s="404"/>
      <c r="DG16" s="404"/>
      <c r="DH16" s="404"/>
      <c r="DI16" s="405"/>
    </row>
    <row r="17" spans="1:113" ht="18.75" customHeight="1" thickBot="1" x14ac:dyDescent="0.25">
      <c r="A17" s="163"/>
      <c r="B17" s="518"/>
      <c r="C17" s="519"/>
      <c r="D17" s="519"/>
      <c r="E17" s="519"/>
      <c r="F17" s="519"/>
      <c r="G17" s="519"/>
      <c r="H17" s="519"/>
      <c r="I17" s="519"/>
      <c r="J17" s="519"/>
      <c r="K17" s="520"/>
      <c r="L17" s="177"/>
      <c r="M17" s="499" t="s">
        <v>143</v>
      </c>
      <c r="N17" s="500"/>
      <c r="O17" s="500"/>
      <c r="P17" s="500"/>
      <c r="Q17" s="501"/>
      <c r="R17" s="483" t="s">
        <v>144</v>
      </c>
      <c r="S17" s="484"/>
      <c r="T17" s="484"/>
      <c r="U17" s="484"/>
      <c r="V17" s="485"/>
      <c r="W17" s="496" t="s">
        <v>145</v>
      </c>
      <c r="X17" s="392"/>
      <c r="Y17" s="392"/>
      <c r="Z17" s="392"/>
      <c r="AA17" s="392"/>
      <c r="AB17" s="393"/>
      <c r="AC17" s="359">
        <v>27407</v>
      </c>
      <c r="AD17" s="360"/>
      <c r="AE17" s="360"/>
      <c r="AF17" s="360"/>
      <c r="AG17" s="361"/>
      <c r="AH17" s="359">
        <v>26296</v>
      </c>
      <c r="AI17" s="360"/>
      <c r="AJ17" s="360"/>
      <c r="AK17" s="360"/>
      <c r="AL17" s="419"/>
      <c r="AM17" s="463"/>
      <c r="AN17" s="363"/>
      <c r="AO17" s="363"/>
      <c r="AP17" s="363"/>
      <c r="AQ17" s="363"/>
      <c r="AR17" s="363"/>
      <c r="AS17" s="363"/>
      <c r="AT17" s="364"/>
      <c r="AU17" s="464"/>
      <c r="AV17" s="465"/>
      <c r="AW17" s="465"/>
      <c r="AX17" s="465"/>
      <c r="AY17" s="420" t="s">
        <v>146</v>
      </c>
      <c r="AZ17" s="421"/>
      <c r="BA17" s="421"/>
      <c r="BB17" s="421"/>
      <c r="BC17" s="421"/>
      <c r="BD17" s="421"/>
      <c r="BE17" s="421"/>
      <c r="BF17" s="421"/>
      <c r="BG17" s="421"/>
      <c r="BH17" s="421"/>
      <c r="BI17" s="421"/>
      <c r="BJ17" s="421"/>
      <c r="BK17" s="421"/>
      <c r="BL17" s="421"/>
      <c r="BM17" s="422"/>
      <c r="BN17" s="406">
        <v>20118550</v>
      </c>
      <c r="BO17" s="407"/>
      <c r="BP17" s="407"/>
      <c r="BQ17" s="407"/>
      <c r="BR17" s="407"/>
      <c r="BS17" s="407"/>
      <c r="BT17" s="407"/>
      <c r="BU17" s="408"/>
      <c r="BV17" s="406">
        <v>19551838</v>
      </c>
      <c r="BW17" s="407"/>
      <c r="BX17" s="407"/>
      <c r="BY17" s="407"/>
      <c r="BZ17" s="407"/>
      <c r="CA17" s="407"/>
      <c r="CB17" s="407"/>
      <c r="CC17" s="408"/>
      <c r="CD17" s="176"/>
      <c r="CE17" s="438"/>
      <c r="CF17" s="438"/>
      <c r="CG17" s="438"/>
      <c r="CH17" s="438"/>
      <c r="CI17" s="438"/>
      <c r="CJ17" s="438"/>
      <c r="CK17" s="438"/>
      <c r="CL17" s="438"/>
      <c r="CM17" s="438"/>
      <c r="CN17" s="438"/>
      <c r="CO17" s="438"/>
      <c r="CP17" s="438"/>
      <c r="CQ17" s="438"/>
      <c r="CR17" s="438"/>
      <c r="CS17" s="439"/>
      <c r="CT17" s="403"/>
      <c r="CU17" s="404"/>
      <c r="CV17" s="404"/>
      <c r="CW17" s="404"/>
      <c r="CX17" s="404"/>
      <c r="CY17" s="404"/>
      <c r="CZ17" s="404"/>
      <c r="DA17" s="405"/>
      <c r="DB17" s="403"/>
      <c r="DC17" s="404"/>
      <c r="DD17" s="404"/>
      <c r="DE17" s="404"/>
      <c r="DF17" s="404"/>
      <c r="DG17" s="404"/>
      <c r="DH17" s="404"/>
      <c r="DI17" s="405"/>
    </row>
    <row r="18" spans="1:113" ht="18.75" customHeight="1" thickBot="1" x14ac:dyDescent="0.25">
      <c r="A18" s="163"/>
      <c r="B18" s="456" t="s">
        <v>147</v>
      </c>
      <c r="C18" s="457"/>
      <c r="D18" s="457"/>
      <c r="E18" s="458"/>
      <c r="F18" s="458"/>
      <c r="G18" s="458"/>
      <c r="H18" s="458"/>
      <c r="I18" s="458"/>
      <c r="J18" s="458"/>
      <c r="K18" s="458"/>
      <c r="L18" s="459">
        <v>14.87</v>
      </c>
      <c r="M18" s="459"/>
      <c r="N18" s="459"/>
      <c r="O18" s="459"/>
      <c r="P18" s="459"/>
      <c r="Q18" s="459"/>
      <c r="R18" s="460"/>
      <c r="S18" s="460"/>
      <c r="T18" s="460"/>
      <c r="U18" s="460"/>
      <c r="V18" s="461"/>
      <c r="W18" s="477"/>
      <c r="X18" s="478"/>
      <c r="Y18" s="478"/>
      <c r="Z18" s="478"/>
      <c r="AA18" s="478"/>
      <c r="AB18" s="502"/>
      <c r="AC18" s="376">
        <v>73.5</v>
      </c>
      <c r="AD18" s="377"/>
      <c r="AE18" s="377"/>
      <c r="AF18" s="377"/>
      <c r="AG18" s="462"/>
      <c r="AH18" s="376">
        <v>71.099999999999994</v>
      </c>
      <c r="AI18" s="377"/>
      <c r="AJ18" s="377"/>
      <c r="AK18" s="377"/>
      <c r="AL18" s="378"/>
      <c r="AM18" s="463"/>
      <c r="AN18" s="363"/>
      <c r="AO18" s="363"/>
      <c r="AP18" s="363"/>
      <c r="AQ18" s="363"/>
      <c r="AR18" s="363"/>
      <c r="AS18" s="363"/>
      <c r="AT18" s="364"/>
      <c r="AU18" s="464"/>
      <c r="AV18" s="465"/>
      <c r="AW18" s="465"/>
      <c r="AX18" s="465"/>
      <c r="AY18" s="420" t="s">
        <v>148</v>
      </c>
      <c r="AZ18" s="421"/>
      <c r="BA18" s="421"/>
      <c r="BB18" s="421"/>
      <c r="BC18" s="421"/>
      <c r="BD18" s="421"/>
      <c r="BE18" s="421"/>
      <c r="BF18" s="421"/>
      <c r="BG18" s="421"/>
      <c r="BH18" s="421"/>
      <c r="BI18" s="421"/>
      <c r="BJ18" s="421"/>
      <c r="BK18" s="421"/>
      <c r="BL18" s="421"/>
      <c r="BM18" s="422"/>
      <c r="BN18" s="406">
        <v>22241050</v>
      </c>
      <c r="BO18" s="407"/>
      <c r="BP18" s="407"/>
      <c r="BQ18" s="407"/>
      <c r="BR18" s="407"/>
      <c r="BS18" s="407"/>
      <c r="BT18" s="407"/>
      <c r="BU18" s="408"/>
      <c r="BV18" s="406">
        <v>21162182</v>
      </c>
      <c r="BW18" s="407"/>
      <c r="BX18" s="407"/>
      <c r="BY18" s="407"/>
      <c r="BZ18" s="407"/>
      <c r="CA18" s="407"/>
      <c r="CB18" s="407"/>
      <c r="CC18" s="408"/>
      <c r="CD18" s="176"/>
      <c r="CE18" s="438"/>
      <c r="CF18" s="438"/>
      <c r="CG18" s="438"/>
      <c r="CH18" s="438"/>
      <c r="CI18" s="438"/>
      <c r="CJ18" s="438"/>
      <c r="CK18" s="438"/>
      <c r="CL18" s="438"/>
      <c r="CM18" s="438"/>
      <c r="CN18" s="438"/>
      <c r="CO18" s="438"/>
      <c r="CP18" s="438"/>
      <c r="CQ18" s="438"/>
      <c r="CR18" s="438"/>
      <c r="CS18" s="439"/>
      <c r="CT18" s="403"/>
      <c r="CU18" s="404"/>
      <c r="CV18" s="404"/>
      <c r="CW18" s="404"/>
      <c r="CX18" s="404"/>
      <c r="CY18" s="404"/>
      <c r="CZ18" s="404"/>
      <c r="DA18" s="405"/>
      <c r="DB18" s="403"/>
      <c r="DC18" s="404"/>
      <c r="DD18" s="404"/>
      <c r="DE18" s="404"/>
      <c r="DF18" s="404"/>
      <c r="DG18" s="404"/>
      <c r="DH18" s="404"/>
      <c r="DI18" s="405"/>
    </row>
    <row r="19" spans="1:113" ht="18.75" customHeight="1" thickBot="1" x14ac:dyDescent="0.25">
      <c r="A19" s="163"/>
      <c r="B19" s="456" t="s">
        <v>149</v>
      </c>
      <c r="C19" s="457"/>
      <c r="D19" s="457"/>
      <c r="E19" s="458"/>
      <c r="F19" s="458"/>
      <c r="G19" s="458"/>
      <c r="H19" s="458"/>
      <c r="I19" s="458"/>
      <c r="J19" s="458"/>
      <c r="K19" s="458"/>
      <c r="L19" s="466">
        <v>5881</v>
      </c>
      <c r="M19" s="466"/>
      <c r="N19" s="466"/>
      <c r="O19" s="466"/>
      <c r="P19" s="466"/>
      <c r="Q19" s="466"/>
      <c r="R19" s="467"/>
      <c r="S19" s="467"/>
      <c r="T19" s="467"/>
      <c r="U19" s="467"/>
      <c r="V19" s="468"/>
      <c r="W19" s="475"/>
      <c r="X19" s="476"/>
      <c r="Y19" s="476"/>
      <c r="Z19" s="476"/>
      <c r="AA19" s="476"/>
      <c r="AB19" s="476"/>
      <c r="AC19" s="479"/>
      <c r="AD19" s="479"/>
      <c r="AE19" s="479"/>
      <c r="AF19" s="479"/>
      <c r="AG19" s="479"/>
      <c r="AH19" s="479"/>
      <c r="AI19" s="479"/>
      <c r="AJ19" s="479"/>
      <c r="AK19" s="479"/>
      <c r="AL19" s="498"/>
      <c r="AM19" s="463"/>
      <c r="AN19" s="363"/>
      <c r="AO19" s="363"/>
      <c r="AP19" s="363"/>
      <c r="AQ19" s="363"/>
      <c r="AR19" s="363"/>
      <c r="AS19" s="363"/>
      <c r="AT19" s="364"/>
      <c r="AU19" s="464"/>
      <c r="AV19" s="465"/>
      <c r="AW19" s="465"/>
      <c r="AX19" s="465"/>
      <c r="AY19" s="420" t="s">
        <v>150</v>
      </c>
      <c r="AZ19" s="421"/>
      <c r="BA19" s="421"/>
      <c r="BB19" s="421"/>
      <c r="BC19" s="421"/>
      <c r="BD19" s="421"/>
      <c r="BE19" s="421"/>
      <c r="BF19" s="421"/>
      <c r="BG19" s="421"/>
      <c r="BH19" s="421"/>
      <c r="BI19" s="421"/>
      <c r="BJ19" s="421"/>
      <c r="BK19" s="421"/>
      <c r="BL19" s="421"/>
      <c r="BM19" s="422"/>
      <c r="BN19" s="406">
        <v>26251600</v>
      </c>
      <c r="BO19" s="407"/>
      <c r="BP19" s="407"/>
      <c r="BQ19" s="407"/>
      <c r="BR19" s="407"/>
      <c r="BS19" s="407"/>
      <c r="BT19" s="407"/>
      <c r="BU19" s="408"/>
      <c r="BV19" s="406">
        <v>28231618</v>
      </c>
      <c r="BW19" s="407"/>
      <c r="BX19" s="407"/>
      <c r="BY19" s="407"/>
      <c r="BZ19" s="407"/>
      <c r="CA19" s="407"/>
      <c r="CB19" s="407"/>
      <c r="CC19" s="408"/>
      <c r="CD19" s="176"/>
      <c r="CE19" s="438"/>
      <c r="CF19" s="438"/>
      <c r="CG19" s="438"/>
      <c r="CH19" s="438"/>
      <c r="CI19" s="438"/>
      <c r="CJ19" s="438"/>
      <c r="CK19" s="438"/>
      <c r="CL19" s="438"/>
      <c r="CM19" s="438"/>
      <c r="CN19" s="438"/>
      <c r="CO19" s="438"/>
      <c r="CP19" s="438"/>
      <c r="CQ19" s="438"/>
      <c r="CR19" s="438"/>
      <c r="CS19" s="439"/>
      <c r="CT19" s="403"/>
      <c r="CU19" s="404"/>
      <c r="CV19" s="404"/>
      <c r="CW19" s="404"/>
      <c r="CX19" s="404"/>
      <c r="CY19" s="404"/>
      <c r="CZ19" s="404"/>
      <c r="DA19" s="405"/>
      <c r="DB19" s="403"/>
      <c r="DC19" s="404"/>
      <c r="DD19" s="404"/>
      <c r="DE19" s="404"/>
      <c r="DF19" s="404"/>
      <c r="DG19" s="404"/>
      <c r="DH19" s="404"/>
      <c r="DI19" s="405"/>
    </row>
    <row r="20" spans="1:113" ht="18.75" customHeight="1" thickBot="1" x14ac:dyDescent="0.25">
      <c r="A20" s="163"/>
      <c r="B20" s="456" t="s">
        <v>151</v>
      </c>
      <c r="C20" s="457"/>
      <c r="D20" s="457"/>
      <c r="E20" s="458"/>
      <c r="F20" s="458"/>
      <c r="G20" s="458"/>
      <c r="H20" s="458"/>
      <c r="I20" s="458"/>
      <c r="J20" s="458"/>
      <c r="K20" s="458"/>
      <c r="L20" s="466">
        <v>40243</v>
      </c>
      <c r="M20" s="466"/>
      <c r="N20" s="466"/>
      <c r="O20" s="466"/>
      <c r="P20" s="466"/>
      <c r="Q20" s="466"/>
      <c r="R20" s="467"/>
      <c r="S20" s="467"/>
      <c r="T20" s="467"/>
      <c r="U20" s="467"/>
      <c r="V20" s="468"/>
      <c r="W20" s="477"/>
      <c r="X20" s="478"/>
      <c r="Y20" s="478"/>
      <c r="Z20" s="478"/>
      <c r="AA20" s="478"/>
      <c r="AB20" s="478"/>
      <c r="AC20" s="469"/>
      <c r="AD20" s="469"/>
      <c r="AE20" s="469"/>
      <c r="AF20" s="469"/>
      <c r="AG20" s="469"/>
      <c r="AH20" s="469"/>
      <c r="AI20" s="469"/>
      <c r="AJ20" s="469"/>
      <c r="AK20" s="469"/>
      <c r="AL20" s="470"/>
      <c r="AM20" s="471"/>
      <c r="AN20" s="368"/>
      <c r="AO20" s="368"/>
      <c r="AP20" s="368"/>
      <c r="AQ20" s="368"/>
      <c r="AR20" s="368"/>
      <c r="AS20" s="368"/>
      <c r="AT20" s="369"/>
      <c r="AU20" s="472"/>
      <c r="AV20" s="473"/>
      <c r="AW20" s="473"/>
      <c r="AX20" s="474"/>
      <c r="AY20" s="420"/>
      <c r="AZ20" s="421"/>
      <c r="BA20" s="421"/>
      <c r="BB20" s="421"/>
      <c r="BC20" s="421"/>
      <c r="BD20" s="421"/>
      <c r="BE20" s="421"/>
      <c r="BF20" s="421"/>
      <c r="BG20" s="421"/>
      <c r="BH20" s="421"/>
      <c r="BI20" s="421"/>
      <c r="BJ20" s="421"/>
      <c r="BK20" s="421"/>
      <c r="BL20" s="421"/>
      <c r="BM20" s="422"/>
      <c r="BN20" s="406"/>
      <c r="BO20" s="407"/>
      <c r="BP20" s="407"/>
      <c r="BQ20" s="407"/>
      <c r="BR20" s="407"/>
      <c r="BS20" s="407"/>
      <c r="BT20" s="407"/>
      <c r="BU20" s="408"/>
      <c r="BV20" s="406"/>
      <c r="BW20" s="407"/>
      <c r="BX20" s="407"/>
      <c r="BY20" s="407"/>
      <c r="BZ20" s="407"/>
      <c r="CA20" s="407"/>
      <c r="CB20" s="407"/>
      <c r="CC20" s="408"/>
      <c r="CD20" s="176"/>
      <c r="CE20" s="438"/>
      <c r="CF20" s="438"/>
      <c r="CG20" s="438"/>
      <c r="CH20" s="438"/>
      <c r="CI20" s="438"/>
      <c r="CJ20" s="438"/>
      <c r="CK20" s="438"/>
      <c r="CL20" s="438"/>
      <c r="CM20" s="438"/>
      <c r="CN20" s="438"/>
      <c r="CO20" s="438"/>
      <c r="CP20" s="438"/>
      <c r="CQ20" s="438"/>
      <c r="CR20" s="438"/>
      <c r="CS20" s="439"/>
      <c r="CT20" s="403"/>
      <c r="CU20" s="404"/>
      <c r="CV20" s="404"/>
      <c r="CW20" s="404"/>
      <c r="CX20" s="404"/>
      <c r="CY20" s="404"/>
      <c r="CZ20" s="404"/>
      <c r="DA20" s="405"/>
      <c r="DB20" s="403"/>
      <c r="DC20" s="404"/>
      <c r="DD20" s="404"/>
      <c r="DE20" s="404"/>
      <c r="DF20" s="404"/>
      <c r="DG20" s="404"/>
      <c r="DH20" s="404"/>
      <c r="DI20" s="405"/>
    </row>
    <row r="21" spans="1:113" ht="18.75" customHeight="1" thickBot="1" x14ac:dyDescent="0.25">
      <c r="A21" s="163"/>
      <c r="B21" s="453" t="s">
        <v>152</v>
      </c>
      <c r="C21" s="454"/>
      <c r="D21" s="454"/>
      <c r="E21" s="454"/>
      <c r="F21" s="454"/>
      <c r="G21" s="454"/>
      <c r="H21" s="454"/>
      <c r="I21" s="454"/>
      <c r="J21" s="454"/>
      <c r="K21" s="454"/>
      <c r="L21" s="454"/>
      <c r="M21" s="454"/>
      <c r="N21" s="454"/>
      <c r="O21" s="454"/>
      <c r="P21" s="454"/>
      <c r="Q21" s="454"/>
      <c r="R21" s="454"/>
      <c r="S21" s="454"/>
      <c r="T21" s="454"/>
      <c r="U21" s="454"/>
      <c r="V21" s="454"/>
      <c r="W21" s="454"/>
      <c r="X21" s="454"/>
      <c r="Y21" s="454"/>
      <c r="Z21" s="454"/>
      <c r="AA21" s="454"/>
      <c r="AB21" s="454"/>
      <c r="AC21" s="454"/>
      <c r="AD21" s="454"/>
      <c r="AE21" s="454"/>
      <c r="AF21" s="454"/>
      <c r="AG21" s="454"/>
      <c r="AH21" s="454"/>
      <c r="AI21" s="454"/>
      <c r="AJ21" s="454"/>
      <c r="AK21" s="454"/>
      <c r="AL21" s="454"/>
      <c r="AM21" s="454"/>
      <c r="AN21" s="454"/>
      <c r="AO21" s="454"/>
      <c r="AP21" s="454"/>
      <c r="AQ21" s="454"/>
      <c r="AR21" s="454"/>
      <c r="AS21" s="454"/>
      <c r="AT21" s="454"/>
      <c r="AU21" s="454"/>
      <c r="AV21" s="454"/>
      <c r="AW21" s="454"/>
      <c r="AX21" s="455"/>
      <c r="AY21" s="379"/>
      <c r="AZ21" s="380"/>
      <c r="BA21" s="380"/>
      <c r="BB21" s="380"/>
      <c r="BC21" s="380"/>
      <c r="BD21" s="380"/>
      <c r="BE21" s="380"/>
      <c r="BF21" s="380"/>
      <c r="BG21" s="380"/>
      <c r="BH21" s="380"/>
      <c r="BI21" s="380"/>
      <c r="BJ21" s="380"/>
      <c r="BK21" s="380"/>
      <c r="BL21" s="380"/>
      <c r="BM21" s="381"/>
      <c r="BN21" s="440"/>
      <c r="BO21" s="441"/>
      <c r="BP21" s="441"/>
      <c r="BQ21" s="441"/>
      <c r="BR21" s="441"/>
      <c r="BS21" s="441"/>
      <c r="BT21" s="441"/>
      <c r="BU21" s="442"/>
      <c r="BV21" s="440"/>
      <c r="BW21" s="441"/>
      <c r="BX21" s="441"/>
      <c r="BY21" s="441"/>
      <c r="BZ21" s="441"/>
      <c r="CA21" s="441"/>
      <c r="CB21" s="441"/>
      <c r="CC21" s="442"/>
      <c r="CD21" s="176"/>
      <c r="CE21" s="438"/>
      <c r="CF21" s="438"/>
      <c r="CG21" s="438"/>
      <c r="CH21" s="438"/>
      <c r="CI21" s="438"/>
      <c r="CJ21" s="438"/>
      <c r="CK21" s="438"/>
      <c r="CL21" s="438"/>
      <c r="CM21" s="438"/>
      <c r="CN21" s="438"/>
      <c r="CO21" s="438"/>
      <c r="CP21" s="438"/>
      <c r="CQ21" s="438"/>
      <c r="CR21" s="438"/>
      <c r="CS21" s="439"/>
      <c r="CT21" s="403"/>
      <c r="CU21" s="404"/>
      <c r="CV21" s="404"/>
      <c r="CW21" s="404"/>
      <c r="CX21" s="404"/>
      <c r="CY21" s="404"/>
      <c r="CZ21" s="404"/>
      <c r="DA21" s="405"/>
      <c r="DB21" s="403"/>
      <c r="DC21" s="404"/>
      <c r="DD21" s="404"/>
      <c r="DE21" s="404"/>
      <c r="DF21" s="404"/>
      <c r="DG21" s="404"/>
      <c r="DH21" s="404"/>
      <c r="DI21" s="405"/>
    </row>
    <row r="22" spans="1:113" ht="18.75" customHeight="1" x14ac:dyDescent="0.2">
      <c r="A22" s="163"/>
      <c r="B22" s="382" t="s">
        <v>153</v>
      </c>
      <c r="C22" s="383"/>
      <c r="D22" s="384"/>
      <c r="E22" s="391" t="s">
        <v>1</v>
      </c>
      <c r="F22" s="392"/>
      <c r="G22" s="392"/>
      <c r="H22" s="392"/>
      <c r="I22" s="392"/>
      <c r="J22" s="392"/>
      <c r="K22" s="393"/>
      <c r="L22" s="391" t="s">
        <v>154</v>
      </c>
      <c r="M22" s="392"/>
      <c r="N22" s="392"/>
      <c r="O22" s="392"/>
      <c r="P22" s="393"/>
      <c r="Q22" s="397" t="s">
        <v>155</v>
      </c>
      <c r="R22" s="398"/>
      <c r="S22" s="398"/>
      <c r="T22" s="398"/>
      <c r="U22" s="398"/>
      <c r="V22" s="399"/>
      <c r="W22" s="448" t="s">
        <v>156</v>
      </c>
      <c r="X22" s="383"/>
      <c r="Y22" s="384"/>
      <c r="Z22" s="391" t="s">
        <v>1</v>
      </c>
      <c r="AA22" s="392"/>
      <c r="AB22" s="392"/>
      <c r="AC22" s="392"/>
      <c r="AD22" s="392"/>
      <c r="AE22" s="392"/>
      <c r="AF22" s="392"/>
      <c r="AG22" s="393"/>
      <c r="AH22" s="409" t="s">
        <v>157</v>
      </c>
      <c r="AI22" s="392"/>
      <c r="AJ22" s="392"/>
      <c r="AK22" s="392"/>
      <c r="AL22" s="393"/>
      <c r="AM22" s="409" t="s">
        <v>158</v>
      </c>
      <c r="AN22" s="410"/>
      <c r="AO22" s="410"/>
      <c r="AP22" s="410"/>
      <c r="AQ22" s="410"/>
      <c r="AR22" s="411"/>
      <c r="AS22" s="397" t="s">
        <v>155</v>
      </c>
      <c r="AT22" s="398"/>
      <c r="AU22" s="398"/>
      <c r="AV22" s="398"/>
      <c r="AW22" s="398"/>
      <c r="AX22" s="415"/>
      <c r="AY22" s="432" t="s">
        <v>159</v>
      </c>
      <c r="AZ22" s="433"/>
      <c r="BA22" s="433"/>
      <c r="BB22" s="433"/>
      <c r="BC22" s="433"/>
      <c r="BD22" s="433"/>
      <c r="BE22" s="433"/>
      <c r="BF22" s="433"/>
      <c r="BG22" s="433"/>
      <c r="BH22" s="433"/>
      <c r="BI22" s="433"/>
      <c r="BJ22" s="433"/>
      <c r="BK22" s="433"/>
      <c r="BL22" s="433"/>
      <c r="BM22" s="434"/>
      <c r="BN22" s="435">
        <v>21436184</v>
      </c>
      <c r="BO22" s="436"/>
      <c r="BP22" s="436"/>
      <c r="BQ22" s="436"/>
      <c r="BR22" s="436"/>
      <c r="BS22" s="436"/>
      <c r="BT22" s="436"/>
      <c r="BU22" s="437"/>
      <c r="BV22" s="435">
        <v>20921901</v>
      </c>
      <c r="BW22" s="436"/>
      <c r="BX22" s="436"/>
      <c r="BY22" s="436"/>
      <c r="BZ22" s="436"/>
      <c r="CA22" s="436"/>
      <c r="CB22" s="436"/>
      <c r="CC22" s="437"/>
      <c r="CD22" s="176"/>
      <c r="CE22" s="438"/>
      <c r="CF22" s="438"/>
      <c r="CG22" s="438"/>
      <c r="CH22" s="438"/>
      <c r="CI22" s="438"/>
      <c r="CJ22" s="438"/>
      <c r="CK22" s="438"/>
      <c r="CL22" s="438"/>
      <c r="CM22" s="438"/>
      <c r="CN22" s="438"/>
      <c r="CO22" s="438"/>
      <c r="CP22" s="438"/>
      <c r="CQ22" s="438"/>
      <c r="CR22" s="438"/>
      <c r="CS22" s="439"/>
      <c r="CT22" s="403"/>
      <c r="CU22" s="404"/>
      <c r="CV22" s="404"/>
      <c r="CW22" s="404"/>
      <c r="CX22" s="404"/>
      <c r="CY22" s="404"/>
      <c r="CZ22" s="404"/>
      <c r="DA22" s="405"/>
      <c r="DB22" s="403"/>
      <c r="DC22" s="404"/>
      <c r="DD22" s="404"/>
      <c r="DE22" s="404"/>
      <c r="DF22" s="404"/>
      <c r="DG22" s="404"/>
      <c r="DH22" s="404"/>
      <c r="DI22" s="405"/>
    </row>
    <row r="23" spans="1:113" ht="18.75" customHeight="1" x14ac:dyDescent="0.2">
      <c r="A23" s="163"/>
      <c r="B23" s="385"/>
      <c r="C23" s="386"/>
      <c r="D23" s="387"/>
      <c r="E23" s="394"/>
      <c r="F23" s="395"/>
      <c r="G23" s="395"/>
      <c r="H23" s="395"/>
      <c r="I23" s="395"/>
      <c r="J23" s="395"/>
      <c r="K23" s="396"/>
      <c r="L23" s="394"/>
      <c r="M23" s="395"/>
      <c r="N23" s="395"/>
      <c r="O23" s="395"/>
      <c r="P23" s="396"/>
      <c r="Q23" s="400"/>
      <c r="R23" s="401"/>
      <c r="S23" s="401"/>
      <c r="T23" s="401"/>
      <c r="U23" s="401"/>
      <c r="V23" s="402"/>
      <c r="W23" s="449"/>
      <c r="X23" s="386"/>
      <c r="Y23" s="387"/>
      <c r="Z23" s="394"/>
      <c r="AA23" s="395"/>
      <c r="AB23" s="395"/>
      <c r="AC23" s="395"/>
      <c r="AD23" s="395"/>
      <c r="AE23" s="395"/>
      <c r="AF23" s="395"/>
      <c r="AG23" s="396"/>
      <c r="AH23" s="394"/>
      <c r="AI23" s="395"/>
      <c r="AJ23" s="395"/>
      <c r="AK23" s="395"/>
      <c r="AL23" s="396"/>
      <c r="AM23" s="412"/>
      <c r="AN23" s="413"/>
      <c r="AO23" s="413"/>
      <c r="AP23" s="413"/>
      <c r="AQ23" s="413"/>
      <c r="AR23" s="414"/>
      <c r="AS23" s="400"/>
      <c r="AT23" s="401"/>
      <c r="AU23" s="401"/>
      <c r="AV23" s="401"/>
      <c r="AW23" s="401"/>
      <c r="AX23" s="416"/>
      <c r="AY23" s="420" t="s">
        <v>160</v>
      </c>
      <c r="AZ23" s="421"/>
      <c r="BA23" s="421"/>
      <c r="BB23" s="421"/>
      <c r="BC23" s="421"/>
      <c r="BD23" s="421"/>
      <c r="BE23" s="421"/>
      <c r="BF23" s="421"/>
      <c r="BG23" s="421"/>
      <c r="BH23" s="421"/>
      <c r="BI23" s="421"/>
      <c r="BJ23" s="421"/>
      <c r="BK23" s="421"/>
      <c r="BL23" s="421"/>
      <c r="BM23" s="422"/>
      <c r="BN23" s="406">
        <v>13433957</v>
      </c>
      <c r="BO23" s="407"/>
      <c r="BP23" s="407"/>
      <c r="BQ23" s="407"/>
      <c r="BR23" s="407"/>
      <c r="BS23" s="407"/>
      <c r="BT23" s="407"/>
      <c r="BU23" s="408"/>
      <c r="BV23" s="406">
        <v>13515316</v>
      </c>
      <c r="BW23" s="407"/>
      <c r="BX23" s="407"/>
      <c r="BY23" s="407"/>
      <c r="BZ23" s="407"/>
      <c r="CA23" s="407"/>
      <c r="CB23" s="407"/>
      <c r="CC23" s="408"/>
      <c r="CD23" s="176"/>
      <c r="CE23" s="438"/>
      <c r="CF23" s="438"/>
      <c r="CG23" s="438"/>
      <c r="CH23" s="438"/>
      <c r="CI23" s="438"/>
      <c r="CJ23" s="438"/>
      <c r="CK23" s="438"/>
      <c r="CL23" s="438"/>
      <c r="CM23" s="438"/>
      <c r="CN23" s="438"/>
      <c r="CO23" s="438"/>
      <c r="CP23" s="438"/>
      <c r="CQ23" s="438"/>
      <c r="CR23" s="438"/>
      <c r="CS23" s="439"/>
      <c r="CT23" s="403"/>
      <c r="CU23" s="404"/>
      <c r="CV23" s="404"/>
      <c r="CW23" s="404"/>
      <c r="CX23" s="404"/>
      <c r="CY23" s="404"/>
      <c r="CZ23" s="404"/>
      <c r="DA23" s="405"/>
      <c r="DB23" s="403"/>
      <c r="DC23" s="404"/>
      <c r="DD23" s="404"/>
      <c r="DE23" s="404"/>
      <c r="DF23" s="404"/>
      <c r="DG23" s="404"/>
      <c r="DH23" s="404"/>
      <c r="DI23" s="405"/>
    </row>
    <row r="24" spans="1:113" ht="18.75" customHeight="1" thickBot="1" x14ac:dyDescent="0.25">
      <c r="A24" s="163"/>
      <c r="B24" s="385"/>
      <c r="C24" s="386"/>
      <c r="D24" s="387"/>
      <c r="E24" s="362" t="s">
        <v>161</v>
      </c>
      <c r="F24" s="363"/>
      <c r="G24" s="363"/>
      <c r="H24" s="363"/>
      <c r="I24" s="363"/>
      <c r="J24" s="363"/>
      <c r="K24" s="364"/>
      <c r="L24" s="359">
        <v>1</v>
      </c>
      <c r="M24" s="360"/>
      <c r="N24" s="360"/>
      <c r="O24" s="360"/>
      <c r="P24" s="361"/>
      <c r="Q24" s="359">
        <v>9000</v>
      </c>
      <c r="R24" s="360"/>
      <c r="S24" s="360"/>
      <c r="T24" s="360"/>
      <c r="U24" s="360"/>
      <c r="V24" s="361"/>
      <c r="W24" s="449"/>
      <c r="X24" s="386"/>
      <c r="Y24" s="387"/>
      <c r="Z24" s="362" t="s">
        <v>162</v>
      </c>
      <c r="AA24" s="363"/>
      <c r="AB24" s="363"/>
      <c r="AC24" s="363"/>
      <c r="AD24" s="363"/>
      <c r="AE24" s="363"/>
      <c r="AF24" s="363"/>
      <c r="AG24" s="364"/>
      <c r="AH24" s="359">
        <v>568</v>
      </c>
      <c r="AI24" s="360"/>
      <c r="AJ24" s="360"/>
      <c r="AK24" s="360"/>
      <c r="AL24" s="361"/>
      <c r="AM24" s="359">
        <v>1749440</v>
      </c>
      <c r="AN24" s="360"/>
      <c r="AO24" s="360"/>
      <c r="AP24" s="360"/>
      <c r="AQ24" s="360"/>
      <c r="AR24" s="361"/>
      <c r="AS24" s="359">
        <v>3080</v>
      </c>
      <c r="AT24" s="360"/>
      <c r="AU24" s="360"/>
      <c r="AV24" s="360"/>
      <c r="AW24" s="360"/>
      <c r="AX24" s="419"/>
      <c r="AY24" s="379" t="s">
        <v>163</v>
      </c>
      <c r="AZ24" s="380"/>
      <c r="BA24" s="380"/>
      <c r="BB24" s="380"/>
      <c r="BC24" s="380"/>
      <c r="BD24" s="380"/>
      <c r="BE24" s="380"/>
      <c r="BF24" s="380"/>
      <c r="BG24" s="380"/>
      <c r="BH24" s="380"/>
      <c r="BI24" s="380"/>
      <c r="BJ24" s="380"/>
      <c r="BK24" s="380"/>
      <c r="BL24" s="380"/>
      <c r="BM24" s="381"/>
      <c r="BN24" s="406">
        <v>15586248</v>
      </c>
      <c r="BO24" s="407"/>
      <c r="BP24" s="407"/>
      <c r="BQ24" s="407"/>
      <c r="BR24" s="407"/>
      <c r="BS24" s="407"/>
      <c r="BT24" s="407"/>
      <c r="BU24" s="408"/>
      <c r="BV24" s="406">
        <v>14394859</v>
      </c>
      <c r="BW24" s="407"/>
      <c r="BX24" s="407"/>
      <c r="BY24" s="407"/>
      <c r="BZ24" s="407"/>
      <c r="CA24" s="407"/>
      <c r="CB24" s="407"/>
      <c r="CC24" s="408"/>
      <c r="CD24" s="176"/>
      <c r="CE24" s="438"/>
      <c r="CF24" s="438"/>
      <c r="CG24" s="438"/>
      <c r="CH24" s="438"/>
      <c r="CI24" s="438"/>
      <c r="CJ24" s="438"/>
      <c r="CK24" s="438"/>
      <c r="CL24" s="438"/>
      <c r="CM24" s="438"/>
      <c r="CN24" s="438"/>
      <c r="CO24" s="438"/>
      <c r="CP24" s="438"/>
      <c r="CQ24" s="438"/>
      <c r="CR24" s="438"/>
      <c r="CS24" s="439"/>
      <c r="CT24" s="403"/>
      <c r="CU24" s="404"/>
      <c r="CV24" s="404"/>
      <c r="CW24" s="404"/>
      <c r="CX24" s="404"/>
      <c r="CY24" s="404"/>
      <c r="CZ24" s="404"/>
      <c r="DA24" s="405"/>
      <c r="DB24" s="403"/>
      <c r="DC24" s="404"/>
      <c r="DD24" s="404"/>
      <c r="DE24" s="404"/>
      <c r="DF24" s="404"/>
      <c r="DG24" s="404"/>
      <c r="DH24" s="404"/>
      <c r="DI24" s="405"/>
    </row>
    <row r="25" spans="1:113" ht="18.75" customHeight="1" x14ac:dyDescent="0.2">
      <c r="A25" s="163"/>
      <c r="B25" s="385"/>
      <c r="C25" s="386"/>
      <c r="D25" s="387"/>
      <c r="E25" s="362" t="s">
        <v>164</v>
      </c>
      <c r="F25" s="363"/>
      <c r="G25" s="363"/>
      <c r="H25" s="363"/>
      <c r="I25" s="363"/>
      <c r="J25" s="363"/>
      <c r="K25" s="364"/>
      <c r="L25" s="359">
        <v>2</v>
      </c>
      <c r="M25" s="360"/>
      <c r="N25" s="360"/>
      <c r="O25" s="360"/>
      <c r="P25" s="361"/>
      <c r="Q25" s="359">
        <v>7700</v>
      </c>
      <c r="R25" s="360"/>
      <c r="S25" s="360"/>
      <c r="T25" s="360"/>
      <c r="U25" s="360"/>
      <c r="V25" s="361"/>
      <c r="W25" s="449"/>
      <c r="X25" s="386"/>
      <c r="Y25" s="387"/>
      <c r="Z25" s="362" t="s">
        <v>165</v>
      </c>
      <c r="AA25" s="363"/>
      <c r="AB25" s="363"/>
      <c r="AC25" s="363"/>
      <c r="AD25" s="363"/>
      <c r="AE25" s="363"/>
      <c r="AF25" s="363"/>
      <c r="AG25" s="364"/>
      <c r="AH25" s="359">
        <v>102</v>
      </c>
      <c r="AI25" s="360"/>
      <c r="AJ25" s="360"/>
      <c r="AK25" s="360"/>
      <c r="AL25" s="361"/>
      <c r="AM25" s="359">
        <v>301716</v>
      </c>
      <c r="AN25" s="360"/>
      <c r="AO25" s="360"/>
      <c r="AP25" s="360"/>
      <c r="AQ25" s="360"/>
      <c r="AR25" s="361"/>
      <c r="AS25" s="359">
        <v>2958</v>
      </c>
      <c r="AT25" s="360"/>
      <c r="AU25" s="360"/>
      <c r="AV25" s="360"/>
      <c r="AW25" s="360"/>
      <c r="AX25" s="419"/>
      <c r="AY25" s="432" t="s">
        <v>166</v>
      </c>
      <c r="AZ25" s="433"/>
      <c r="BA25" s="433"/>
      <c r="BB25" s="433"/>
      <c r="BC25" s="433"/>
      <c r="BD25" s="433"/>
      <c r="BE25" s="433"/>
      <c r="BF25" s="433"/>
      <c r="BG25" s="433"/>
      <c r="BH25" s="433"/>
      <c r="BI25" s="433"/>
      <c r="BJ25" s="433"/>
      <c r="BK25" s="433"/>
      <c r="BL25" s="433"/>
      <c r="BM25" s="434"/>
      <c r="BN25" s="435">
        <v>12698016</v>
      </c>
      <c r="BO25" s="436"/>
      <c r="BP25" s="436"/>
      <c r="BQ25" s="436"/>
      <c r="BR25" s="436"/>
      <c r="BS25" s="436"/>
      <c r="BT25" s="436"/>
      <c r="BU25" s="437"/>
      <c r="BV25" s="435">
        <v>5583214</v>
      </c>
      <c r="BW25" s="436"/>
      <c r="BX25" s="436"/>
      <c r="BY25" s="436"/>
      <c r="BZ25" s="436"/>
      <c r="CA25" s="436"/>
      <c r="CB25" s="436"/>
      <c r="CC25" s="437"/>
      <c r="CD25" s="176"/>
      <c r="CE25" s="438"/>
      <c r="CF25" s="438"/>
      <c r="CG25" s="438"/>
      <c r="CH25" s="438"/>
      <c r="CI25" s="438"/>
      <c r="CJ25" s="438"/>
      <c r="CK25" s="438"/>
      <c r="CL25" s="438"/>
      <c r="CM25" s="438"/>
      <c r="CN25" s="438"/>
      <c r="CO25" s="438"/>
      <c r="CP25" s="438"/>
      <c r="CQ25" s="438"/>
      <c r="CR25" s="438"/>
      <c r="CS25" s="439"/>
      <c r="CT25" s="403"/>
      <c r="CU25" s="404"/>
      <c r="CV25" s="404"/>
      <c r="CW25" s="404"/>
      <c r="CX25" s="404"/>
      <c r="CY25" s="404"/>
      <c r="CZ25" s="404"/>
      <c r="DA25" s="405"/>
      <c r="DB25" s="403"/>
      <c r="DC25" s="404"/>
      <c r="DD25" s="404"/>
      <c r="DE25" s="404"/>
      <c r="DF25" s="404"/>
      <c r="DG25" s="404"/>
      <c r="DH25" s="404"/>
      <c r="DI25" s="405"/>
    </row>
    <row r="26" spans="1:113" ht="18.75" customHeight="1" x14ac:dyDescent="0.2">
      <c r="A26" s="163"/>
      <c r="B26" s="385"/>
      <c r="C26" s="386"/>
      <c r="D26" s="387"/>
      <c r="E26" s="362" t="s">
        <v>167</v>
      </c>
      <c r="F26" s="363"/>
      <c r="G26" s="363"/>
      <c r="H26" s="363"/>
      <c r="I26" s="363"/>
      <c r="J26" s="363"/>
      <c r="K26" s="364"/>
      <c r="L26" s="359">
        <v>1</v>
      </c>
      <c r="M26" s="360"/>
      <c r="N26" s="360"/>
      <c r="O26" s="360"/>
      <c r="P26" s="361"/>
      <c r="Q26" s="359">
        <v>7000</v>
      </c>
      <c r="R26" s="360"/>
      <c r="S26" s="360"/>
      <c r="T26" s="360"/>
      <c r="U26" s="360"/>
      <c r="V26" s="361"/>
      <c r="W26" s="449"/>
      <c r="X26" s="386"/>
      <c r="Y26" s="387"/>
      <c r="Z26" s="362" t="s">
        <v>168</v>
      </c>
      <c r="AA26" s="417"/>
      <c r="AB26" s="417"/>
      <c r="AC26" s="417"/>
      <c r="AD26" s="417"/>
      <c r="AE26" s="417"/>
      <c r="AF26" s="417"/>
      <c r="AG26" s="418"/>
      <c r="AH26" s="359">
        <v>40</v>
      </c>
      <c r="AI26" s="360"/>
      <c r="AJ26" s="360"/>
      <c r="AK26" s="360"/>
      <c r="AL26" s="361"/>
      <c r="AM26" s="359">
        <v>138880</v>
      </c>
      <c r="AN26" s="360"/>
      <c r="AO26" s="360"/>
      <c r="AP26" s="360"/>
      <c r="AQ26" s="360"/>
      <c r="AR26" s="361"/>
      <c r="AS26" s="359">
        <v>3472</v>
      </c>
      <c r="AT26" s="360"/>
      <c r="AU26" s="360"/>
      <c r="AV26" s="360"/>
      <c r="AW26" s="360"/>
      <c r="AX26" s="419"/>
      <c r="AY26" s="446" t="s">
        <v>169</v>
      </c>
      <c r="AZ26" s="366"/>
      <c r="BA26" s="366"/>
      <c r="BB26" s="366"/>
      <c r="BC26" s="366"/>
      <c r="BD26" s="366"/>
      <c r="BE26" s="366"/>
      <c r="BF26" s="366"/>
      <c r="BG26" s="366"/>
      <c r="BH26" s="366"/>
      <c r="BI26" s="366"/>
      <c r="BJ26" s="366"/>
      <c r="BK26" s="366"/>
      <c r="BL26" s="366"/>
      <c r="BM26" s="447"/>
      <c r="BN26" s="406" t="s">
        <v>122</v>
      </c>
      <c r="BO26" s="407"/>
      <c r="BP26" s="407"/>
      <c r="BQ26" s="407"/>
      <c r="BR26" s="407"/>
      <c r="BS26" s="407"/>
      <c r="BT26" s="407"/>
      <c r="BU26" s="408"/>
      <c r="BV26" s="406" t="s">
        <v>122</v>
      </c>
      <c r="BW26" s="407"/>
      <c r="BX26" s="407"/>
      <c r="BY26" s="407"/>
      <c r="BZ26" s="407"/>
      <c r="CA26" s="407"/>
      <c r="CB26" s="407"/>
      <c r="CC26" s="408"/>
      <c r="CD26" s="176"/>
      <c r="CE26" s="438"/>
      <c r="CF26" s="438"/>
      <c r="CG26" s="438"/>
      <c r="CH26" s="438"/>
      <c r="CI26" s="438"/>
      <c r="CJ26" s="438"/>
      <c r="CK26" s="438"/>
      <c r="CL26" s="438"/>
      <c r="CM26" s="438"/>
      <c r="CN26" s="438"/>
      <c r="CO26" s="438"/>
      <c r="CP26" s="438"/>
      <c r="CQ26" s="438"/>
      <c r="CR26" s="438"/>
      <c r="CS26" s="439"/>
      <c r="CT26" s="403"/>
      <c r="CU26" s="404"/>
      <c r="CV26" s="404"/>
      <c r="CW26" s="404"/>
      <c r="CX26" s="404"/>
      <c r="CY26" s="404"/>
      <c r="CZ26" s="404"/>
      <c r="DA26" s="405"/>
      <c r="DB26" s="403"/>
      <c r="DC26" s="404"/>
      <c r="DD26" s="404"/>
      <c r="DE26" s="404"/>
      <c r="DF26" s="404"/>
      <c r="DG26" s="404"/>
      <c r="DH26" s="404"/>
      <c r="DI26" s="405"/>
    </row>
    <row r="27" spans="1:113" ht="18.75" customHeight="1" thickBot="1" x14ac:dyDescent="0.25">
      <c r="A27" s="163"/>
      <c r="B27" s="385"/>
      <c r="C27" s="386"/>
      <c r="D27" s="387"/>
      <c r="E27" s="362" t="s">
        <v>170</v>
      </c>
      <c r="F27" s="363"/>
      <c r="G27" s="363"/>
      <c r="H27" s="363"/>
      <c r="I27" s="363"/>
      <c r="J27" s="363"/>
      <c r="K27" s="364"/>
      <c r="L27" s="359">
        <v>1</v>
      </c>
      <c r="M27" s="360"/>
      <c r="N27" s="360"/>
      <c r="O27" s="360"/>
      <c r="P27" s="361"/>
      <c r="Q27" s="359">
        <v>6200</v>
      </c>
      <c r="R27" s="360"/>
      <c r="S27" s="360"/>
      <c r="T27" s="360"/>
      <c r="U27" s="360"/>
      <c r="V27" s="361"/>
      <c r="W27" s="449"/>
      <c r="X27" s="386"/>
      <c r="Y27" s="387"/>
      <c r="Z27" s="362" t="s">
        <v>171</v>
      </c>
      <c r="AA27" s="363"/>
      <c r="AB27" s="363"/>
      <c r="AC27" s="363"/>
      <c r="AD27" s="363"/>
      <c r="AE27" s="363"/>
      <c r="AF27" s="363"/>
      <c r="AG27" s="364"/>
      <c r="AH27" s="359">
        <v>14</v>
      </c>
      <c r="AI27" s="360"/>
      <c r="AJ27" s="360"/>
      <c r="AK27" s="360"/>
      <c r="AL27" s="361"/>
      <c r="AM27" s="359">
        <v>56630</v>
      </c>
      <c r="AN27" s="360"/>
      <c r="AO27" s="360"/>
      <c r="AP27" s="360"/>
      <c r="AQ27" s="360"/>
      <c r="AR27" s="361"/>
      <c r="AS27" s="359">
        <v>4045</v>
      </c>
      <c r="AT27" s="360"/>
      <c r="AU27" s="360"/>
      <c r="AV27" s="360"/>
      <c r="AW27" s="360"/>
      <c r="AX27" s="419"/>
      <c r="AY27" s="443" t="s">
        <v>172</v>
      </c>
      <c r="AZ27" s="444"/>
      <c r="BA27" s="444"/>
      <c r="BB27" s="444"/>
      <c r="BC27" s="444"/>
      <c r="BD27" s="444"/>
      <c r="BE27" s="444"/>
      <c r="BF27" s="444"/>
      <c r="BG27" s="444"/>
      <c r="BH27" s="444"/>
      <c r="BI27" s="444"/>
      <c r="BJ27" s="444"/>
      <c r="BK27" s="444"/>
      <c r="BL27" s="444"/>
      <c r="BM27" s="445"/>
      <c r="BN27" s="440">
        <v>2594471</v>
      </c>
      <c r="BO27" s="441"/>
      <c r="BP27" s="441"/>
      <c r="BQ27" s="441"/>
      <c r="BR27" s="441"/>
      <c r="BS27" s="441"/>
      <c r="BT27" s="441"/>
      <c r="BU27" s="442"/>
      <c r="BV27" s="440">
        <v>2594471</v>
      </c>
      <c r="BW27" s="441"/>
      <c r="BX27" s="441"/>
      <c r="BY27" s="441"/>
      <c r="BZ27" s="441"/>
      <c r="CA27" s="441"/>
      <c r="CB27" s="441"/>
      <c r="CC27" s="442"/>
      <c r="CD27" s="178"/>
      <c r="CE27" s="438"/>
      <c r="CF27" s="438"/>
      <c r="CG27" s="438"/>
      <c r="CH27" s="438"/>
      <c r="CI27" s="438"/>
      <c r="CJ27" s="438"/>
      <c r="CK27" s="438"/>
      <c r="CL27" s="438"/>
      <c r="CM27" s="438"/>
      <c r="CN27" s="438"/>
      <c r="CO27" s="438"/>
      <c r="CP27" s="438"/>
      <c r="CQ27" s="438"/>
      <c r="CR27" s="438"/>
      <c r="CS27" s="439"/>
      <c r="CT27" s="403"/>
      <c r="CU27" s="404"/>
      <c r="CV27" s="404"/>
      <c r="CW27" s="404"/>
      <c r="CX27" s="404"/>
      <c r="CY27" s="404"/>
      <c r="CZ27" s="404"/>
      <c r="DA27" s="405"/>
      <c r="DB27" s="403"/>
      <c r="DC27" s="404"/>
      <c r="DD27" s="404"/>
      <c r="DE27" s="404"/>
      <c r="DF27" s="404"/>
      <c r="DG27" s="404"/>
      <c r="DH27" s="404"/>
      <c r="DI27" s="405"/>
    </row>
    <row r="28" spans="1:113" ht="18.75" customHeight="1" x14ac:dyDescent="0.2">
      <c r="A28" s="163"/>
      <c r="B28" s="385"/>
      <c r="C28" s="386"/>
      <c r="D28" s="387"/>
      <c r="E28" s="362" t="s">
        <v>173</v>
      </c>
      <c r="F28" s="363"/>
      <c r="G28" s="363"/>
      <c r="H28" s="363"/>
      <c r="I28" s="363"/>
      <c r="J28" s="363"/>
      <c r="K28" s="364"/>
      <c r="L28" s="359">
        <v>1</v>
      </c>
      <c r="M28" s="360"/>
      <c r="N28" s="360"/>
      <c r="O28" s="360"/>
      <c r="P28" s="361"/>
      <c r="Q28" s="359">
        <v>5700</v>
      </c>
      <c r="R28" s="360"/>
      <c r="S28" s="360"/>
      <c r="T28" s="360"/>
      <c r="U28" s="360"/>
      <c r="V28" s="361"/>
      <c r="W28" s="449"/>
      <c r="X28" s="386"/>
      <c r="Y28" s="387"/>
      <c r="Z28" s="362" t="s">
        <v>174</v>
      </c>
      <c r="AA28" s="363"/>
      <c r="AB28" s="363"/>
      <c r="AC28" s="363"/>
      <c r="AD28" s="363"/>
      <c r="AE28" s="363"/>
      <c r="AF28" s="363"/>
      <c r="AG28" s="364"/>
      <c r="AH28" s="359" t="s">
        <v>122</v>
      </c>
      <c r="AI28" s="360"/>
      <c r="AJ28" s="360"/>
      <c r="AK28" s="360"/>
      <c r="AL28" s="361"/>
      <c r="AM28" s="359" t="s">
        <v>122</v>
      </c>
      <c r="AN28" s="360"/>
      <c r="AO28" s="360"/>
      <c r="AP28" s="360"/>
      <c r="AQ28" s="360"/>
      <c r="AR28" s="361"/>
      <c r="AS28" s="359" t="s">
        <v>122</v>
      </c>
      <c r="AT28" s="360"/>
      <c r="AU28" s="360"/>
      <c r="AV28" s="360"/>
      <c r="AW28" s="360"/>
      <c r="AX28" s="419"/>
      <c r="AY28" s="423" t="s">
        <v>175</v>
      </c>
      <c r="AZ28" s="424"/>
      <c r="BA28" s="424"/>
      <c r="BB28" s="425"/>
      <c r="BC28" s="432" t="s">
        <v>46</v>
      </c>
      <c r="BD28" s="433"/>
      <c r="BE28" s="433"/>
      <c r="BF28" s="433"/>
      <c r="BG28" s="433"/>
      <c r="BH28" s="433"/>
      <c r="BI28" s="433"/>
      <c r="BJ28" s="433"/>
      <c r="BK28" s="433"/>
      <c r="BL28" s="433"/>
      <c r="BM28" s="434"/>
      <c r="BN28" s="435">
        <v>8322349</v>
      </c>
      <c r="BO28" s="436"/>
      <c r="BP28" s="436"/>
      <c r="BQ28" s="436"/>
      <c r="BR28" s="436"/>
      <c r="BS28" s="436"/>
      <c r="BT28" s="436"/>
      <c r="BU28" s="437"/>
      <c r="BV28" s="435">
        <v>7741739</v>
      </c>
      <c r="BW28" s="436"/>
      <c r="BX28" s="436"/>
      <c r="BY28" s="436"/>
      <c r="BZ28" s="436"/>
      <c r="CA28" s="436"/>
      <c r="CB28" s="436"/>
      <c r="CC28" s="437"/>
      <c r="CD28" s="176"/>
      <c r="CE28" s="438"/>
      <c r="CF28" s="438"/>
      <c r="CG28" s="438"/>
      <c r="CH28" s="438"/>
      <c r="CI28" s="438"/>
      <c r="CJ28" s="438"/>
      <c r="CK28" s="438"/>
      <c r="CL28" s="438"/>
      <c r="CM28" s="438"/>
      <c r="CN28" s="438"/>
      <c r="CO28" s="438"/>
      <c r="CP28" s="438"/>
      <c r="CQ28" s="438"/>
      <c r="CR28" s="438"/>
      <c r="CS28" s="439"/>
      <c r="CT28" s="403"/>
      <c r="CU28" s="404"/>
      <c r="CV28" s="404"/>
      <c r="CW28" s="404"/>
      <c r="CX28" s="404"/>
      <c r="CY28" s="404"/>
      <c r="CZ28" s="404"/>
      <c r="DA28" s="405"/>
      <c r="DB28" s="403"/>
      <c r="DC28" s="404"/>
      <c r="DD28" s="404"/>
      <c r="DE28" s="404"/>
      <c r="DF28" s="404"/>
      <c r="DG28" s="404"/>
      <c r="DH28" s="404"/>
      <c r="DI28" s="405"/>
    </row>
    <row r="29" spans="1:113" ht="18.75" customHeight="1" x14ac:dyDescent="0.2">
      <c r="A29" s="163"/>
      <c r="B29" s="385"/>
      <c r="C29" s="386"/>
      <c r="D29" s="387"/>
      <c r="E29" s="362" t="s">
        <v>176</v>
      </c>
      <c r="F29" s="363"/>
      <c r="G29" s="363"/>
      <c r="H29" s="363"/>
      <c r="I29" s="363"/>
      <c r="J29" s="363"/>
      <c r="K29" s="364"/>
      <c r="L29" s="359">
        <v>17</v>
      </c>
      <c r="M29" s="360"/>
      <c r="N29" s="360"/>
      <c r="O29" s="360"/>
      <c r="P29" s="361"/>
      <c r="Q29" s="359">
        <v>5350</v>
      </c>
      <c r="R29" s="360"/>
      <c r="S29" s="360"/>
      <c r="T29" s="360"/>
      <c r="U29" s="360"/>
      <c r="V29" s="361"/>
      <c r="W29" s="450"/>
      <c r="X29" s="451"/>
      <c r="Y29" s="452"/>
      <c r="Z29" s="362" t="s">
        <v>177</v>
      </c>
      <c r="AA29" s="363"/>
      <c r="AB29" s="363"/>
      <c r="AC29" s="363"/>
      <c r="AD29" s="363"/>
      <c r="AE29" s="363"/>
      <c r="AF29" s="363"/>
      <c r="AG29" s="364"/>
      <c r="AH29" s="359">
        <v>582</v>
      </c>
      <c r="AI29" s="360"/>
      <c r="AJ29" s="360"/>
      <c r="AK29" s="360"/>
      <c r="AL29" s="361"/>
      <c r="AM29" s="359">
        <v>1806070</v>
      </c>
      <c r="AN29" s="360"/>
      <c r="AO29" s="360"/>
      <c r="AP29" s="360"/>
      <c r="AQ29" s="360"/>
      <c r="AR29" s="361"/>
      <c r="AS29" s="359">
        <v>3103</v>
      </c>
      <c r="AT29" s="360"/>
      <c r="AU29" s="360"/>
      <c r="AV29" s="360"/>
      <c r="AW29" s="360"/>
      <c r="AX29" s="419"/>
      <c r="AY29" s="426"/>
      <c r="AZ29" s="427"/>
      <c r="BA29" s="427"/>
      <c r="BB29" s="428"/>
      <c r="BC29" s="420" t="s">
        <v>178</v>
      </c>
      <c r="BD29" s="421"/>
      <c r="BE29" s="421"/>
      <c r="BF29" s="421"/>
      <c r="BG29" s="421"/>
      <c r="BH29" s="421"/>
      <c r="BI29" s="421"/>
      <c r="BJ29" s="421"/>
      <c r="BK29" s="421"/>
      <c r="BL29" s="421"/>
      <c r="BM29" s="422"/>
      <c r="BN29" s="406" t="s">
        <v>122</v>
      </c>
      <c r="BO29" s="407"/>
      <c r="BP29" s="407"/>
      <c r="BQ29" s="407"/>
      <c r="BR29" s="407"/>
      <c r="BS29" s="407"/>
      <c r="BT29" s="407"/>
      <c r="BU29" s="408"/>
      <c r="BV29" s="406" t="s">
        <v>122</v>
      </c>
      <c r="BW29" s="407"/>
      <c r="BX29" s="407"/>
      <c r="BY29" s="407"/>
      <c r="BZ29" s="407"/>
      <c r="CA29" s="407"/>
      <c r="CB29" s="407"/>
      <c r="CC29" s="408"/>
      <c r="CD29" s="178"/>
      <c r="CE29" s="438"/>
      <c r="CF29" s="438"/>
      <c r="CG29" s="438"/>
      <c r="CH29" s="438"/>
      <c r="CI29" s="438"/>
      <c r="CJ29" s="438"/>
      <c r="CK29" s="438"/>
      <c r="CL29" s="438"/>
      <c r="CM29" s="438"/>
      <c r="CN29" s="438"/>
      <c r="CO29" s="438"/>
      <c r="CP29" s="438"/>
      <c r="CQ29" s="438"/>
      <c r="CR29" s="438"/>
      <c r="CS29" s="439"/>
      <c r="CT29" s="403"/>
      <c r="CU29" s="404"/>
      <c r="CV29" s="404"/>
      <c r="CW29" s="404"/>
      <c r="CX29" s="404"/>
      <c r="CY29" s="404"/>
      <c r="CZ29" s="404"/>
      <c r="DA29" s="405"/>
      <c r="DB29" s="403"/>
      <c r="DC29" s="404"/>
      <c r="DD29" s="404"/>
      <c r="DE29" s="404"/>
      <c r="DF29" s="404"/>
      <c r="DG29" s="404"/>
      <c r="DH29" s="404"/>
      <c r="DI29" s="405"/>
    </row>
    <row r="30" spans="1:113" ht="18.75" customHeight="1" thickBot="1" x14ac:dyDescent="0.25">
      <c r="A30" s="163"/>
      <c r="B30" s="388"/>
      <c r="C30" s="389"/>
      <c r="D30" s="390"/>
      <c r="E30" s="367"/>
      <c r="F30" s="368"/>
      <c r="G30" s="368"/>
      <c r="H30" s="368"/>
      <c r="I30" s="368"/>
      <c r="J30" s="368"/>
      <c r="K30" s="369"/>
      <c r="L30" s="370"/>
      <c r="M30" s="371"/>
      <c r="N30" s="371"/>
      <c r="O30" s="371"/>
      <c r="P30" s="372"/>
      <c r="Q30" s="370"/>
      <c r="R30" s="371"/>
      <c r="S30" s="371"/>
      <c r="T30" s="371"/>
      <c r="U30" s="371"/>
      <c r="V30" s="372"/>
      <c r="W30" s="373" t="s">
        <v>179</v>
      </c>
      <c r="X30" s="374"/>
      <c r="Y30" s="374"/>
      <c r="Z30" s="374"/>
      <c r="AA30" s="374"/>
      <c r="AB30" s="374"/>
      <c r="AC30" s="374"/>
      <c r="AD30" s="374"/>
      <c r="AE30" s="374"/>
      <c r="AF30" s="374"/>
      <c r="AG30" s="375"/>
      <c r="AH30" s="376">
        <v>99.4</v>
      </c>
      <c r="AI30" s="377"/>
      <c r="AJ30" s="377"/>
      <c r="AK30" s="377"/>
      <c r="AL30" s="377"/>
      <c r="AM30" s="377"/>
      <c r="AN30" s="377"/>
      <c r="AO30" s="377"/>
      <c r="AP30" s="377"/>
      <c r="AQ30" s="377"/>
      <c r="AR30" s="377"/>
      <c r="AS30" s="377"/>
      <c r="AT30" s="377"/>
      <c r="AU30" s="377"/>
      <c r="AV30" s="377"/>
      <c r="AW30" s="377"/>
      <c r="AX30" s="378"/>
      <c r="AY30" s="429"/>
      <c r="AZ30" s="430"/>
      <c r="BA30" s="430"/>
      <c r="BB30" s="431"/>
      <c r="BC30" s="379" t="s">
        <v>48</v>
      </c>
      <c r="BD30" s="380"/>
      <c r="BE30" s="380"/>
      <c r="BF30" s="380"/>
      <c r="BG30" s="380"/>
      <c r="BH30" s="380"/>
      <c r="BI30" s="380"/>
      <c r="BJ30" s="380"/>
      <c r="BK30" s="380"/>
      <c r="BL30" s="380"/>
      <c r="BM30" s="381"/>
      <c r="BN30" s="440">
        <v>5017423</v>
      </c>
      <c r="BO30" s="441"/>
      <c r="BP30" s="441"/>
      <c r="BQ30" s="441"/>
      <c r="BR30" s="441"/>
      <c r="BS30" s="441"/>
      <c r="BT30" s="441"/>
      <c r="BU30" s="442"/>
      <c r="BV30" s="440">
        <v>5153864</v>
      </c>
      <c r="BW30" s="441"/>
      <c r="BX30" s="441"/>
      <c r="BY30" s="441"/>
      <c r="BZ30" s="441"/>
      <c r="CA30" s="441"/>
      <c r="CB30" s="441"/>
      <c r="CC30" s="442"/>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65" t="s">
        <v>180</v>
      </c>
      <c r="D32" s="365"/>
      <c r="E32" s="365"/>
      <c r="F32" s="365"/>
      <c r="G32" s="365"/>
      <c r="H32" s="365"/>
      <c r="I32" s="365"/>
      <c r="J32" s="365"/>
      <c r="K32" s="365"/>
      <c r="L32" s="365"/>
      <c r="M32" s="365"/>
      <c r="N32" s="365"/>
      <c r="O32" s="365"/>
      <c r="P32" s="365"/>
      <c r="Q32" s="365"/>
      <c r="R32" s="365"/>
      <c r="S32" s="365"/>
      <c r="U32" s="366" t="s">
        <v>181</v>
      </c>
      <c r="V32" s="366"/>
      <c r="W32" s="366"/>
      <c r="X32" s="366"/>
      <c r="Y32" s="366"/>
      <c r="Z32" s="366"/>
      <c r="AA32" s="366"/>
      <c r="AB32" s="366"/>
      <c r="AC32" s="366"/>
      <c r="AD32" s="366"/>
      <c r="AE32" s="366"/>
      <c r="AF32" s="366"/>
      <c r="AG32" s="366"/>
      <c r="AH32" s="366"/>
      <c r="AI32" s="366"/>
      <c r="AJ32" s="366"/>
      <c r="AK32" s="366"/>
      <c r="AM32" s="366" t="s">
        <v>182</v>
      </c>
      <c r="AN32" s="366"/>
      <c r="AO32" s="366"/>
      <c r="AP32" s="366"/>
      <c r="AQ32" s="366"/>
      <c r="AR32" s="366"/>
      <c r="AS32" s="366"/>
      <c r="AT32" s="366"/>
      <c r="AU32" s="366"/>
      <c r="AV32" s="366"/>
      <c r="AW32" s="366"/>
      <c r="AX32" s="366"/>
      <c r="AY32" s="366"/>
      <c r="AZ32" s="366"/>
      <c r="BA32" s="366"/>
      <c r="BB32" s="366"/>
      <c r="BC32" s="366"/>
      <c r="BE32" s="366" t="s">
        <v>183</v>
      </c>
      <c r="BF32" s="366"/>
      <c r="BG32" s="366"/>
      <c r="BH32" s="366"/>
      <c r="BI32" s="366"/>
      <c r="BJ32" s="366"/>
      <c r="BK32" s="366"/>
      <c r="BL32" s="366"/>
      <c r="BM32" s="366"/>
      <c r="BN32" s="366"/>
      <c r="BO32" s="366"/>
      <c r="BP32" s="366"/>
      <c r="BQ32" s="366"/>
      <c r="BR32" s="366"/>
      <c r="BS32" s="366"/>
      <c r="BT32" s="366"/>
      <c r="BU32" s="366"/>
      <c r="BW32" s="366" t="s">
        <v>184</v>
      </c>
      <c r="BX32" s="366"/>
      <c r="BY32" s="366"/>
      <c r="BZ32" s="366"/>
      <c r="CA32" s="366"/>
      <c r="CB32" s="366"/>
      <c r="CC32" s="366"/>
      <c r="CD32" s="366"/>
      <c r="CE32" s="366"/>
      <c r="CF32" s="366"/>
      <c r="CG32" s="366"/>
      <c r="CH32" s="366"/>
      <c r="CI32" s="366"/>
      <c r="CJ32" s="366"/>
      <c r="CK32" s="366"/>
      <c r="CL32" s="366"/>
      <c r="CM32" s="366"/>
      <c r="CO32" s="366" t="s">
        <v>185</v>
      </c>
      <c r="CP32" s="366"/>
      <c r="CQ32" s="366"/>
      <c r="CR32" s="366"/>
      <c r="CS32" s="366"/>
      <c r="CT32" s="366"/>
      <c r="CU32" s="366"/>
      <c r="CV32" s="366"/>
      <c r="CW32" s="366"/>
      <c r="CX32" s="366"/>
      <c r="CY32" s="366"/>
      <c r="CZ32" s="366"/>
      <c r="DA32" s="366"/>
      <c r="DB32" s="366"/>
      <c r="DC32" s="366"/>
      <c r="DD32" s="366"/>
      <c r="DE32" s="366"/>
      <c r="DI32" s="186"/>
    </row>
    <row r="33" spans="1:113" ht="13.5" customHeight="1" x14ac:dyDescent="0.2">
      <c r="A33" s="163"/>
      <c r="B33" s="187"/>
      <c r="C33" s="358" t="s">
        <v>186</v>
      </c>
      <c r="D33" s="358"/>
      <c r="E33" s="357" t="s">
        <v>187</v>
      </c>
      <c r="F33" s="357"/>
      <c r="G33" s="357"/>
      <c r="H33" s="357"/>
      <c r="I33" s="357"/>
      <c r="J33" s="357"/>
      <c r="K33" s="357"/>
      <c r="L33" s="357"/>
      <c r="M33" s="357"/>
      <c r="N33" s="357"/>
      <c r="O33" s="357"/>
      <c r="P33" s="357"/>
      <c r="Q33" s="357"/>
      <c r="R33" s="357"/>
      <c r="S33" s="357"/>
      <c r="T33" s="188"/>
      <c r="U33" s="358" t="s">
        <v>186</v>
      </c>
      <c r="V33" s="358"/>
      <c r="W33" s="357" t="s">
        <v>187</v>
      </c>
      <c r="X33" s="357"/>
      <c r="Y33" s="357"/>
      <c r="Z33" s="357"/>
      <c r="AA33" s="357"/>
      <c r="AB33" s="357"/>
      <c r="AC33" s="357"/>
      <c r="AD33" s="357"/>
      <c r="AE33" s="357"/>
      <c r="AF33" s="357"/>
      <c r="AG33" s="357"/>
      <c r="AH33" s="357"/>
      <c r="AI33" s="357"/>
      <c r="AJ33" s="357"/>
      <c r="AK33" s="357"/>
      <c r="AL33" s="188"/>
      <c r="AM33" s="358" t="s">
        <v>186</v>
      </c>
      <c r="AN33" s="358"/>
      <c r="AO33" s="357" t="s">
        <v>187</v>
      </c>
      <c r="AP33" s="357"/>
      <c r="AQ33" s="357"/>
      <c r="AR33" s="357"/>
      <c r="AS33" s="357"/>
      <c r="AT33" s="357"/>
      <c r="AU33" s="357"/>
      <c r="AV33" s="357"/>
      <c r="AW33" s="357"/>
      <c r="AX33" s="357"/>
      <c r="AY33" s="357"/>
      <c r="AZ33" s="357"/>
      <c r="BA33" s="357"/>
      <c r="BB33" s="357"/>
      <c r="BC33" s="357"/>
      <c r="BD33" s="189"/>
      <c r="BE33" s="357" t="s">
        <v>188</v>
      </c>
      <c r="BF33" s="357"/>
      <c r="BG33" s="357" t="s">
        <v>189</v>
      </c>
      <c r="BH33" s="357"/>
      <c r="BI33" s="357"/>
      <c r="BJ33" s="357"/>
      <c r="BK33" s="357"/>
      <c r="BL33" s="357"/>
      <c r="BM33" s="357"/>
      <c r="BN33" s="357"/>
      <c r="BO33" s="357"/>
      <c r="BP33" s="357"/>
      <c r="BQ33" s="357"/>
      <c r="BR33" s="357"/>
      <c r="BS33" s="357"/>
      <c r="BT33" s="357"/>
      <c r="BU33" s="357"/>
      <c r="BV33" s="189"/>
      <c r="BW33" s="358" t="s">
        <v>188</v>
      </c>
      <c r="BX33" s="358"/>
      <c r="BY33" s="357" t="s">
        <v>190</v>
      </c>
      <c r="BZ33" s="357"/>
      <c r="CA33" s="357"/>
      <c r="CB33" s="357"/>
      <c r="CC33" s="357"/>
      <c r="CD33" s="357"/>
      <c r="CE33" s="357"/>
      <c r="CF33" s="357"/>
      <c r="CG33" s="357"/>
      <c r="CH33" s="357"/>
      <c r="CI33" s="357"/>
      <c r="CJ33" s="357"/>
      <c r="CK33" s="357"/>
      <c r="CL33" s="357"/>
      <c r="CM33" s="357"/>
      <c r="CN33" s="188"/>
      <c r="CO33" s="358" t="s">
        <v>186</v>
      </c>
      <c r="CP33" s="358"/>
      <c r="CQ33" s="357" t="s">
        <v>191</v>
      </c>
      <c r="CR33" s="357"/>
      <c r="CS33" s="357"/>
      <c r="CT33" s="357"/>
      <c r="CU33" s="357"/>
      <c r="CV33" s="357"/>
      <c r="CW33" s="357"/>
      <c r="CX33" s="357"/>
      <c r="CY33" s="357"/>
      <c r="CZ33" s="357"/>
      <c r="DA33" s="357"/>
      <c r="DB33" s="357"/>
      <c r="DC33" s="357"/>
      <c r="DD33" s="357"/>
      <c r="DE33" s="357"/>
      <c r="DF33" s="188"/>
      <c r="DG33" s="356" t="s">
        <v>192</v>
      </c>
      <c r="DH33" s="356"/>
      <c r="DI33" s="190"/>
    </row>
    <row r="34" spans="1:113" ht="32.25" customHeight="1" x14ac:dyDescent="0.2">
      <c r="A34" s="163"/>
      <c r="B34" s="187"/>
      <c r="C34" s="354">
        <f>IF(E34="","",1)</f>
        <v>1</v>
      </c>
      <c r="D34" s="354"/>
      <c r="E34" s="355" t="str">
        <f>IF('各会計、関係団体の財政状況及び健全化判断比率'!B7="","",'各会計、関係団体の財政状況及び健全化判断比率'!B7)</f>
        <v>一般会計</v>
      </c>
      <c r="F34" s="355"/>
      <c r="G34" s="355"/>
      <c r="H34" s="355"/>
      <c r="I34" s="355"/>
      <c r="J34" s="355"/>
      <c r="K34" s="355"/>
      <c r="L34" s="355"/>
      <c r="M34" s="355"/>
      <c r="N34" s="355"/>
      <c r="O34" s="355"/>
      <c r="P34" s="355"/>
      <c r="Q34" s="355"/>
      <c r="R34" s="355"/>
      <c r="S34" s="355"/>
      <c r="T34" s="163"/>
      <c r="U34" s="354">
        <f>IF(W34="","",MAX(C34:D43)+1)</f>
        <v>3</v>
      </c>
      <c r="V34" s="354"/>
      <c r="W34" s="355" t="str">
        <f>IF('各会計、関係団体の財政状況及び健全化判断比率'!B28="","",'各会計、関係団体の財政状況及び健全化判断比率'!B28)</f>
        <v>国民健康保険特別会計</v>
      </c>
      <c r="X34" s="355"/>
      <c r="Y34" s="355"/>
      <c r="Z34" s="355"/>
      <c r="AA34" s="355"/>
      <c r="AB34" s="355"/>
      <c r="AC34" s="355"/>
      <c r="AD34" s="355"/>
      <c r="AE34" s="355"/>
      <c r="AF34" s="355"/>
      <c r="AG34" s="355"/>
      <c r="AH34" s="355"/>
      <c r="AI34" s="355"/>
      <c r="AJ34" s="355"/>
      <c r="AK34" s="355"/>
      <c r="AL34" s="163"/>
      <c r="AM34" s="354">
        <f>IF(AO34="","",MAX(C34:D43,U34:V43)+1)</f>
        <v>6</v>
      </c>
      <c r="AN34" s="354"/>
      <c r="AO34" s="355" t="str">
        <f>IF('各会計、関係団体の財政状況及び健全化判断比率'!B31="","",'各会計、関係団体の財政状況及び健全化判断比率'!B31)</f>
        <v>摂津市水道事業会計</v>
      </c>
      <c r="AP34" s="355"/>
      <c r="AQ34" s="355"/>
      <c r="AR34" s="355"/>
      <c r="AS34" s="355"/>
      <c r="AT34" s="355"/>
      <c r="AU34" s="355"/>
      <c r="AV34" s="355"/>
      <c r="AW34" s="355"/>
      <c r="AX34" s="355"/>
      <c r="AY34" s="355"/>
      <c r="AZ34" s="355"/>
      <c r="BA34" s="355"/>
      <c r="BB34" s="355"/>
      <c r="BC34" s="355"/>
      <c r="BD34" s="163"/>
      <c r="BE34" s="354" t="str">
        <f>IF(BG34="","",MAX(C34:D43,U34:V43,AM34:AN43)+1)</f>
        <v/>
      </c>
      <c r="BF34" s="354"/>
      <c r="BG34" s="355"/>
      <c r="BH34" s="355"/>
      <c r="BI34" s="355"/>
      <c r="BJ34" s="355"/>
      <c r="BK34" s="355"/>
      <c r="BL34" s="355"/>
      <c r="BM34" s="355"/>
      <c r="BN34" s="355"/>
      <c r="BO34" s="355"/>
      <c r="BP34" s="355"/>
      <c r="BQ34" s="355"/>
      <c r="BR34" s="355"/>
      <c r="BS34" s="355"/>
      <c r="BT34" s="355"/>
      <c r="BU34" s="355"/>
      <c r="BV34" s="163"/>
      <c r="BW34" s="354">
        <f>IF(BY34="","",MAX(C34:D43,U34:V43,AM34:AN43,BE34:BF43)+1)</f>
        <v>8</v>
      </c>
      <c r="BX34" s="354"/>
      <c r="BY34" s="355" t="str">
        <f>IF('各会計、関係団体の財政状況及び健全化判断比率'!B68="","",'各会計、関係団体の財政状況及び健全化判断比率'!B68)</f>
        <v>淀川右岸水防事務組合</v>
      </c>
      <c r="BZ34" s="355"/>
      <c r="CA34" s="355"/>
      <c r="CB34" s="355"/>
      <c r="CC34" s="355"/>
      <c r="CD34" s="355"/>
      <c r="CE34" s="355"/>
      <c r="CF34" s="355"/>
      <c r="CG34" s="355"/>
      <c r="CH34" s="355"/>
      <c r="CI34" s="355"/>
      <c r="CJ34" s="355"/>
      <c r="CK34" s="355"/>
      <c r="CL34" s="355"/>
      <c r="CM34" s="355"/>
      <c r="CN34" s="163"/>
      <c r="CO34" s="354">
        <f>IF(CQ34="","",MAX(C34:D43,U34:V43,AM34:AN43,BE34:BF43,BW34:BX43)+1)</f>
        <v>13</v>
      </c>
      <c r="CP34" s="354"/>
      <c r="CQ34" s="355" t="str">
        <f>IF('各会計、関係団体の財政状況及び健全化判断比率'!BS7="","",'各会計、関係団体の財政状況及び健全化判断比率'!BS7)</f>
        <v>摂津市施設管理公社</v>
      </c>
      <c r="CR34" s="355"/>
      <c r="CS34" s="355"/>
      <c r="CT34" s="355"/>
      <c r="CU34" s="355"/>
      <c r="CV34" s="355"/>
      <c r="CW34" s="355"/>
      <c r="CX34" s="355"/>
      <c r="CY34" s="355"/>
      <c r="CZ34" s="355"/>
      <c r="DA34" s="355"/>
      <c r="DB34" s="355"/>
      <c r="DC34" s="355"/>
      <c r="DD34" s="355"/>
      <c r="DE34" s="355"/>
      <c r="DG34" s="352" t="str">
        <f>IF('各会計、関係団体の財政状況及び健全化判断比率'!BR7="","",'各会計、関係団体の財政状況及び健全化判断比率'!BR7)</f>
        <v/>
      </c>
      <c r="DH34" s="352"/>
      <c r="DI34" s="190"/>
    </row>
    <row r="35" spans="1:113" ht="32.25" customHeight="1" x14ac:dyDescent="0.2">
      <c r="A35" s="163"/>
      <c r="B35" s="187"/>
      <c r="C35" s="354">
        <f>IF(E35="","",C34+1)</f>
        <v>2</v>
      </c>
      <c r="D35" s="354"/>
      <c r="E35" s="355" t="str">
        <f>IF('各会計、関係団体の財政状況及び健全化判断比率'!B8="","",'各会計、関係団体の財政状況及び健全化判断比率'!B8)</f>
        <v>パートタイマー等退職金共済特別会計</v>
      </c>
      <c r="F35" s="355"/>
      <c r="G35" s="355"/>
      <c r="H35" s="355"/>
      <c r="I35" s="355"/>
      <c r="J35" s="355"/>
      <c r="K35" s="355"/>
      <c r="L35" s="355"/>
      <c r="M35" s="355"/>
      <c r="N35" s="355"/>
      <c r="O35" s="355"/>
      <c r="P35" s="355"/>
      <c r="Q35" s="355"/>
      <c r="R35" s="355"/>
      <c r="S35" s="355"/>
      <c r="T35" s="163"/>
      <c r="U35" s="354">
        <f>IF(W35="","",U34+1)</f>
        <v>4</v>
      </c>
      <c r="V35" s="354"/>
      <c r="W35" s="355" t="str">
        <f>IF('各会計、関係団体の財政状況及び健全化判断比率'!B29="","",'各会計、関係団体の財政状況及び健全化判断比率'!B29)</f>
        <v>介護保険特別会計</v>
      </c>
      <c r="X35" s="355"/>
      <c r="Y35" s="355"/>
      <c r="Z35" s="355"/>
      <c r="AA35" s="355"/>
      <c r="AB35" s="355"/>
      <c r="AC35" s="355"/>
      <c r="AD35" s="355"/>
      <c r="AE35" s="355"/>
      <c r="AF35" s="355"/>
      <c r="AG35" s="355"/>
      <c r="AH35" s="355"/>
      <c r="AI35" s="355"/>
      <c r="AJ35" s="355"/>
      <c r="AK35" s="355"/>
      <c r="AL35" s="163"/>
      <c r="AM35" s="354">
        <f t="shared" ref="AM35:AM43" si="0">IF(AO35="","",AM34+1)</f>
        <v>7</v>
      </c>
      <c r="AN35" s="354"/>
      <c r="AO35" s="355" t="str">
        <f>IF('各会計、関係団体の財政状況及び健全化判断比率'!B32="","",'各会計、関係団体の財政状況及び健全化判断比率'!B32)</f>
        <v>摂津市下水道事業会計</v>
      </c>
      <c r="AP35" s="355"/>
      <c r="AQ35" s="355"/>
      <c r="AR35" s="355"/>
      <c r="AS35" s="355"/>
      <c r="AT35" s="355"/>
      <c r="AU35" s="355"/>
      <c r="AV35" s="355"/>
      <c r="AW35" s="355"/>
      <c r="AX35" s="355"/>
      <c r="AY35" s="355"/>
      <c r="AZ35" s="355"/>
      <c r="BA35" s="355"/>
      <c r="BB35" s="355"/>
      <c r="BC35" s="355"/>
      <c r="BD35" s="163"/>
      <c r="BE35" s="354" t="str">
        <f t="shared" ref="BE35:BE43" si="1">IF(BG35="","",BE34+1)</f>
        <v/>
      </c>
      <c r="BF35" s="354"/>
      <c r="BG35" s="355"/>
      <c r="BH35" s="355"/>
      <c r="BI35" s="355"/>
      <c r="BJ35" s="355"/>
      <c r="BK35" s="355"/>
      <c r="BL35" s="355"/>
      <c r="BM35" s="355"/>
      <c r="BN35" s="355"/>
      <c r="BO35" s="355"/>
      <c r="BP35" s="355"/>
      <c r="BQ35" s="355"/>
      <c r="BR35" s="355"/>
      <c r="BS35" s="355"/>
      <c r="BT35" s="355"/>
      <c r="BU35" s="355"/>
      <c r="BV35" s="163"/>
      <c r="BW35" s="354">
        <f t="shared" ref="BW35:BW43" si="2">IF(BY35="","",BW34+1)</f>
        <v>9</v>
      </c>
      <c r="BX35" s="354"/>
      <c r="BY35" s="355" t="str">
        <f>IF('各会計、関係団体の財政状況及び健全化判断比率'!B69="","",'各会計、関係団体の財政状況及び健全化判断比率'!B69)</f>
        <v>大阪府後期高齢者医療広域連合（一般会計）</v>
      </c>
      <c r="BZ35" s="355"/>
      <c r="CA35" s="355"/>
      <c r="CB35" s="355"/>
      <c r="CC35" s="355"/>
      <c r="CD35" s="355"/>
      <c r="CE35" s="355"/>
      <c r="CF35" s="355"/>
      <c r="CG35" s="355"/>
      <c r="CH35" s="355"/>
      <c r="CI35" s="355"/>
      <c r="CJ35" s="355"/>
      <c r="CK35" s="355"/>
      <c r="CL35" s="355"/>
      <c r="CM35" s="355"/>
      <c r="CN35" s="163"/>
      <c r="CO35" s="354">
        <f t="shared" ref="CO35:CO43" si="3">IF(CQ35="","",CO34+1)</f>
        <v>14</v>
      </c>
      <c r="CP35" s="354"/>
      <c r="CQ35" s="355" t="str">
        <f>IF('各会計、関係団体の財政状況及び健全化判断比率'!BS8="","",'各会計、関係団体の財政状況及び健全化判断比率'!BS8)</f>
        <v>摂津都市開発</v>
      </c>
      <c r="CR35" s="355"/>
      <c r="CS35" s="355"/>
      <c r="CT35" s="355"/>
      <c r="CU35" s="355"/>
      <c r="CV35" s="355"/>
      <c r="CW35" s="355"/>
      <c r="CX35" s="355"/>
      <c r="CY35" s="355"/>
      <c r="CZ35" s="355"/>
      <c r="DA35" s="355"/>
      <c r="DB35" s="355"/>
      <c r="DC35" s="355"/>
      <c r="DD35" s="355"/>
      <c r="DE35" s="355"/>
      <c r="DG35" s="352" t="str">
        <f>IF('各会計、関係団体の財政状況及び健全化判断比率'!BR8="","",'各会計、関係団体の財政状況及び健全化判断比率'!BR8)</f>
        <v/>
      </c>
      <c r="DH35" s="352"/>
      <c r="DI35" s="190"/>
    </row>
    <row r="36" spans="1:113" ht="32.25" customHeight="1" x14ac:dyDescent="0.2">
      <c r="A36" s="163"/>
      <c r="B36" s="187"/>
      <c r="C36" s="354" t="str">
        <f>IF(E36="","",C35+1)</f>
        <v/>
      </c>
      <c r="D36" s="354"/>
      <c r="E36" s="355" t="str">
        <f>IF('各会計、関係団体の財政状況及び健全化判断比率'!B9="","",'各会計、関係団体の財政状況及び健全化判断比率'!B9)</f>
        <v/>
      </c>
      <c r="F36" s="355"/>
      <c r="G36" s="355"/>
      <c r="H36" s="355"/>
      <c r="I36" s="355"/>
      <c r="J36" s="355"/>
      <c r="K36" s="355"/>
      <c r="L36" s="355"/>
      <c r="M36" s="355"/>
      <c r="N36" s="355"/>
      <c r="O36" s="355"/>
      <c r="P36" s="355"/>
      <c r="Q36" s="355"/>
      <c r="R36" s="355"/>
      <c r="S36" s="355"/>
      <c r="T36" s="163"/>
      <c r="U36" s="354">
        <f t="shared" ref="U36:U43" si="4">IF(W36="","",U35+1)</f>
        <v>5</v>
      </c>
      <c r="V36" s="354"/>
      <c r="W36" s="355" t="str">
        <f>IF('各会計、関係団体の財政状況及び健全化判断比率'!B30="","",'各会計、関係団体の財政状況及び健全化判断比率'!B30)</f>
        <v>後期高齢者医療特別会計</v>
      </c>
      <c r="X36" s="355"/>
      <c r="Y36" s="355"/>
      <c r="Z36" s="355"/>
      <c r="AA36" s="355"/>
      <c r="AB36" s="355"/>
      <c r="AC36" s="355"/>
      <c r="AD36" s="355"/>
      <c r="AE36" s="355"/>
      <c r="AF36" s="355"/>
      <c r="AG36" s="355"/>
      <c r="AH36" s="355"/>
      <c r="AI36" s="355"/>
      <c r="AJ36" s="355"/>
      <c r="AK36" s="355"/>
      <c r="AL36" s="163"/>
      <c r="AM36" s="354" t="str">
        <f t="shared" si="0"/>
        <v/>
      </c>
      <c r="AN36" s="354"/>
      <c r="AO36" s="355"/>
      <c r="AP36" s="355"/>
      <c r="AQ36" s="355"/>
      <c r="AR36" s="355"/>
      <c r="AS36" s="355"/>
      <c r="AT36" s="355"/>
      <c r="AU36" s="355"/>
      <c r="AV36" s="355"/>
      <c r="AW36" s="355"/>
      <c r="AX36" s="355"/>
      <c r="AY36" s="355"/>
      <c r="AZ36" s="355"/>
      <c r="BA36" s="355"/>
      <c r="BB36" s="355"/>
      <c r="BC36" s="355"/>
      <c r="BD36" s="163"/>
      <c r="BE36" s="354" t="str">
        <f t="shared" si="1"/>
        <v/>
      </c>
      <c r="BF36" s="354"/>
      <c r="BG36" s="355"/>
      <c r="BH36" s="355"/>
      <c r="BI36" s="355"/>
      <c r="BJ36" s="355"/>
      <c r="BK36" s="355"/>
      <c r="BL36" s="355"/>
      <c r="BM36" s="355"/>
      <c r="BN36" s="355"/>
      <c r="BO36" s="355"/>
      <c r="BP36" s="355"/>
      <c r="BQ36" s="355"/>
      <c r="BR36" s="355"/>
      <c r="BS36" s="355"/>
      <c r="BT36" s="355"/>
      <c r="BU36" s="355"/>
      <c r="BV36" s="163"/>
      <c r="BW36" s="354">
        <f t="shared" si="2"/>
        <v>10</v>
      </c>
      <c r="BX36" s="354"/>
      <c r="BY36" s="355" t="str">
        <f>IF('各会計、関係団体の財政状況及び健全化判断比率'!B70="","",'各会計、関係団体の財政状況及び健全化判断比率'!B70)</f>
        <v>大阪府後期高齢者医療広域連合（後期高齢者医療特別会計）</v>
      </c>
      <c r="BZ36" s="355"/>
      <c r="CA36" s="355"/>
      <c r="CB36" s="355"/>
      <c r="CC36" s="355"/>
      <c r="CD36" s="355"/>
      <c r="CE36" s="355"/>
      <c r="CF36" s="355"/>
      <c r="CG36" s="355"/>
      <c r="CH36" s="355"/>
      <c r="CI36" s="355"/>
      <c r="CJ36" s="355"/>
      <c r="CK36" s="355"/>
      <c r="CL36" s="355"/>
      <c r="CM36" s="355"/>
      <c r="CN36" s="163"/>
      <c r="CO36" s="354">
        <f t="shared" si="3"/>
        <v>15</v>
      </c>
      <c r="CP36" s="354"/>
      <c r="CQ36" s="355" t="str">
        <f>IF('各会計、関係団体の財政状況及び健全化判断比率'!BS9="","",'各会計、関係団体の財政状況及び健全化判断比率'!BS9)</f>
        <v>摂津市保健センター</v>
      </c>
      <c r="CR36" s="355"/>
      <c r="CS36" s="355"/>
      <c r="CT36" s="355"/>
      <c r="CU36" s="355"/>
      <c r="CV36" s="355"/>
      <c r="CW36" s="355"/>
      <c r="CX36" s="355"/>
      <c r="CY36" s="355"/>
      <c r="CZ36" s="355"/>
      <c r="DA36" s="355"/>
      <c r="DB36" s="355"/>
      <c r="DC36" s="355"/>
      <c r="DD36" s="355"/>
      <c r="DE36" s="355"/>
      <c r="DG36" s="352" t="str">
        <f>IF('各会計、関係団体の財政状況及び健全化判断比率'!BR9="","",'各会計、関係団体の財政状況及び健全化判断比率'!BR9)</f>
        <v/>
      </c>
      <c r="DH36" s="352"/>
      <c r="DI36" s="190"/>
    </row>
    <row r="37" spans="1:113" ht="32.25" customHeight="1" x14ac:dyDescent="0.2">
      <c r="A37" s="163"/>
      <c r="B37" s="187"/>
      <c r="C37" s="354" t="str">
        <f>IF(E37="","",C36+1)</f>
        <v/>
      </c>
      <c r="D37" s="354"/>
      <c r="E37" s="355" t="str">
        <f>IF('各会計、関係団体の財政状況及び健全化判断比率'!B10="","",'各会計、関係団体の財政状況及び健全化判断比率'!B10)</f>
        <v/>
      </c>
      <c r="F37" s="355"/>
      <c r="G37" s="355"/>
      <c r="H37" s="355"/>
      <c r="I37" s="355"/>
      <c r="J37" s="355"/>
      <c r="K37" s="355"/>
      <c r="L37" s="355"/>
      <c r="M37" s="355"/>
      <c r="N37" s="355"/>
      <c r="O37" s="355"/>
      <c r="P37" s="355"/>
      <c r="Q37" s="355"/>
      <c r="R37" s="355"/>
      <c r="S37" s="355"/>
      <c r="T37" s="163"/>
      <c r="U37" s="354" t="str">
        <f t="shared" si="4"/>
        <v/>
      </c>
      <c r="V37" s="354"/>
      <c r="W37" s="355"/>
      <c r="X37" s="355"/>
      <c r="Y37" s="355"/>
      <c r="Z37" s="355"/>
      <c r="AA37" s="355"/>
      <c r="AB37" s="355"/>
      <c r="AC37" s="355"/>
      <c r="AD37" s="355"/>
      <c r="AE37" s="355"/>
      <c r="AF37" s="355"/>
      <c r="AG37" s="355"/>
      <c r="AH37" s="355"/>
      <c r="AI37" s="355"/>
      <c r="AJ37" s="355"/>
      <c r="AK37" s="355"/>
      <c r="AL37" s="163"/>
      <c r="AM37" s="354" t="str">
        <f t="shared" si="0"/>
        <v/>
      </c>
      <c r="AN37" s="354"/>
      <c r="AO37" s="355"/>
      <c r="AP37" s="355"/>
      <c r="AQ37" s="355"/>
      <c r="AR37" s="355"/>
      <c r="AS37" s="355"/>
      <c r="AT37" s="355"/>
      <c r="AU37" s="355"/>
      <c r="AV37" s="355"/>
      <c r="AW37" s="355"/>
      <c r="AX37" s="355"/>
      <c r="AY37" s="355"/>
      <c r="AZ37" s="355"/>
      <c r="BA37" s="355"/>
      <c r="BB37" s="355"/>
      <c r="BC37" s="355"/>
      <c r="BD37" s="163"/>
      <c r="BE37" s="354" t="str">
        <f t="shared" si="1"/>
        <v/>
      </c>
      <c r="BF37" s="354"/>
      <c r="BG37" s="355"/>
      <c r="BH37" s="355"/>
      <c r="BI37" s="355"/>
      <c r="BJ37" s="355"/>
      <c r="BK37" s="355"/>
      <c r="BL37" s="355"/>
      <c r="BM37" s="355"/>
      <c r="BN37" s="355"/>
      <c r="BO37" s="355"/>
      <c r="BP37" s="355"/>
      <c r="BQ37" s="355"/>
      <c r="BR37" s="355"/>
      <c r="BS37" s="355"/>
      <c r="BT37" s="355"/>
      <c r="BU37" s="355"/>
      <c r="BV37" s="163"/>
      <c r="BW37" s="354">
        <f t="shared" si="2"/>
        <v>11</v>
      </c>
      <c r="BX37" s="354"/>
      <c r="BY37" s="355" t="str">
        <f>IF('各会計、関係団体の財政状況及び健全化判断比率'!B71="","",'各会計、関係団体の財政状況及び健全化判断比率'!B71)</f>
        <v>大阪広域水道企業団水道事業会計（水道用水供給事業）</v>
      </c>
      <c r="BZ37" s="355"/>
      <c r="CA37" s="355"/>
      <c r="CB37" s="355"/>
      <c r="CC37" s="355"/>
      <c r="CD37" s="355"/>
      <c r="CE37" s="355"/>
      <c r="CF37" s="355"/>
      <c r="CG37" s="355"/>
      <c r="CH37" s="355"/>
      <c r="CI37" s="355"/>
      <c r="CJ37" s="355"/>
      <c r="CK37" s="355"/>
      <c r="CL37" s="355"/>
      <c r="CM37" s="355"/>
      <c r="CN37" s="163"/>
      <c r="CO37" s="354">
        <f t="shared" si="3"/>
        <v>16</v>
      </c>
      <c r="CP37" s="354"/>
      <c r="CQ37" s="355" t="str">
        <f>IF('各会計、関係団体の財政状況及び健全化判断比率'!BS10="","",'各会計、関係団体の財政状況及び健全化判断比率'!BS10)</f>
        <v>摂津市土地開発公社</v>
      </c>
      <c r="CR37" s="355"/>
      <c r="CS37" s="355"/>
      <c r="CT37" s="355"/>
      <c r="CU37" s="355"/>
      <c r="CV37" s="355"/>
      <c r="CW37" s="355"/>
      <c r="CX37" s="355"/>
      <c r="CY37" s="355"/>
      <c r="CZ37" s="355"/>
      <c r="DA37" s="355"/>
      <c r="DB37" s="355"/>
      <c r="DC37" s="355"/>
      <c r="DD37" s="355"/>
      <c r="DE37" s="355"/>
      <c r="DG37" s="352" t="str">
        <f>IF('各会計、関係団体の財政状況及び健全化判断比率'!BR10="","",'各会計、関係団体の財政状況及び健全化判断比率'!BR10)</f>
        <v/>
      </c>
      <c r="DH37" s="352"/>
      <c r="DI37" s="190"/>
    </row>
    <row r="38" spans="1:113" ht="32.25" customHeight="1" x14ac:dyDescent="0.2">
      <c r="A38" s="163"/>
      <c r="B38" s="187"/>
      <c r="C38" s="354" t="str">
        <f t="shared" ref="C38:C43" si="5">IF(E38="","",C37+1)</f>
        <v/>
      </c>
      <c r="D38" s="354"/>
      <c r="E38" s="355" t="str">
        <f>IF('各会計、関係団体の財政状況及び健全化判断比率'!B11="","",'各会計、関係団体の財政状況及び健全化判断比率'!B11)</f>
        <v/>
      </c>
      <c r="F38" s="355"/>
      <c r="G38" s="355"/>
      <c r="H38" s="355"/>
      <c r="I38" s="355"/>
      <c r="J38" s="355"/>
      <c r="K38" s="355"/>
      <c r="L38" s="355"/>
      <c r="M38" s="355"/>
      <c r="N38" s="355"/>
      <c r="O38" s="355"/>
      <c r="P38" s="355"/>
      <c r="Q38" s="355"/>
      <c r="R38" s="355"/>
      <c r="S38" s="355"/>
      <c r="T38" s="163"/>
      <c r="U38" s="354" t="str">
        <f t="shared" si="4"/>
        <v/>
      </c>
      <c r="V38" s="354"/>
      <c r="W38" s="355"/>
      <c r="X38" s="355"/>
      <c r="Y38" s="355"/>
      <c r="Z38" s="355"/>
      <c r="AA38" s="355"/>
      <c r="AB38" s="355"/>
      <c r="AC38" s="355"/>
      <c r="AD38" s="355"/>
      <c r="AE38" s="355"/>
      <c r="AF38" s="355"/>
      <c r="AG38" s="355"/>
      <c r="AH38" s="355"/>
      <c r="AI38" s="355"/>
      <c r="AJ38" s="355"/>
      <c r="AK38" s="355"/>
      <c r="AL38" s="163"/>
      <c r="AM38" s="354" t="str">
        <f t="shared" si="0"/>
        <v/>
      </c>
      <c r="AN38" s="354"/>
      <c r="AO38" s="355"/>
      <c r="AP38" s="355"/>
      <c r="AQ38" s="355"/>
      <c r="AR38" s="355"/>
      <c r="AS38" s="355"/>
      <c r="AT38" s="355"/>
      <c r="AU38" s="355"/>
      <c r="AV38" s="355"/>
      <c r="AW38" s="355"/>
      <c r="AX38" s="355"/>
      <c r="AY38" s="355"/>
      <c r="AZ38" s="355"/>
      <c r="BA38" s="355"/>
      <c r="BB38" s="355"/>
      <c r="BC38" s="355"/>
      <c r="BD38" s="163"/>
      <c r="BE38" s="354" t="str">
        <f t="shared" si="1"/>
        <v/>
      </c>
      <c r="BF38" s="354"/>
      <c r="BG38" s="355"/>
      <c r="BH38" s="355"/>
      <c r="BI38" s="355"/>
      <c r="BJ38" s="355"/>
      <c r="BK38" s="355"/>
      <c r="BL38" s="355"/>
      <c r="BM38" s="355"/>
      <c r="BN38" s="355"/>
      <c r="BO38" s="355"/>
      <c r="BP38" s="355"/>
      <c r="BQ38" s="355"/>
      <c r="BR38" s="355"/>
      <c r="BS38" s="355"/>
      <c r="BT38" s="355"/>
      <c r="BU38" s="355"/>
      <c r="BV38" s="163"/>
      <c r="BW38" s="354">
        <f t="shared" si="2"/>
        <v>12</v>
      </c>
      <c r="BX38" s="354"/>
      <c r="BY38" s="355" t="str">
        <f>IF('各会計、関係団体の財政状況及び健全化判断比率'!B72="","",'各会計、関係団体の財政状況及び健全化判断比率'!B72)</f>
        <v>大阪広域水道企業団（工業用水道事業会計）</v>
      </c>
      <c r="BZ38" s="355"/>
      <c r="CA38" s="355"/>
      <c r="CB38" s="355"/>
      <c r="CC38" s="355"/>
      <c r="CD38" s="355"/>
      <c r="CE38" s="355"/>
      <c r="CF38" s="355"/>
      <c r="CG38" s="355"/>
      <c r="CH38" s="355"/>
      <c r="CI38" s="355"/>
      <c r="CJ38" s="355"/>
      <c r="CK38" s="355"/>
      <c r="CL38" s="355"/>
      <c r="CM38" s="355"/>
      <c r="CN38" s="163"/>
      <c r="CO38" s="354" t="str">
        <f t="shared" si="3"/>
        <v/>
      </c>
      <c r="CP38" s="354"/>
      <c r="CQ38" s="355" t="str">
        <f>IF('各会計、関係団体の財政状況及び健全化判断比率'!BS11="","",'各会計、関係団体の財政状況及び健全化判断比率'!BS11)</f>
        <v/>
      </c>
      <c r="CR38" s="355"/>
      <c r="CS38" s="355"/>
      <c r="CT38" s="355"/>
      <c r="CU38" s="355"/>
      <c r="CV38" s="355"/>
      <c r="CW38" s="355"/>
      <c r="CX38" s="355"/>
      <c r="CY38" s="355"/>
      <c r="CZ38" s="355"/>
      <c r="DA38" s="355"/>
      <c r="DB38" s="355"/>
      <c r="DC38" s="355"/>
      <c r="DD38" s="355"/>
      <c r="DE38" s="355"/>
      <c r="DG38" s="352" t="str">
        <f>IF('各会計、関係団体の財政状況及び健全化判断比率'!BR11="","",'各会計、関係団体の財政状況及び健全化判断比率'!BR11)</f>
        <v/>
      </c>
      <c r="DH38" s="352"/>
      <c r="DI38" s="190"/>
    </row>
    <row r="39" spans="1:113" ht="32.25" customHeight="1" x14ac:dyDescent="0.2">
      <c r="A39" s="163"/>
      <c r="B39" s="187"/>
      <c r="C39" s="354" t="str">
        <f t="shared" si="5"/>
        <v/>
      </c>
      <c r="D39" s="354"/>
      <c r="E39" s="355" t="str">
        <f>IF('各会計、関係団体の財政状況及び健全化判断比率'!B12="","",'各会計、関係団体の財政状況及び健全化判断比率'!B12)</f>
        <v/>
      </c>
      <c r="F39" s="355"/>
      <c r="G39" s="355"/>
      <c r="H39" s="355"/>
      <c r="I39" s="355"/>
      <c r="J39" s="355"/>
      <c r="K39" s="355"/>
      <c r="L39" s="355"/>
      <c r="M39" s="355"/>
      <c r="N39" s="355"/>
      <c r="O39" s="355"/>
      <c r="P39" s="355"/>
      <c r="Q39" s="355"/>
      <c r="R39" s="355"/>
      <c r="S39" s="355"/>
      <c r="T39" s="163"/>
      <c r="U39" s="354" t="str">
        <f t="shared" si="4"/>
        <v/>
      </c>
      <c r="V39" s="354"/>
      <c r="W39" s="355"/>
      <c r="X39" s="355"/>
      <c r="Y39" s="355"/>
      <c r="Z39" s="355"/>
      <c r="AA39" s="355"/>
      <c r="AB39" s="355"/>
      <c r="AC39" s="355"/>
      <c r="AD39" s="355"/>
      <c r="AE39" s="355"/>
      <c r="AF39" s="355"/>
      <c r="AG39" s="355"/>
      <c r="AH39" s="355"/>
      <c r="AI39" s="355"/>
      <c r="AJ39" s="355"/>
      <c r="AK39" s="355"/>
      <c r="AL39" s="163"/>
      <c r="AM39" s="354" t="str">
        <f t="shared" si="0"/>
        <v/>
      </c>
      <c r="AN39" s="354"/>
      <c r="AO39" s="355"/>
      <c r="AP39" s="355"/>
      <c r="AQ39" s="355"/>
      <c r="AR39" s="355"/>
      <c r="AS39" s="355"/>
      <c r="AT39" s="355"/>
      <c r="AU39" s="355"/>
      <c r="AV39" s="355"/>
      <c r="AW39" s="355"/>
      <c r="AX39" s="355"/>
      <c r="AY39" s="355"/>
      <c r="AZ39" s="355"/>
      <c r="BA39" s="355"/>
      <c r="BB39" s="355"/>
      <c r="BC39" s="355"/>
      <c r="BD39" s="163"/>
      <c r="BE39" s="354" t="str">
        <f t="shared" si="1"/>
        <v/>
      </c>
      <c r="BF39" s="354"/>
      <c r="BG39" s="355"/>
      <c r="BH39" s="355"/>
      <c r="BI39" s="355"/>
      <c r="BJ39" s="355"/>
      <c r="BK39" s="355"/>
      <c r="BL39" s="355"/>
      <c r="BM39" s="355"/>
      <c r="BN39" s="355"/>
      <c r="BO39" s="355"/>
      <c r="BP39" s="355"/>
      <c r="BQ39" s="355"/>
      <c r="BR39" s="355"/>
      <c r="BS39" s="355"/>
      <c r="BT39" s="355"/>
      <c r="BU39" s="355"/>
      <c r="BV39" s="163"/>
      <c r="BW39" s="354" t="str">
        <f t="shared" si="2"/>
        <v/>
      </c>
      <c r="BX39" s="354"/>
      <c r="BY39" s="355" t="str">
        <f>IF('各会計、関係団体の財政状況及び健全化判断比率'!B73="","",'各会計、関係団体の財政状況及び健全化判断比率'!B73)</f>
        <v/>
      </c>
      <c r="BZ39" s="355"/>
      <c r="CA39" s="355"/>
      <c r="CB39" s="355"/>
      <c r="CC39" s="355"/>
      <c r="CD39" s="355"/>
      <c r="CE39" s="355"/>
      <c r="CF39" s="355"/>
      <c r="CG39" s="355"/>
      <c r="CH39" s="355"/>
      <c r="CI39" s="355"/>
      <c r="CJ39" s="355"/>
      <c r="CK39" s="355"/>
      <c r="CL39" s="355"/>
      <c r="CM39" s="355"/>
      <c r="CN39" s="163"/>
      <c r="CO39" s="354" t="str">
        <f t="shared" si="3"/>
        <v/>
      </c>
      <c r="CP39" s="354"/>
      <c r="CQ39" s="355" t="str">
        <f>IF('各会計、関係団体の財政状況及び健全化判断比率'!BS12="","",'各会計、関係団体の財政状況及び健全化判断比率'!BS12)</f>
        <v/>
      </c>
      <c r="CR39" s="355"/>
      <c r="CS39" s="355"/>
      <c r="CT39" s="355"/>
      <c r="CU39" s="355"/>
      <c r="CV39" s="355"/>
      <c r="CW39" s="355"/>
      <c r="CX39" s="355"/>
      <c r="CY39" s="355"/>
      <c r="CZ39" s="355"/>
      <c r="DA39" s="355"/>
      <c r="DB39" s="355"/>
      <c r="DC39" s="355"/>
      <c r="DD39" s="355"/>
      <c r="DE39" s="355"/>
      <c r="DG39" s="352" t="str">
        <f>IF('各会計、関係団体の財政状況及び健全化判断比率'!BR12="","",'各会計、関係団体の財政状況及び健全化判断比率'!BR12)</f>
        <v/>
      </c>
      <c r="DH39" s="352"/>
      <c r="DI39" s="190"/>
    </row>
    <row r="40" spans="1:113" ht="32.25" customHeight="1" x14ac:dyDescent="0.2">
      <c r="A40" s="163"/>
      <c r="B40" s="187"/>
      <c r="C40" s="354" t="str">
        <f t="shared" si="5"/>
        <v/>
      </c>
      <c r="D40" s="354"/>
      <c r="E40" s="355" t="str">
        <f>IF('各会計、関係団体の財政状況及び健全化判断比率'!B13="","",'各会計、関係団体の財政状況及び健全化判断比率'!B13)</f>
        <v/>
      </c>
      <c r="F40" s="355"/>
      <c r="G40" s="355"/>
      <c r="H40" s="355"/>
      <c r="I40" s="355"/>
      <c r="J40" s="355"/>
      <c r="K40" s="355"/>
      <c r="L40" s="355"/>
      <c r="M40" s="355"/>
      <c r="N40" s="355"/>
      <c r="O40" s="355"/>
      <c r="P40" s="355"/>
      <c r="Q40" s="355"/>
      <c r="R40" s="355"/>
      <c r="S40" s="355"/>
      <c r="T40" s="163"/>
      <c r="U40" s="354" t="str">
        <f t="shared" si="4"/>
        <v/>
      </c>
      <c r="V40" s="354"/>
      <c r="W40" s="355"/>
      <c r="X40" s="355"/>
      <c r="Y40" s="355"/>
      <c r="Z40" s="355"/>
      <c r="AA40" s="355"/>
      <c r="AB40" s="355"/>
      <c r="AC40" s="355"/>
      <c r="AD40" s="355"/>
      <c r="AE40" s="355"/>
      <c r="AF40" s="355"/>
      <c r="AG40" s="355"/>
      <c r="AH40" s="355"/>
      <c r="AI40" s="355"/>
      <c r="AJ40" s="355"/>
      <c r="AK40" s="355"/>
      <c r="AL40" s="163"/>
      <c r="AM40" s="354" t="str">
        <f t="shared" si="0"/>
        <v/>
      </c>
      <c r="AN40" s="354"/>
      <c r="AO40" s="355"/>
      <c r="AP40" s="355"/>
      <c r="AQ40" s="355"/>
      <c r="AR40" s="355"/>
      <c r="AS40" s="355"/>
      <c r="AT40" s="355"/>
      <c r="AU40" s="355"/>
      <c r="AV40" s="355"/>
      <c r="AW40" s="355"/>
      <c r="AX40" s="355"/>
      <c r="AY40" s="355"/>
      <c r="AZ40" s="355"/>
      <c r="BA40" s="355"/>
      <c r="BB40" s="355"/>
      <c r="BC40" s="355"/>
      <c r="BD40" s="163"/>
      <c r="BE40" s="354" t="str">
        <f t="shared" si="1"/>
        <v/>
      </c>
      <c r="BF40" s="354"/>
      <c r="BG40" s="355"/>
      <c r="BH40" s="355"/>
      <c r="BI40" s="355"/>
      <c r="BJ40" s="355"/>
      <c r="BK40" s="355"/>
      <c r="BL40" s="355"/>
      <c r="BM40" s="355"/>
      <c r="BN40" s="355"/>
      <c r="BO40" s="355"/>
      <c r="BP40" s="355"/>
      <c r="BQ40" s="355"/>
      <c r="BR40" s="355"/>
      <c r="BS40" s="355"/>
      <c r="BT40" s="355"/>
      <c r="BU40" s="355"/>
      <c r="BV40" s="163"/>
      <c r="BW40" s="354" t="str">
        <f t="shared" si="2"/>
        <v/>
      </c>
      <c r="BX40" s="354"/>
      <c r="BY40" s="355" t="str">
        <f>IF('各会計、関係団体の財政状況及び健全化判断比率'!B74="","",'各会計、関係団体の財政状況及び健全化判断比率'!B74)</f>
        <v/>
      </c>
      <c r="BZ40" s="355"/>
      <c r="CA40" s="355"/>
      <c r="CB40" s="355"/>
      <c r="CC40" s="355"/>
      <c r="CD40" s="355"/>
      <c r="CE40" s="355"/>
      <c r="CF40" s="355"/>
      <c r="CG40" s="355"/>
      <c r="CH40" s="355"/>
      <c r="CI40" s="355"/>
      <c r="CJ40" s="355"/>
      <c r="CK40" s="355"/>
      <c r="CL40" s="355"/>
      <c r="CM40" s="355"/>
      <c r="CN40" s="163"/>
      <c r="CO40" s="354" t="str">
        <f t="shared" si="3"/>
        <v/>
      </c>
      <c r="CP40" s="354"/>
      <c r="CQ40" s="355" t="str">
        <f>IF('各会計、関係団体の財政状況及び健全化判断比率'!BS13="","",'各会計、関係団体の財政状況及び健全化判断比率'!BS13)</f>
        <v/>
      </c>
      <c r="CR40" s="355"/>
      <c r="CS40" s="355"/>
      <c r="CT40" s="355"/>
      <c r="CU40" s="355"/>
      <c r="CV40" s="355"/>
      <c r="CW40" s="355"/>
      <c r="CX40" s="355"/>
      <c r="CY40" s="355"/>
      <c r="CZ40" s="355"/>
      <c r="DA40" s="355"/>
      <c r="DB40" s="355"/>
      <c r="DC40" s="355"/>
      <c r="DD40" s="355"/>
      <c r="DE40" s="355"/>
      <c r="DG40" s="352" t="str">
        <f>IF('各会計、関係団体の財政状況及び健全化判断比率'!BR13="","",'各会計、関係団体の財政状況及び健全化判断比率'!BR13)</f>
        <v/>
      </c>
      <c r="DH40" s="352"/>
      <c r="DI40" s="190"/>
    </row>
    <row r="41" spans="1:113" ht="32.25" customHeight="1" x14ac:dyDescent="0.2">
      <c r="A41" s="163"/>
      <c r="B41" s="187"/>
      <c r="C41" s="354" t="str">
        <f t="shared" si="5"/>
        <v/>
      </c>
      <c r="D41" s="354"/>
      <c r="E41" s="355" t="str">
        <f>IF('各会計、関係団体の財政状況及び健全化判断比率'!B14="","",'各会計、関係団体の財政状況及び健全化判断比率'!B14)</f>
        <v/>
      </c>
      <c r="F41" s="355"/>
      <c r="G41" s="355"/>
      <c r="H41" s="355"/>
      <c r="I41" s="355"/>
      <c r="J41" s="355"/>
      <c r="K41" s="355"/>
      <c r="L41" s="355"/>
      <c r="M41" s="355"/>
      <c r="N41" s="355"/>
      <c r="O41" s="355"/>
      <c r="P41" s="355"/>
      <c r="Q41" s="355"/>
      <c r="R41" s="355"/>
      <c r="S41" s="355"/>
      <c r="T41" s="163"/>
      <c r="U41" s="354" t="str">
        <f t="shared" si="4"/>
        <v/>
      </c>
      <c r="V41" s="354"/>
      <c r="W41" s="355"/>
      <c r="X41" s="355"/>
      <c r="Y41" s="355"/>
      <c r="Z41" s="355"/>
      <c r="AA41" s="355"/>
      <c r="AB41" s="355"/>
      <c r="AC41" s="355"/>
      <c r="AD41" s="355"/>
      <c r="AE41" s="355"/>
      <c r="AF41" s="355"/>
      <c r="AG41" s="355"/>
      <c r="AH41" s="355"/>
      <c r="AI41" s="355"/>
      <c r="AJ41" s="355"/>
      <c r="AK41" s="355"/>
      <c r="AL41" s="163"/>
      <c r="AM41" s="354" t="str">
        <f t="shared" si="0"/>
        <v/>
      </c>
      <c r="AN41" s="354"/>
      <c r="AO41" s="355"/>
      <c r="AP41" s="355"/>
      <c r="AQ41" s="355"/>
      <c r="AR41" s="355"/>
      <c r="AS41" s="355"/>
      <c r="AT41" s="355"/>
      <c r="AU41" s="355"/>
      <c r="AV41" s="355"/>
      <c r="AW41" s="355"/>
      <c r="AX41" s="355"/>
      <c r="AY41" s="355"/>
      <c r="AZ41" s="355"/>
      <c r="BA41" s="355"/>
      <c r="BB41" s="355"/>
      <c r="BC41" s="355"/>
      <c r="BD41" s="163"/>
      <c r="BE41" s="354" t="str">
        <f t="shared" si="1"/>
        <v/>
      </c>
      <c r="BF41" s="354"/>
      <c r="BG41" s="355"/>
      <c r="BH41" s="355"/>
      <c r="BI41" s="355"/>
      <c r="BJ41" s="355"/>
      <c r="BK41" s="355"/>
      <c r="BL41" s="355"/>
      <c r="BM41" s="355"/>
      <c r="BN41" s="355"/>
      <c r="BO41" s="355"/>
      <c r="BP41" s="355"/>
      <c r="BQ41" s="355"/>
      <c r="BR41" s="355"/>
      <c r="BS41" s="355"/>
      <c r="BT41" s="355"/>
      <c r="BU41" s="355"/>
      <c r="BV41" s="163"/>
      <c r="BW41" s="354" t="str">
        <f t="shared" si="2"/>
        <v/>
      </c>
      <c r="BX41" s="354"/>
      <c r="BY41" s="355" t="str">
        <f>IF('各会計、関係団体の財政状況及び健全化判断比率'!B75="","",'各会計、関係団体の財政状況及び健全化判断比率'!B75)</f>
        <v/>
      </c>
      <c r="BZ41" s="355"/>
      <c r="CA41" s="355"/>
      <c r="CB41" s="355"/>
      <c r="CC41" s="355"/>
      <c r="CD41" s="355"/>
      <c r="CE41" s="355"/>
      <c r="CF41" s="355"/>
      <c r="CG41" s="355"/>
      <c r="CH41" s="355"/>
      <c r="CI41" s="355"/>
      <c r="CJ41" s="355"/>
      <c r="CK41" s="355"/>
      <c r="CL41" s="355"/>
      <c r="CM41" s="355"/>
      <c r="CN41" s="163"/>
      <c r="CO41" s="354" t="str">
        <f t="shared" si="3"/>
        <v/>
      </c>
      <c r="CP41" s="354"/>
      <c r="CQ41" s="355" t="str">
        <f>IF('各会計、関係団体の財政状況及び健全化判断比率'!BS14="","",'各会計、関係団体の財政状況及び健全化判断比率'!BS14)</f>
        <v/>
      </c>
      <c r="CR41" s="355"/>
      <c r="CS41" s="355"/>
      <c r="CT41" s="355"/>
      <c r="CU41" s="355"/>
      <c r="CV41" s="355"/>
      <c r="CW41" s="355"/>
      <c r="CX41" s="355"/>
      <c r="CY41" s="355"/>
      <c r="CZ41" s="355"/>
      <c r="DA41" s="355"/>
      <c r="DB41" s="355"/>
      <c r="DC41" s="355"/>
      <c r="DD41" s="355"/>
      <c r="DE41" s="355"/>
      <c r="DG41" s="352" t="str">
        <f>IF('各会計、関係団体の財政状況及び健全化判断比率'!BR14="","",'各会計、関係団体の財政状況及び健全化判断比率'!BR14)</f>
        <v/>
      </c>
      <c r="DH41" s="352"/>
      <c r="DI41" s="190"/>
    </row>
    <row r="42" spans="1:113" ht="32.25" customHeight="1" x14ac:dyDescent="0.2">
      <c r="B42" s="187"/>
      <c r="C42" s="354" t="str">
        <f t="shared" si="5"/>
        <v/>
      </c>
      <c r="D42" s="354"/>
      <c r="E42" s="355" t="str">
        <f>IF('各会計、関係団体の財政状況及び健全化判断比率'!B15="","",'各会計、関係団体の財政状況及び健全化判断比率'!B15)</f>
        <v/>
      </c>
      <c r="F42" s="355"/>
      <c r="G42" s="355"/>
      <c r="H42" s="355"/>
      <c r="I42" s="355"/>
      <c r="J42" s="355"/>
      <c r="K42" s="355"/>
      <c r="L42" s="355"/>
      <c r="M42" s="355"/>
      <c r="N42" s="355"/>
      <c r="O42" s="355"/>
      <c r="P42" s="355"/>
      <c r="Q42" s="355"/>
      <c r="R42" s="355"/>
      <c r="S42" s="355"/>
      <c r="T42" s="163"/>
      <c r="U42" s="354" t="str">
        <f t="shared" si="4"/>
        <v/>
      </c>
      <c r="V42" s="354"/>
      <c r="W42" s="355"/>
      <c r="X42" s="355"/>
      <c r="Y42" s="355"/>
      <c r="Z42" s="355"/>
      <c r="AA42" s="355"/>
      <c r="AB42" s="355"/>
      <c r="AC42" s="355"/>
      <c r="AD42" s="355"/>
      <c r="AE42" s="355"/>
      <c r="AF42" s="355"/>
      <c r="AG42" s="355"/>
      <c r="AH42" s="355"/>
      <c r="AI42" s="355"/>
      <c r="AJ42" s="355"/>
      <c r="AK42" s="355"/>
      <c r="AL42" s="163"/>
      <c r="AM42" s="354" t="str">
        <f t="shared" si="0"/>
        <v/>
      </c>
      <c r="AN42" s="354"/>
      <c r="AO42" s="355"/>
      <c r="AP42" s="355"/>
      <c r="AQ42" s="355"/>
      <c r="AR42" s="355"/>
      <c r="AS42" s="355"/>
      <c r="AT42" s="355"/>
      <c r="AU42" s="355"/>
      <c r="AV42" s="355"/>
      <c r="AW42" s="355"/>
      <c r="AX42" s="355"/>
      <c r="AY42" s="355"/>
      <c r="AZ42" s="355"/>
      <c r="BA42" s="355"/>
      <c r="BB42" s="355"/>
      <c r="BC42" s="355"/>
      <c r="BD42" s="163"/>
      <c r="BE42" s="354" t="str">
        <f t="shared" si="1"/>
        <v/>
      </c>
      <c r="BF42" s="354"/>
      <c r="BG42" s="355"/>
      <c r="BH42" s="355"/>
      <c r="BI42" s="355"/>
      <c r="BJ42" s="355"/>
      <c r="BK42" s="355"/>
      <c r="BL42" s="355"/>
      <c r="BM42" s="355"/>
      <c r="BN42" s="355"/>
      <c r="BO42" s="355"/>
      <c r="BP42" s="355"/>
      <c r="BQ42" s="355"/>
      <c r="BR42" s="355"/>
      <c r="BS42" s="355"/>
      <c r="BT42" s="355"/>
      <c r="BU42" s="355"/>
      <c r="BV42" s="163"/>
      <c r="BW42" s="354" t="str">
        <f t="shared" si="2"/>
        <v/>
      </c>
      <c r="BX42" s="354"/>
      <c r="BY42" s="355" t="str">
        <f>IF('各会計、関係団体の財政状況及び健全化判断比率'!B76="","",'各会計、関係団体の財政状況及び健全化判断比率'!B76)</f>
        <v/>
      </c>
      <c r="BZ42" s="355"/>
      <c r="CA42" s="355"/>
      <c r="CB42" s="355"/>
      <c r="CC42" s="355"/>
      <c r="CD42" s="355"/>
      <c r="CE42" s="355"/>
      <c r="CF42" s="355"/>
      <c r="CG42" s="355"/>
      <c r="CH42" s="355"/>
      <c r="CI42" s="355"/>
      <c r="CJ42" s="355"/>
      <c r="CK42" s="355"/>
      <c r="CL42" s="355"/>
      <c r="CM42" s="355"/>
      <c r="CN42" s="163"/>
      <c r="CO42" s="354" t="str">
        <f t="shared" si="3"/>
        <v/>
      </c>
      <c r="CP42" s="354"/>
      <c r="CQ42" s="355" t="str">
        <f>IF('各会計、関係団体の財政状況及び健全化判断比率'!BS15="","",'各会計、関係団体の財政状況及び健全化判断比率'!BS15)</f>
        <v/>
      </c>
      <c r="CR42" s="355"/>
      <c r="CS42" s="355"/>
      <c r="CT42" s="355"/>
      <c r="CU42" s="355"/>
      <c r="CV42" s="355"/>
      <c r="CW42" s="355"/>
      <c r="CX42" s="355"/>
      <c r="CY42" s="355"/>
      <c r="CZ42" s="355"/>
      <c r="DA42" s="355"/>
      <c r="DB42" s="355"/>
      <c r="DC42" s="355"/>
      <c r="DD42" s="355"/>
      <c r="DE42" s="355"/>
      <c r="DG42" s="352" t="str">
        <f>IF('各会計、関係団体の財政状況及び健全化判断比率'!BR15="","",'各会計、関係団体の財政状況及び健全化判断比率'!BR15)</f>
        <v/>
      </c>
      <c r="DH42" s="352"/>
      <c r="DI42" s="190"/>
    </row>
    <row r="43" spans="1:113" ht="32.25" customHeight="1" x14ac:dyDescent="0.2">
      <c r="B43" s="187"/>
      <c r="C43" s="354" t="str">
        <f t="shared" si="5"/>
        <v/>
      </c>
      <c r="D43" s="354"/>
      <c r="E43" s="355" t="str">
        <f>IF('各会計、関係団体の財政状況及び健全化判断比率'!B16="","",'各会計、関係団体の財政状況及び健全化判断比率'!B16)</f>
        <v/>
      </c>
      <c r="F43" s="355"/>
      <c r="G43" s="355"/>
      <c r="H43" s="355"/>
      <c r="I43" s="355"/>
      <c r="J43" s="355"/>
      <c r="K43" s="355"/>
      <c r="L43" s="355"/>
      <c r="M43" s="355"/>
      <c r="N43" s="355"/>
      <c r="O43" s="355"/>
      <c r="P43" s="355"/>
      <c r="Q43" s="355"/>
      <c r="R43" s="355"/>
      <c r="S43" s="355"/>
      <c r="T43" s="163"/>
      <c r="U43" s="354" t="str">
        <f t="shared" si="4"/>
        <v/>
      </c>
      <c r="V43" s="354"/>
      <c r="W43" s="355"/>
      <c r="X43" s="355"/>
      <c r="Y43" s="355"/>
      <c r="Z43" s="355"/>
      <c r="AA43" s="355"/>
      <c r="AB43" s="355"/>
      <c r="AC43" s="355"/>
      <c r="AD43" s="355"/>
      <c r="AE43" s="355"/>
      <c r="AF43" s="355"/>
      <c r="AG43" s="355"/>
      <c r="AH43" s="355"/>
      <c r="AI43" s="355"/>
      <c r="AJ43" s="355"/>
      <c r="AK43" s="355"/>
      <c r="AL43" s="163"/>
      <c r="AM43" s="354" t="str">
        <f t="shared" si="0"/>
        <v/>
      </c>
      <c r="AN43" s="354"/>
      <c r="AO43" s="355"/>
      <c r="AP43" s="355"/>
      <c r="AQ43" s="355"/>
      <c r="AR43" s="355"/>
      <c r="AS43" s="355"/>
      <c r="AT43" s="355"/>
      <c r="AU43" s="355"/>
      <c r="AV43" s="355"/>
      <c r="AW43" s="355"/>
      <c r="AX43" s="355"/>
      <c r="AY43" s="355"/>
      <c r="AZ43" s="355"/>
      <c r="BA43" s="355"/>
      <c r="BB43" s="355"/>
      <c r="BC43" s="355"/>
      <c r="BD43" s="163"/>
      <c r="BE43" s="354" t="str">
        <f t="shared" si="1"/>
        <v/>
      </c>
      <c r="BF43" s="354"/>
      <c r="BG43" s="355"/>
      <c r="BH43" s="355"/>
      <c r="BI43" s="355"/>
      <c r="BJ43" s="355"/>
      <c r="BK43" s="355"/>
      <c r="BL43" s="355"/>
      <c r="BM43" s="355"/>
      <c r="BN43" s="355"/>
      <c r="BO43" s="355"/>
      <c r="BP43" s="355"/>
      <c r="BQ43" s="355"/>
      <c r="BR43" s="355"/>
      <c r="BS43" s="355"/>
      <c r="BT43" s="355"/>
      <c r="BU43" s="355"/>
      <c r="BV43" s="163"/>
      <c r="BW43" s="354" t="str">
        <f t="shared" si="2"/>
        <v/>
      </c>
      <c r="BX43" s="354"/>
      <c r="BY43" s="355" t="str">
        <f>IF('各会計、関係団体の財政状況及び健全化判断比率'!B77="","",'各会計、関係団体の財政状況及び健全化判断比率'!B77)</f>
        <v/>
      </c>
      <c r="BZ43" s="355"/>
      <c r="CA43" s="355"/>
      <c r="CB43" s="355"/>
      <c r="CC43" s="355"/>
      <c r="CD43" s="355"/>
      <c r="CE43" s="355"/>
      <c r="CF43" s="355"/>
      <c r="CG43" s="355"/>
      <c r="CH43" s="355"/>
      <c r="CI43" s="355"/>
      <c r="CJ43" s="355"/>
      <c r="CK43" s="355"/>
      <c r="CL43" s="355"/>
      <c r="CM43" s="355"/>
      <c r="CN43" s="163"/>
      <c r="CO43" s="354" t="str">
        <f t="shared" si="3"/>
        <v/>
      </c>
      <c r="CP43" s="354"/>
      <c r="CQ43" s="355" t="str">
        <f>IF('各会計、関係団体の財政状況及び健全化判断比率'!BS16="","",'各会計、関係団体の財政状況及び健全化判断比率'!BS16)</f>
        <v/>
      </c>
      <c r="CR43" s="355"/>
      <c r="CS43" s="355"/>
      <c r="CT43" s="355"/>
      <c r="CU43" s="355"/>
      <c r="CV43" s="355"/>
      <c r="CW43" s="355"/>
      <c r="CX43" s="355"/>
      <c r="CY43" s="355"/>
      <c r="CZ43" s="355"/>
      <c r="DA43" s="355"/>
      <c r="DB43" s="355"/>
      <c r="DC43" s="355"/>
      <c r="DD43" s="355"/>
      <c r="DE43" s="355"/>
      <c r="DG43" s="352" t="str">
        <f>IF('各会計、関係団体の財政状況及び健全化判断比率'!BR16="","",'各会計、関係団体の財政状況及び健全化判断比率'!BR16)</f>
        <v/>
      </c>
      <c r="DH43" s="35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51" t="s">
        <v>194</v>
      </c>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1"/>
      <c r="DD46" s="351"/>
      <c r="DE46" s="351"/>
      <c r="DF46" s="351"/>
      <c r="DG46" s="351"/>
      <c r="DH46" s="351"/>
      <c r="DI46" s="351"/>
    </row>
    <row r="47" spans="1:113" x14ac:dyDescent="0.2">
      <c r="E47" s="351" t="s">
        <v>195</v>
      </c>
      <c r="F47" s="351"/>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51"/>
      <c r="AH47" s="351"/>
      <c r="AI47" s="351"/>
      <c r="AJ47" s="351"/>
      <c r="AK47" s="351"/>
      <c r="AL47" s="351"/>
      <c r="AM47" s="351"/>
      <c r="AN47" s="351"/>
      <c r="AO47" s="351"/>
      <c r="AP47" s="351"/>
      <c r="AQ47" s="351"/>
      <c r="AR47" s="351"/>
      <c r="AS47" s="351"/>
      <c r="AT47" s="351"/>
      <c r="AU47" s="351"/>
      <c r="AV47" s="351"/>
      <c r="AW47" s="351"/>
      <c r="AX47" s="351"/>
      <c r="AY47" s="351"/>
      <c r="AZ47" s="351"/>
      <c r="BA47" s="351"/>
      <c r="BB47" s="351"/>
      <c r="BC47" s="351"/>
      <c r="BD47" s="351"/>
      <c r="BE47" s="351"/>
      <c r="BF47" s="351"/>
      <c r="BG47" s="351"/>
      <c r="BH47" s="351"/>
      <c r="BI47" s="351"/>
      <c r="BJ47" s="351"/>
      <c r="BK47" s="351"/>
      <c r="BL47" s="351"/>
      <c r="BM47" s="351"/>
      <c r="BN47" s="351"/>
      <c r="BO47" s="351"/>
      <c r="BP47" s="351"/>
      <c r="BQ47" s="351"/>
      <c r="BR47" s="351"/>
      <c r="BS47" s="351"/>
      <c r="BT47" s="351"/>
      <c r="BU47" s="351"/>
      <c r="BV47" s="351"/>
      <c r="BW47" s="351"/>
      <c r="BX47" s="351"/>
      <c r="BY47" s="351"/>
      <c r="BZ47" s="351"/>
      <c r="CA47" s="351"/>
      <c r="CB47" s="351"/>
      <c r="CC47" s="351"/>
      <c r="CD47" s="351"/>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1"/>
      <c r="DD47" s="351"/>
      <c r="DE47" s="351"/>
      <c r="DF47" s="351"/>
      <c r="DG47" s="351"/>
      <c r="DH47" s="351"/>
      <c r="DI47" s="351"/>
    </row>
    <row r="48" spans="1:113" x14ac:dyDescent="0.2">
      <c r="E48" s="351" t="s">
        <v>196</v>
      </c>
      <c r="F48" s="351"/>
      <c r="G48" s="351"/>
      <c r="H48" s="351"/>
      <c r="I48" s="351"/>
      <c r="J48" s="351"/>
      <c r="K48" s="351"/>
      <c r="L48" s="351"/>
      <c r="M48" s="351"/>
      <c r="N48" s="351"/>
      <c r="O48" s="351"/>
      <c r="P48" s="351"/>
      <c r="Q48" s="351"/>
      <c r="R48" s="351"/>
      <c r="S48" s="351"/>
      <c r="T48" s="351"/>
      <c r="U48" s="351"/>
      <c r="V48" s="351"/>
      <c r="W48" s="351"/>
      <c r="X48" s="351"/>
      <c r="Y48" s="351"/>
      <c r="Z48" s="351"/>
      <c r="AA48" s="351"/>
      <c r="AB48" s="351"/>
      <c r="AC48" s="351"/>
      <c r="AD48" s="351"/>
      <c r="AE48" s="351"/>
      <c r="AF48" s="351"/>
      <c r="AG48" s="351"/>
      <c r="AH48" s="351"/>
      <c r="AI48" s="351"/>
      <c r="AJ48" s="351"/>
      <c r="AK48" s="351"/>
      <c r="AL48" s="351"/>
      <c r="AM48" s="351"/>
      <c r="AN48" s="351"/>
      <c r="AO48" s="351"/>
      <c r="AP48" s="351"/>
      <c r="AQ48" s="351"/>
      <c r="AR48" s="351"/>
      <c r="AS48" s="351"/>
      <c r="AT48" s="351"/>
      <c r="AU48" s="351"/>
      <c r="AV48" s="351"/>
      <c r="AW48" s="351"/>
      <c r="AX48" s="351"/>
      <c r="AY48" s="351"/>
      <c r="AZ48" s="351"/>
      <c r="BA48" s="351"/>
      <c r="BB48" s="351"/>
      <c r="BC48" s="351"/>
      <c r="BD48" s="351"/>
      <c r="BE48" s="351"/>
      <c r="BF48" s="351"/>
      <c r="BG48" s="351"/>
      <c r="BH48" s="351"/>
      <c r="BI48" s="351"/>
      <c r="BJ48" s="351"/>
      <c r="BK48" s="351"/>
      <c r="BL48" s="351"/>
      <c r="BM48" s="351"/>
      <c r="BN48" s="351"/>
      <c r="BO48" s="351"/>
      <c r="BP48" s="351"/>
      <c r="BQ48" s="351"/>
      <c r="BR48" s="351"/>
      <c r="BS48" s="351"/>
      <c r="BT48" s="351"/>
      <c r="BU48" s="351"/>
      <c r="BV48" s="351"/>
      <c r="BW48" s="351"/>
      <c r="BX48" s="351"/>
      <c r="BY48" s="351"/>
      <c r="BZ48" s="351"/>
      <c r="CA48" s="351"/>
      <c r="CB48" s="351"/>
      <c r="CC48" s="351"/>
      <c r="CD48" s="351"/>
      <c r="CE48" s="351"/>
      <c r="CF48" s="351"/>
      <c r="CG48" s="351"/>
      <c r="CH48" s="351"/>
      <c r="CI48" s="351"/>
      <c r="CJ48" s="351"/>
      <c r="CK48" s="351"/>
      <c r="CL48" s="351"/>
      <c r="CM48" s="351"/>
      <c r="CN48" s="351"/>
      <c r="CO48" s="351"/>
      <c r="CP48" s="351"/>
      <c r="CQ48" s="351"/>
      <c r="CR48" s="351"/>
      <c r="CS48" s="351"/>
      <c r="CT48" s="351"/>
      <c r="CU48" s="351"/>
      <c r="CV48" s="351"/>
      <c r="CW48" s="351"/>
      <c r="CX48" s="351"/>
      <c r="CY48" s="351"/>
      <c r="CZ48" s="351"/>
      <c r="DA48" s="351"/>
      <c r="DB48" s="351"/>
      <c r="DC48" s="351"/>
      <c r="DD48" s="351"/>
      <c r="DE48" s="351"/>
      <c r="DF48" s="351"/>
      <c r="DG48" s="351"/>
      <c r="DH48" s="351"/>
      <c r="DI48" s="351"/>
    </row>
    <row r="49" spans="5:113" x14ac:dyDescent="0.2">
      <c r="E49" s="353" t="s">
        <v>197</v>
      </c>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c r="AF49" s="353"/>
      <c r="AG49" s="353"/>
      <c r="AH49" s="353"/>
      <c r="AI49" s="353"/>
      <c r="AJ49" s="353"/>
      <c r="AK49" s="353"/>
      <c r="AL49" s="353"/>
      <c r="AM49" s="353"/>
      <c r="AN49" s="353"/>
      <c r="AO49" s="353"/>
      <c r="AP49" s="353"/>
      <c r="AQ49" s="353"/>
      <c r="AR49" s="353"/>
      <c r="AS49" s="353"/>
      <c r="AT49" s="353"/>
      <c r="AU49" s="353"/>
      <c r="AV49" s="353"/>
      <c r="AW49" s="353"/>
      <c r="AX49" s="353"/>
      <c r="AY49" s="353"/>
      <c r="AZ49" s="353"/>
      <c r="BA49" s="353"/>
      <c r="BB49" s="353"/>
      <c r="BC49" s="353"/>
      <c r="BD49" s="353"/>
      <c r="BE49" s="353"/>
      <c r="BF49" s="353"/>
      <c r="BG49" s="353"/>
      <c r="BH49" s="353"/>
      <c r="BI49" s="353"/>
      <c r="BJ49" s="353"/>
      <c r="BK49" s="353"/>
      <c r="BL49" s="353"/>
      <c r="BM49" s="353"/>
      <c r="BN49" s="353"/>
      <c r="BO49" s="353"/>
      <c r="BP49" s="353"/>
      <c r="BQ49" s="353"/>
      <c r="BR49" s="353"/>
      <c r="BS49" s="353"/>
      <c r="BT49" s="353"/>
      <c r="BU49" s="353"/>
      <c r="BV49" s="353"/>
      <c r="BW49" s="353"/>
      <c r="BX49" s="353"/>
      <c r="BY49" s="353"/>
      <c r="BZ49" s="353"/>
      <c r="CA49" s="353"/>
      <c r="CB49" s="353"/>
      <c r="CC49" s="353"/>
      <c r="CD49" s="353"/>
      <c r="CE49" s="353"/>
      <c r="CF49" s="353"/>
      <c r="CG49" s="353"/>
      <c r="CH49" s="353"/>
      <c r="CI49" s="353"/>
      <c r="CJ49" s="353"/>
      <c r="CK49" s="353"/>
      <c r="CL49" s="353"/>
      <c r="CM49" s="353"/>
      <c r="CN49" s="353"/>
      <c r="CO49" s="353"/>
      <c r="CP49" s="353"/>
      <c r="CQ49" s="353"/>
      <c r="CR49" s="353"/>
      <c r="CS49" s="353"/>
      <c r="CT49" s="353"/>
      <c r="CU49" s="353"/>
      <c r="CV49" s="353"/>
      <c r="CW49" s="353"/>
      <c r="CX49" s="353"/>
      <c r="CY49" s="353"/>
      <c r="CZ49" s="353"/>
      <c r="DA49" s="353"/>
      <c r="DB49" s="353"/>
      <c r="DC49" s="353"/>
      <c r="DD49" s="353"/>
      <c r="DE49" s="353"/>
      <c r="DF49" s="353"/>
      <c r="DG49" s="353"/>
      <c r="DH49" s="353"/>
      <c r="DI49" s="353"/>
    </row>
    <row r="50" spans="5:113" x14ac:dyDescent="0.2">
      <c r="E50" s="351" t="s">
        <v>198</v>
      </c>
      <c r="F50" s="351"/>
      <c r="G50" s="351"/>
      <c r="H50" s="351"/>
      <c r="I50" s="351"/>
      <c r="J50" s="351"/>
      <c r="K50" s="351"/>
      <c r="L50" s="351"/>
      <c r="M50" s="351"/>
      <c r="N50" s="351"/>
      <c r="O50" s="351"/>
      <c r="P50" s="351"/>
      <c r="Q50" s="351"/>
      <c r="R50" s="351"/>
      <c r="S50" s="351"/>
      <c r="T50" s="351"/>
      <c r="U50" s="351"/>
      <c r="V50" s="351"/>
      <c r="W50" s="351"/>
      <c r="X50" s="351"/>
      <c r="Y50" s="351"/>
      <c r="Z50" s="351"/>
      <c r="AA50" s="351"/>
      <c r="AB50" s="351"/>
      <c r="AC50" s="351"/>
      <c r="AD50" s="351"/>
      <c r="AE50" s="351"/>
      <c r="AF50" s="351"/>
      <c r="AG50" s="351"/>
      <c r="AH50" s="351"/>
      <c r="AI50" s="351"/>
      <c r="AJ50" s="351"/>
      <c r="AK50" s="351"/>
      <c r="AL50" s="351"/>
      <c r="AM50" s="351"/>
      <c r="AN50" s="351"/>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1"/>
      <c r="BP50" s="351"/>
      <c r="BQ50" s="351"/>
      <c r="BR50" s="351"/>
      <c r="BS50" s="351"/>
      <c r="BT50" s="351"/>
      <c r="BU50" s="351"/>
      <c r="BV50" s="351"/>
      <c r="BW50" s="351"/>
      <c r="BX50" s="351"/>
      <c r="BY50" s="351"/>
      <c r="BZ50" s="351"/>
      <c r="CA50" s="351"/>
      <c r="CB50" s="351"/>
      <c r="CC50" s="351"/>
      <c r="CD50" s="351"/>
      <c r="CE50" s="351"/>
      <c r="CF50" s="351"/>
      <c r="CG50" s="351"/>
      <c r="CH50" s="351"/>
      <c r="CI50" s="351"/>
      <c r="CJ50" s="351"/>
      <c r="CK50" s="351"/>
      <c r="CL50" s="351"/>
      <c r="CM50" s="351"/>
      <c r="CN50" s="351"/>
      <c r="CO50" s="351"/>
      <c r="CP50" s="351"/>
      <c r="CQ50" s="351"/>
      <c r="CR50" s="351"/>
      <c r="CS50" s="351"/>
      <c r="CT50" s="351"/>
      <c r="CU50" s="351"/>
      <c r="CV50" s="351"/>
      <c r="CW50" s="351"/>
      <c r="CX50" s="351"/>
      <c r="CY50" s="351"/>
      <c r="CZ50" s="351"/>
      <c r="DA50" s="351"/>
      <c r="DB50" s="351"/>
      <c r="DC50" s="351"/>
      <c r="DD50" s="351"/>
      <c r="DE50" s="351"/>
      <c r="DF50" s="351"/>
      <c r="DG50" s="351"/>
      <c r="DH50" s="351"/>
      <c r="DI50" s="351"/>
    </row>
    <row r="51" spans="5:113" x14ac:dyDescent="0.2">
      <c r="E51" s="351" t="s">
        <v>199</v>
      </c>
      <c r="F51" s="351"/>
      <c r="G51" s="351"/>
      <c r="H51" s="351"/>
      <c r="I51" s="351"/>
      <c r="J51" s="351"/>
      <c r="K51" s="351"/>
      <c r="L51" s="351"/>
      <c r="M51" s="351"/>
      <c r="N51" s="351"/>
      <c r="O51" s="351"/>
      <c r="P51" s="351"/>
      <c r="Q51" s="351"/>
      <c r="R51" s="351"/>
      <c r="S51" s="351"/>
      <c r="T51" s="351"/>
      <c r="U51" s="351"/>
      <c r="V51" s="351"/>
      <c r="W51" s="351"/>
      <c r="X51" s="351"/>
      <c r="Y51" s="351"/>
      <c r="Z51" s="351"/>
      <c r="AA51" s="351"/>
      <c r="AB51" s="351"/>
      <c r="AC51" s="351"/>
      <c r="AD51" s="351"/>
      <c r="AE51" s="351"/>
      <c r="AF51" s="351"/>
      <c r="AG51" s="351"/>
      <c r="AH51" s="351"/>
      <c r="AI51" s="351"/>
      <c r="AJ51" s="351"/>
      <c r="AK51" s="351"/>
      <c r="AL51" s="351"/>
      <c r="AM51" s="351"/>
      <c r="AN51" s="351"/>
      <c r="AO51" s="351"/>
      <c r="AP51" s="351"/>
      <c r="AQ51" s="351"/>
      <c r="AR51" s="351"/>
      <c r="AS51" s="351"/>
      <c r="AT51" s="351"/>
      <c r="AU51" s="351"/>
      <c r="AV51" s="351"/>
      <c r="AW51" s="351"/>
      <c r="AX51" s="351"/>
      <c r="AY51" s="351"/>
      <c r="AZ51" s="351"/>
      <c r="BA51" s="351"/>
      <c r="BB51" s="351"/>
      <c r="BC51" s="351"/>
      <c r="BD51" s="351"/>
      <c r="BE51" s="351"/>
      <c r="BF51" s="351"/>
      <c r="BG51" s="351"/>
      <c r="BH51" s="351"/>
      <c r="BI51" s="351"/>
      <c r="BJ51" s="351"/>
      <c r="BK51" s="351"/>
      <c r="BL51" s="351"/>
      <c r="BM51" s="351"/>
      <c r="BN51" s="351"/>
      <c r="BO51" s="351"/>
      <c r="BP51" s="351"/>
      <c r="BQ51" s="351"/>
      <c r="BR51" s="351"/>
      <c r="BS51" s="351"/>
      <c r="BT51" s="351"/>
      <c r="BU51" s="351"/>
      <c r="BV51" s="351"/>
      <c r="BW51" s="351"/>
      <c r="BX51" s="351"/>
      <c r="BY51" s="351"/>
      <c r="BZ51" s="351"/>
      <c r="CA51" s="351"/>
      <c r="CB51" s="351"/>
      <c r="CC51" s="351"/>
      <c r="CD51" s="351"/>
      <c r="CE51" s="351"/>
      <c r="CF51" s="351"/>
      <c r="CG51" s="351"/>
      <c r="CH51" s="351"/>
      <c r="CI51" s="351"/>
      <c r="CJ51" s="351"/>
      <c r="CK51" s="351"/>
      <c r="CL51" s="351"/>
      <c r="CM51" s="351"/>
      <c r="CN51" s="351"/>
      <c r="CO51" s="351"/>
      <c r="CP51" s="351"/>
      <c r="CQ51" s="351"/>
      <c r="CR51" s="351"/>
      <c r="CS51" s="351"/>
      <c r="CT51" s="351"/>
      <c r="CU51" s="351"/>
      <c r="CV51" s="351"/>
      <c r="CW51" s="351"/>
      <c r="CX51" s="351"/>
      <c r="CY51" s="351"/>
      <c r="CZ51" s="351"/>
      <c r="DA51" s="351"/>
      <c r="DB51" s="351"/>
      <c r="DC51" s="351"/>
      <c r="DD51" s="351"/>
      <c r="DE51" s="351"/>
      <c r="DF51" s="351"/>
      <c r="DG51" s="351"/>
      <c r="DH51" s="351"/>
      <c r="DI51" s="351"/>
    </row>
    <row r="52" spans="5:113" x14ac:dyDescent="0.2">
      <c r="E52" s="351" t="s">
        <v>200</v>
      </c>
      <c r="F52" s="351"/>
      <c r="G52" s="351"/>
      <c r="H52" s="351"/>
      <c r="I52" s="351"/>
      <c r="J52" s="351"/>
      <c r="K52" s="351"/>
      <c r="L52" s="351"/>
      <c r="M52" s="351"/>
      <c r="N52" s="351"/>
      <c r="O52" s="351"/>
      <c r="P52" s="351"/>
      <c r="Q52" s="351"/>
      <c r="R52" s="351"/>
      <c r="S52" s="351"/>
      <c r="T52" s="351"/>
      <c r="U52" s="351"/>
      <c r="V52" s="351"/>
      <c r="W52" s="351"/>
      <c r="X52" s="351"/>
      <c r="Y52" s="351"/>
      <c r="Z52" s="351"/>
      <c r="AA52" s="351"/>
      <c r="AB52" s="351"/>
      <c r="AC52" s="351"/>
      <c r="AD52" s="351"/>
      <c r="AE52" s="351"/>
      <c r="AF52" s="351"/>
      <c r="AG52" s="351"/>
      <c r="AH52" s="351"/>
      <c r="AI52" s="351"/>
      <c r="AJ52" s="351"/>
      <c r="AK52" s="351"/>
      <c r="AL52" s="351"/>
      <c r="AM52" s="351"/>
      <c r="AN52" s="351"/>
      <c r="AO52" s="351"/>
      <c r="AP52" s="351"/>
      <c r="AQ52" s="351"/>
      <c r="AR52" s="351"/>
      <c r="AS52" s="351"/>
      <c r="AT52" s="351"/>
      <c r="AU52" s="351"/>
      <c r="AV52" s="351"/>
      <c r="AW52" s="351"/>
      <c r="AX52" s="351"/>
      <c r="AY52" s="351"/>
      <c r="AZ52" s="351"/>
      <c r="BA52" s="351"/>
      <c r="BB52" s="351"/>
      <c r="BC52" s="351"/>
      <c r="BD52" s="351"/>
      <c r="BE52" s="351"/>
      <c r="BF52" s="351"/>
      <c r="BG52" s="351"/>
      <c r="BH52" s="351"/>
      <c r="BI52" s="351"/>
      <c r="BJ52" s="351"/>
      <c r="BK52" s="351"/>
      <c r="BL52" s="351"/>
      <c r="BM52" s="351"/>
      <c r="BN52" s="351"/>
      <c r="BO52" s="351"/>
      <c r="BP52" s="351"/>
      <c r="BQ52" s="351"/>
      <c r="BR52" s="351"/>
      <c r="BS52" s="351"/>
      <c r="BT52" s="351"/>
      <c r="BU52" s="351"/>
      <c r="BV52" s="351"/>
      <c r="BW52" s="351"/>
      <c r="BX52" s="351"/>
      <c r="BY52" s="351"/>
      <c r="BZ52" s="351"/>
      <c r="CA52" s="351"/>
      <c r="CB52" s="351"/>
      <c r="CC52" s="351"/>
      <c r="CD52" s="351"/>
      <c r="CE52" s="351"/>
      <c r="CF52" s="351"/>
      <c r="CG52" s="351"/>
      <c r="CH52" s="351"/>
      <c r="CI52" s="351"/>
      <c r="CJ52" s="351"/>
      <c r="CK52" s="351"/>
      <c r="CL52" s="351"/>
      <c r="CM52" s="351"/>
      <c r="CN52" s="351"/>
      <c r="CO52" s="351"/>
      <c r="CP52" s="351"/>
      <c r="CQ52" s="351"/>
      <c r="CR52" s="351"/>
      <c r="CS52" s="351"/>
      <c r="CT52" s="351"/>
      <c r="CU52" s="351"/>
      <c r="CV52" s="351"/>
      <c r="CW52" s="351"/>
      <c r="CX52" s="351"/>
      <c r="CY52" s="351"/>
      <c r="CZ52" s="351"/>
      <c r="DA52" s="351"/>
      <c r="DB52" s="351"/>
      <c r="DC52" s="351"/>
      <c r="DD52" s="351"/>
      <c r="DE52" s="351"/>
      <c r="DF52" s="351"/>
      <c r="DG52" s="351"/>
      <c r="DH52" s="351"/>
      <c r="DI52" s="351"/>
    </row>
    <row r="53" spans="5:113" x14ac:dyDescent="0.2">
      <c r="E53" s="351" t="s">
        <v>201</v>
      </c>
      <c r="F53" s="351"/>
      <c r="G53" s="351"/>
      <c r="H53" s="351"/>
      <c r="I53" s="351"/>
      <c r="J53" s="351"/>
      <c r="K53" s="351"/>
      <c r="L53" s="351"/>
      <c r="M53" s="351"/>
      <c r="N53" s="351"/>
      <c r="O53" s="351"/>
      <c r="P53" s="351"/>
      <c r="Q53" s="351"/>
      <c r="R53" s="351"/>
      <c r="S53" s="351"/>
      <c r="T53" s="351"/>
      <c r="U53" s="351"/>
      <c r="V53" s="351"/>
      <c r="W53" s="351"/>
      <c r="X53" s="351"/>
      <c r="Y53" s="351"/>
      <c r="Z53" s="351"/>
      <c r="AA53" s="351"/>
      <c r="AB53" s="351"/>
      <c r="AC53" s="351"/>
      <c r="AD53" s="351"/>
      <c r="AE53" s="351"/>
      <c r="AF53" s="351"/>
      <c r="AG53" s="351"/>
      <c r="AH53" s="351"/>
      <c r="AI53" s="351"/>
      <c r="AJ53" s="351"/>
      <c r="AK53" s="351"/>
      <c r="AL53" s="351"/>
      <c r="AM53" s="351"/>
      <c r="AN53" s="351"/>
      <c r="AO53" s="351"/>
      <c r="AP53" s="351"/>
      <c r="AQ53" s="351"/>
      <c r="AR53" s="351"/>
      <c r="AS53" s="351"/>
      <c r="AT53" s="351"/>
      <c r="AU53" s="351"/>
      <c r="AV53" s="351"/>
      <c r="AW53" s="351"/>
      <c r="AX53" s="351"/>
      <c r="AY53" s="351"/>
      <c r="AZ53" s="351"/>
      <c r="BA53" s="351"/>
      <c r="BB53" s="351"/>
      <c r="BC53" s="351"/>
      <c r="BD53" s="351"/>
      <c r="BE53" s="351"/>
      <c r="BF53" s="351"/>
      <c r="BG53" s="351"/>
      <c r="BH53" s="351"/>
      <c r="BI53" s="351"/>
      <c r="BJ53" s="351"/>
      <c r="BK53" s="351"/>
      <c r="BL53" s="351"/>
      <c r="BM53" s="351"/>
      <c r="BN53" s="351"/>
      <c r="BO53" s="351"/>
      <c r="BP53" s="351"/>
      <c r="BQ53" s="351"/>
      <c r="BR53" s="351"/>
      <c r="BS53" s="351"/>
      <c r="BT53" s="351"/>
      <c r="BU53" s="351"/>
      <c r="BV53" s="351"/>
      <c r="BW53" s="351"/>
      <c r="BX53" s="351"/>
      <c r="BY53" s="351"/>
      <c r="BZ53" s="351"/>
      <c r="CA53" s="351"/>
      <c r="CB53" s="351"/>
      <c r="CC53" s="351"/>
      <c r="CD53" s="351"/>
      <c r="CE53" s="351"/>
      <c r="CF53" s="351"/>
      <c r="CG53" s="351"/>
      <c r="CH53" s="351"/>
      <c r="CI53" s="351"/>
      <c r="CJ53" s="351"/>
      <c r="CK53" s="351"/>
      <c r="CL53" s="351"/>
      <c r="CM53" s="351"/>
      <c r="CN53" s="351"/>
      <c r="CO53" s="351"/>
      <c r="CP53" s="351"/>
      <c r="CQ53" s="351"/>
      <c r="CR53" s="351"/>
      <c r="CS53" s="351"/>
      <c r="CT53" s="351"/>
      <c r="CU53" s="351"/>
      <c r="CV53" s="351"/>
      <c r="CW53" s="351"/>
      <c r="CX53" s="351"/>
      <c r="CY53" s="351"/>
      <c r="CZ53" s="351"/>
      <c r="DA53" s="351"/>
      <c r="DB53" s="351"/>
      <c r="DC53" s="351"/>
      <c r="DD53" s="351"/>
      <c r="DE53" s="351"/>
      <c r="DF53" s="351"/>
      <c r="DG53" s="351"/>
      <c r="DH53" s="351"/>
      <c r="DI53" s="351"/>
    </row>
    <row r="54" spans="5:113" x14ac:dyDescent="0.2"/>
    <row r="55" spans="5:113" x14ac:dyDescent="0.2"/>
    <row r="56" spans="5:113" x14ac:dyDescent="0.2"/>
  </sheetData>
  <sheetProtection algorithmName="SHA-512" hashValue="RrPKY0MowScRb7bIxwymbXG6LL2usWAXz2IJj3FVs+uATT1/0TIORIdP0UxQE9wWaJQQRwHOFMUgs/3t5ZDzkw==" saltValue="ho/i+nggz8TU0v3XkfVot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6" orientation="landscape" cellComments="asDisplayed"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04" t="s">
        <v>202</v>
      </c>
      <c r="DI1" s="705"/>
      <c r="DJ1" s="705"/>
      <c r="DK1" s="705"/>
      <c r="DL1" s="705"/>
      <c r="DM1" s="705"/>
      <c r="DN1" s="706"/>
      <c r="DO1" s="196"/>
      <c r="DP1" s="704" t="s">
        <v>203</v>
      </c>
      <c r="DQ1" s="705"/>
      <c r="DR1" s="705"/>
      <c r="DS1" s="705"/>
      <c r="DT1" s="705"/>
      <c r="DU1" s="705"/>
      <c r="DV1" s="705"/>
      <c r="DW1" s="705"/>
      <c r="DX1" s="705"/>
      <c r="DY1" s="705"/>
      <c r="DZ1" s="705"/>
      <c r="EA1" s="705"/>
      <c r="EB1" s="705"/>
      <c r="EC1" s="706"/>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60" t="s">
        <v>205</v>
      </c>
      <c r="C3" s="661"/>
      <c r="D3" s="661"/>
      <c r="E3" s="661"/>
      <c r="F3" s="661"/>
      <c r="G3" s="661"/>
      <c r="H3" s="661"/>
      <c r="I3" s="661"/>
      <c r="J3" s="661"/>
      <c r="K3" s="661"/>
      <c r="L3" s="661"/>
      <c r="M3" s="661"/>
      <c r="N3" s="661"/>
      <c r="O3" s="661"/>
      <c r="P3" s="661"/>
      <c r="Q3" s="661"/>
      <c r="R3" s="661"/>
      <c r="S3" s="661"/>
      <c r="T3" s="661"/>
      <c r="U3" s="661"/>
      <c r="V3" s="661"/>
      <c r="W3" s="661"/>
      <c r="X3" s="661"/>
      <c r="Y3" s="661"/>
      <c r="Z3" s="661"/>
      <c r="AA3" s="661"/>
      <c r="AB3" s="661"/>
      <c r="AC3" s="661"/>
      <c r="AD3" s="661"/>
      <c r="AE3" s="661"/>
      <c r="AF3" s="661"/>
      <c r="AG3" s="661"/>
      <c r="AH3" s="661"/>
      <c r="AI3" s="661"/>
      <c r="AJ3" s="661"/>
      <c r="AK3" s="661"/>
      <c r="AL3" s="661"/>
      <c r="AM3" s="661"/>
      <c r="AN3" s="661"/>
      <c r="AO3" s="661"/>
      <c r="AP3" s="660" t="s">
        <v>206</v>
      </c>
      <c r="AQ3" s="661"/>
      <c r="AR3" s="661"/>
      <c r="AS3" s="661"/>
      <c r="AT3" s="661"/>
      <c r="AU3" s="661"/>
      <c r="AV3" s="661"/>
      <c r="AW3" s="661"/>
      <c r="AX3" s="661"/>
      <c r="AY3" s="661"/>
      <c r="AZ3" s="661"/>
      <c r="BA3" s="661"/>
      <c r="BB3" s="661"/>
      <c r="BC3" s="661"/>
      <c r="BD3" s="661"/>
      <c r="BE3" s="661"/>
      <c r="BF3" s="661"/>
      <c r="BG3" s="661"/>
      <c r="BH3" s="661"/>
      <c r="BI3" s="661"/>
      <c r="BJ3" s="661"/>
      <c r="BK3" s="661"/>
      <c r="BL3" s="661"/>
      <c r="BM3" s="661"/>
      <c r="BN3" s="661"/>
      <c r="BO3" s="661"/>
      <c r="BP3" s="661"/>
      <c r="BQ3" s="661"/>
      <c r="BR3" s="661"/>
      <c r="BS3" s="661"/>
      <c r="BT3" s="661"/>
      <c r="BU3" s="661"/>
      <c r="BV3" s="661"/>
      <c r="BW3" s="661"/>
      <c r="BX3" s="661"/>
      <c r="BY3" s="661"/>
      <c r="BZ3" s="661"/>
      <c r="CA3" s="661"/>
      <c r="CB3" s="662"/>
      <c r="CD3" s="660" t="s">
        <v>207</v>
      </c>
      <c r="CE3" s="661"/>
      <c r="CF3" s="661"/>
      <c r="CG3" s="661"/>
      <c r="CH3" s="661"/>
      <c r="CI3" s="661"/>
      <c r="CJ3" s="661"/>
      <c r="CK3" s="661"/>
      <c r="CL3" s="661"/>
      <c r="CM3" s="661"/>
      <c r="CN3" s="661"/>
      <c r="CO3" s="661"/>
      <c r="CP3" s="661"/>
      <c r="CQ3" s="661"/>
      <c r="CR3" s="661"/>
      <c r="CS3" s="661"/>
      <c r="CT3" s="661"/>
      <c r="CU3" s="661"/>
      <c r="CV3" s="661"/>
      <c r="CW3" s="661"/>
      <c r="CX3" s="661"/>
      <c r="CY3" s="661"/>
      <c r="CZ3" s="661"/>
      <c r="DA3" s="661"/>
      <c r="DB3" s="661"/>
      <c r="DC3" s="661"/>
      <c r="DD3" s="661"/>
      <c r="DE3" s="661"/>
      <c r="DF3" s="661"/>
      <c r="DG3" s="661"/>
      <c r="DH3" s="661"/>
      <c r="DI3" s="661"/>
      <c r="DJ3" s="661"/>
      <c r="DK3" s="661"/>
      <c r="DL3" s="661"/>
      <c r="DM3" s="661"/>
      <c r="DN3" s="661"/>
      <c r="DO3" s="661"/>
      <c r="DP3" s="661"/>
      <c r="DQ3" s="661"/>
      <c r="DR3" s="661"/>
      <c r="DS3" s="661"/>
      <c r="DT3" s="661"/>
      <c r="DU3" s="661"/>
      <c r="DV3" s="661"/>
      <c r="DW3" s="661"/>
      <c r="DX3" s="661"/>
      <c r="DY3" s="661"/>
      <c r="DZ3" s="661"/>
      <c r="EA3" s="661"/>
      <c r="EB3" s="661"/>
      <c r="EC3" s="662"/>
    </row>
    <row r="4" spans="2:143" ht="11.25" customHeight="1" x14ac:dyDescent="0.2">
      <c r="B4" s="660" t="s">
        <v>1</v>
      </c>
      <c r="C4" s="661"/>
      <c r="D4" s="661"/>
      <c r="E4" s="661"/>
      <c r="F4" s="661"/>
      <c r="G4" s="661"/>
      <c r="H4" s="661"/>
      <c r="I4" s="661"/>
      <c r="J4" s="661"/>
      <c r="K4" s="661"/>
      <c r="L4" s="661"/>
      <c r="M4" s="661"/>
      <c r="N4" s="661"/>
      <c r="O4" s="661"/>
      <c r="P4" s="661"/>
      <c r="Q4" s="662"/>
      <c r="R4" s="660" t="s">
        <v>208</v>
      </c>
      <c r="S4" s="661"/>
      <c r="T4" s="661"/>
      <c r="U4" s="661"/>
      <c r="V4" s="661"/>
      <c r="W4" s="661"/>
      <c r="X4" s="661"/>
      <c r="Y4" s="662"/>
      <c r="Z4" s="660" t="s">
        <v>209</v>
      </c>
      <c r="AA4" s="661"/>
      <c r="AB4" s="661"/>
      <c r="AC4" s="662"/>
      <c r="AD4" s="660" t="s">
        <v>210</v>
      </c>
      <c r="AE4" s="661"/>
      <c r="AF4" s="661"/>
      <c r="AG4" s="661"/>
      <c r="AH4" s="661"/>
      <c r="AI4" s="661"/>
      <c r="AJ4" s="661"/>
      <c r="AK4" s="662"/>
      <c r="AL4" s="660" t="s">
        <v>209</v>
      </c>
      <c r="AM4" s="661"/>
      <c r="AN4" s="661"/>
      <c r="AO4" s="662"/>
      <c r="AP4" s="707" t="s">
        <v>211</v>
      </c>
      <c r="AQ4" s="707"/>
      <c r="AR4" s="707"/>
      <c r="AS4" s="707"/>
      <c r="AT4" s="707"/>
      <c r="AU4" s="707"/>
      <c r="AV4" s="707"/>
      <c r="AW4" s="707"/>
      <c r="AX4" s="707"/>
      <c r="AY4" s="707"/>
      <c r="AZ4" s="707"/>
      <c r="BA4" s="707"/>
      <c r="BB4" s="707"/>
      <c r="BC4" s="707"/>
      <c r="BD4" s="707"/>
      <c r="BE4" s="707"/>
      <c r="BF4" s="707"/>
      <c r="BG4" s="707" t="s">
        <v>212</v>
      </c>
      <c r="BH4" s="707"/>
      <c r="BI4" s="707"/>
      <c r="BJ4" s="707"/>
      <c r="BK4" s="707"/>
      <c r="BL4" s="707"/>
      <c r="BM4" s="707"/>
      <c r="BN4" s="707"/>
      <c r="BO4" s="707" t="s">
        <v>209</v>
      </c>
      <c r="BP4" s="707"/>
      <c r="BQ4" s="707"/>
      <c r="BR4" s="707"/>
      <c r="BS4" s="707" t="s">
        <v>213</v>
      </c>
      <c r="BT4" s="707"/>
      <c r="BU4" s="707"/>
      <c r="BV4" s="707"/>
      <c r="BW4" s="707"/>
      <c r="BX4" s="707"/>
      <c r="BY4" s="707"/>
      <c r="BZ4" s="707"/>
      <c r="CA4" s="707"/>
      <c r="CB4" s="707"/>
      <c r="CD4" s="660" t="s">
        <v>214</v>
      </c>
      <c r="CE4" s="661"/>
      <c r="CF4" s="661"/>
      <c r="CG4" s="661"/>
      <c r="CH4" s="661"/>
      <c r="CI4" s="661"/>
      <c r="CJ4" s="661"/>
      <c r="CK4" s="661"/>
      <c r="CL4" s="661"/>
      <c r="CM4" s="661"/>
      <c r="CN4" s="661"/>
      <c r="CO4" s="661"/>
      <c r="CP4" s="661"/>
      <c r="CQ4" s="661"/>
      <c r="CR4" s="661"/>
      <c r="CS4" s="661"/>
      <c r="CT4" s="661"/>
      <c r="CU4" s="661"/>
      <c r="CV4" s="661"/>
      <c r="CW4" s="661"/>
      <c r="CX4" s="661"/>
      <c r="CY4" s="661"/>
      <c r="CZ4" s="661"/>
      <c r="DA4" s="661"/>
      <c r="DB4" s="661"/>
      <c r="DC4" s="661"/>
      <c r="DD4" s="661"/>
      <c r="DE4" s="661"/>
      <c r="DF4" s="661"/>
      <c r="DG4" s="661"/>
      <c r="DH4" s="661"/>
      <c r="DI4" s="661"/>
      <c r="DJ4" s="661"/>
      <c r="DK4" s="661"/>
      <c r="DL4" s="661"/>
      <c r="DM4" s="661"/>
      <c r="DN4" s="661"/>
      <c r="DO4" s="661"/>
      <c r="DP4" s="661"/>
      <c r="DQ4" s="661"/>
      <c r="DR4" s="661"/>
      <c r="DS4" s="661"/>
      <c r="DT4" s="661"/>
      <c r="DU4" s="661"/>
      <c r="DV4" s="661"/>
      <c r="DW4" s="661"/>
      <c r="DX4" s="661"/>
      <c r="DY4" s="661"/>
      <c r="DZ4" s="661"/>
      <c r="EA4" s="661"/>
      <c r="EB4" s="661"/>
      <c r="EC4" s="662"/>
    </row>
    <row r="5" spans="2:143" ht="11.25" customHeight="1" x14ac:dyDescent="0.2">
      <c r="B5" s="666" t="s">
        <v>215</v>
      </c>
      <c r="C5" s="667"/>
      <c r="D5" s="667"/>
      <c r="E5" s="667"/>
      <c r="F5" s="667"/>
      <c r="G5" s="667"/>
      <c r="H5" s="667"/>
      <c r="I5" s="667"/>
      <c r="J5" s="667"/>
      <c r="K5" s="667"/>
      <c r="L5" s="667"/>
      <c r="M5" s="667"/>
      <c r="N5" s="667"/>
      <c r="O5" s="667"/>
      <c r="P5" s="667"/>
      <c r="Q5" s="668"/>
      <c r="R5" s="663">
        <v>19052590</v>
      </c>
      <c r="S5" s="664"/>
      <c r="T5" s="664"/>
      <c r="U5" s="664"/>
      <c r="V5" s="664"/>
      <c r="W5" s="664"/>
      <c r="X5" s="664"/>
      <c r="Y5" s="689"/>
      <c r="Z5" s="702">
        <v>43.1</v>
      </c>
      <c r="AA5" s="702"/>
      <c r="AB5" s="702"/>
      <c r="AC5" s="702"/>
      <c r="AD5" s="703">
        <v>17348314</v>
      </c>
      <c r="AE5" s="703"/>
      <c r="AF5" s="703"/>
      <c r="AG5" s="703"/>
      <c r="AH5" s="703"/>
      <c r="AI5" s="703"/>
      <c r="AJ5" s="703"/>
      <c r="AK5" s="703"/>
      <c r="AL5" s="690">
        <v>78.900000000000006</v>
      </c>
      <c r="AM5" s="672"/>
      <c r="AN5" s="672"/>
      <c r="AO5" s="691"/>
      <c r="AP5" s="666" t="s">
        <v>216</v>
      </c>
      <c r="AQ5" s="667"/>
      <c r="AR5" s="667"/>
      <c r="AS5" s="667"/>
      <c r="AT5" s="667"/>
      <c r="AU5" s="667"/>
      <c r="AV5" s="667"/>
      <c r="AW5" s="667"/>
      <c r="AX5" s="667"/>
      <c r="AY5" s="667"/>
      <c r="AZ5" s="667"/>
      <c r="BA5" s="667"/>
      <c r="BB5" s="667"/>
      <c r="BC5" s="667"/>
      <c r="BD5" s="667"/>
      <c r="BE5" s="667"/>
      <c r="BF5" s="668"/>
      <c r="BG5" s="608">
        <v>17348314</v>
      </c>
      <c r="BH5" s="609"/>
      <c r="BI5" s="609"/>
      <c r="BJ5" s="609"/>
      <c r="BK5" s="609"/>
      <c r="BL5" s="609"/>
      <c r="BM5" s="609"/>
      <c r="BN5" s="610"/>
      <c r="BO5" s="646">
        <v>91.1</v>
      </c>
      <c r="BP5" s="646"/>
      <c r="BQ5" s="646"/>
      <c r="BR5" s="646"/>
      <c r="BS5" s="647">
        <v>495155</v>
      </c>
      <c r="BT5" s="647"/>
      <c r="BU5" s="647"/>
      <c r="BV5" s="647"/>
      <c r="BW5" s="647"/>
      <c r="BX5" s="647"/>
      <c r="BY5" s="647"/>
      <c r="BZ5" s="647"/>
      <c r="CA5" s="647"/>
      <c r="CB5" s="682"/>
      <c r="CD5" s="660" t="s">
        <v>211</v>
      </c>
      <c r="CE5" s="661"/>
      <c r="CF5" s="661"/>
      <c r="CG5" s="661"/>
      <c r="CH5" s="661"/>
      <c r="CI5" s="661"/>
      <c r="CJ5" s="661"/>
      <c r="CK5" s="661"/>
      <c r="CL5" s="661"/>
      <c r="CM5" s="661"/>
      <c r="CN5" s="661"/>
      <c r="CO5" s="661"/>
      <c r="CP5" s="661"/>
      <c r="CQ5" s="662"/>
      <c r="CR5" s="660" t="s">
        <v>217</v>
      </c>
      <c r="CS5" s="661"/>
      <c r="CT5" s="661"/>
      <c r="CU5" s="661"/>
      <c r="CV5" s="661"/>
      <c r="CW5" s="661"/>
      <c r="CX5" s="661"/>
      <c r="CY5" s="662"/>
      <c r="CZ5" s="660" t="s">
        <v>209</v>
      </c>
      <c r="DA5" s="661"/>
      <c r="DB5" s="661"/>
      <c r="DC5" s="662"/>
      <c r="DD5" s="660" t="s">
        <v>218</v>
      </c>
      <c r="DE5" s="661"/>
      <c r="DF5" s="661"/>
      <c r="DG5" s="661"/>
      <c r="DH5" s="661"/>
      <c r="DI5" s="661"/>
      <c r="DJ5" s="661"/>
      <c r="DK5" s="661"/>
      <c r="DL5" s="661"/>
      <c r="DM5" s="661"/>
      <c r="DN5" s="661"/>
      <c r="DO5" s="661"/>
      <c r="DP5" s="662"/>
      <c r="DQ5" s="660" t="s">
        <v>219</v>
      </c>
      <c r="DR5" s="661"/>
      <c r="DS5" s="661"/>
      <c r="DT5" s="661"/>
      <c r="DU5" s="661"/>
      <c r="DV5" s="661"/>
      <c r="DW5" s="661"/>
      <c r="DX5" s="661"/>
      <c r="DY5" s="661"/>
      <c r="DZ5" s="661"/>
      <c r="EA5" s="661"/>
      <c r="EB5" s="661"/>
      <c r="EC5" s="662"/>
    </row>
    <row r="6" spans="2:143" ht="11.25" customHeight="1" x14ac:dyDescent="0.2">
      <c r="B6" s="605" t="s">
        <v>220</v>
      </c>
      <c r="C6" s="606"/>
      <c r="D6" s="606"/>
      <c r="E6" s="606"/>
      <c r="F6" s="606"/>
      <c r="G6" s="606"/>
      <c r="H6" s="606"/>
      <c r="I6" s="606"/>
      <c r="J6" s="606"/>
      <c r="K6" s="606"/>
      <c r="L6" s="606"/>
      <c r="M6" s="606"/>
      <c r="N6" s="606"/>
      <c r="O6" s="606"/>
      <c r="P6" s="606"/>
      <c r="Q6" s="607"/>
      <c r="R6" s="608">
        <v>160955</v>
      </c>
      <c r="S6" s="609"/>
      <c r="T6" s="609"/>
      <c r="U6" s="609"/>
      <c r="V6" s="609"/>
      <c r="W6" s="609"/>
      <c r="X6" s="609"/>
      <c r="Y6" s="610"/>
      <c r="Z6" s="646">
        <v>0.4</v>
      </c>
      <c r="AA6" s="646"/>
      <c r="AB6" s="646"/>
      <c r="AC6" s="646"/>
      <c r="AD6" s="647">
        <v>160955</v>
      </c>
      <c r="AE6" s="647"/>
      <c r="AF6" s="647"/>
      <c r="AG6" s="647"/>
      <c r="AH6" s="647"/>
      <c r="AI6" s="647"/>
      <c r="AJ6" s="647"/>
      <c r="AK6" s="647"/>
      <c r="AL6" s="611">
        <v>0.7</v>
      </c>
      <c r="AM6" s="612"/>
      <c r="AN6" s="612"/>
      <c r="AO6" s="648"/>
      <c r="AP6" s="605" t="s">
        <v>221</v>
      </c>
      <c r="AQ6" s="606"/>
      <c r="AR6" s="606"/>
      <c r="AS6" s="606"/>
      <c r="AT6" s="606"/>
      <c r="AU6" s="606"/>
      <c r="AV6" s="606"/>
      <c r="AW6" s="606"/>
      <c r="AX6" s="606"/>
      <c r="AY6" s="606"/>
      <c r="AZ6" s="606"/>
      <c r="BA6" s="606"/>
      <c r="BB6" s="606"/>
      <c r="BC6" s="606"/>
      <c r="BD6" s="606"/>
      <c r="BE6" s="606"/>
      <c r="BF6" s="607"/>
      <c r="BG6" s="608">
        <v>17348314</v>
      </c>
      <c r="BH6" s="609"/>
      <c r="BI6" s="609"/>
      <c r="BJ6" s="609"/>
      <c r="BK6" s="609"/>
      <c r="BL6" s="609"/>
      <c r="BM6" s="609"/>
      <c r="BN6" s="610"/>
      <c r="BO6" s="646">
        <v>91.1</v>
      </c>
      <c r="BP6" s="646"/>
      <c r="BQ6" s="646"/>
      <c r="BR6" s="646"/>
      <c r="BS6" s="647">
        <v>495155</v>
      </c>
      <c r="BT6" s="647"/>
      <c r="BU6" s="647"/>
      <c r="BV6" s="647"/>
      <c r="BW6" s="647"/>
      <c r="BX6" s="647"/>
      <c r="BY6" s="647"/>
      <c r="BZ6" s="647"/>
      <c r="CA6" s="647"/>
      <c r="CB6" s="682"/>
      <c r="CD6" s="666" t="s">
        <v>222</v>
      </c>
      <c r="CE6" s="667"/>
      <c r="CF6" s="667"/>
      <c r="CG6" s="667"/>
      <c r="CH6" s="667"/>
      <c r="CI6" s="667"/>
      <c r="CJ6" s="667"/>
      <c r="CK6" s="667"/>
      <c r="CL6" s="667"/>
      <c r="CM6" s="667"/>
      <c r="CN6" s="667"/>
      <c r="CO6" s="667"/>
      <c r="CP6" s="667"/>
      <c r="CQ6" s="668"/>
      <c r="CR6" s="608">
        <v>268336</v>
      </c>
      <c r="CS6" s="609"/>
      <c r="CT6" s="609"/>
      <c r="CU6" s="609"/>
      <c r="CV6" s="609"/>
      <c r="CW6" s="609"/>
      <c r="CX6" s="609"/>
      <c r="CY6" s="610"/>
      <c r="CZ6" s="690">
        <v>0.6</v>
      </c>
      <c r="DA6" s="672"/>
      <c r="DB6" s="672"/>
      <c r="DC6" s="692"/>
      <c r="DD6" s="614" t="s">
        <v>122</v>
      </c>
      <c r="DE6" s="609"/>
      <c r="DF6" s="609"/>
      <c r="DG6" s="609"/>
      <c r="DH6" s="609"/>
      <c r="DI6" s="609"/>
      <c r="DJ6" s="609"/>
      <c r="DK6" s="609"/>
      <c r="DL6" s="609"/>
      <c r="DM6" s="609"/>
      <c r="DN6" s="609"/>
      <c r="DO6" s="609"/>
      <c r="DP6" s="610"/>
      <c r="DQ6" s="614">
        <v>268336</v>
      </c>
      <c r="DR6" s="609"/>
      <c r="DS6" s="609"/>
      <c r="DT6" s="609"/>
      <c r="DU6" s="609"/>
      <c r="DV6" s="609"/>
      <c r="DW6" s="609"/>
      <c r="DX6" s="609"/>
      <c r="DY6" s="609"/>
      <c r="DZ6" s="609"/>
      <c r="EA6" s="609"/>
      <c r="EB6" s="609"/>
      <c r="EC6" s="645"/>
    </row>
    <row r="7" spans="2:143" ht="11.25" customHeight="1" x14ac:dyDescent="0.2">
      <c r="B7" s="605" t="s">
        <v>223</v>
      </c>
      <c r="C7" s="606"/>
      <c r="D7" s="606"/>
      <c r="E7" s="606"/>
      <c r="F7" s="606"/>
      <c r="G7" s="606"/>
      <c r="H7" s="606"/>
      <c r="I7" s="606"/>
      <c r="J7" s="606"/>
      <c r="K7" s="606"/>
      <c r="L7" s="606"/>
      <c r="M7" s="606"/>
      <c r="N7" s="606"/>
      <c r="O7" s="606"/>
      <c r="P7" s="606"/>
      <c r="Q7" s="607"/>
      <c r="R7" s="608">
        <v>14096</v>
      </c>
      <c r="S7" s="609"/>
      <c r="T7" s="609"/>
      <c r="U7" s="609"/>
      <c r="V7" s="609"/>
      <c r="W7" s="609"/>
      <c r="X7" s="609"/>
      <c r="Y7" s="610"/>
      <c r="Z7" s="646">
        <v>0</v>
      </c>
      <c r="AA7" s="646"/>
      <c r="AB7" s="646"/>
      <c r="AC7" s="646"/>
      <c r="AD7" s="647">
        <v>14096</v>
      </c>
      <c r="AE7" s="647"/>
      <c r="AF7" s="647"/>
      <c r="AG7" s="647"/>
      <c r="AH7" s="647"/>
      <c r="AI7" s="647"/>
      <c r="AJ7" s="647"/>
      <c r="AK7" s="647"/>
      <c r="AL7" s="611">
        <v>0.1</v>
      </c>
      <c r="AM7" s="612"/>
      <c r="AN7" s="612"/>
      <c r="AO7" s="648"/>
      <c r="AP7" s="605" t="s">
        <v>224</v>
      </c>
      <c r="AQ7" s="606"/>
      <c r="AR7" s="606"/>
      <c r="AS7" s="606"/>
      <c r="AT7" s="606"/>
      <c r="AU7" s="606"/>
      <c r="AV7" s="606"/>
      <c r="AW7" s="606"/>
      <c r="AX7" s="606"/>
      <c r="AY7" s="606"/>
      <c r="AZ7" s="606"/>
      <c r="BA7" s="606"/>
      <c r="BB7" s="606"/>
      <c r="BC7" s="606"/>
      <c r="BD7" s="606"/>
      <c r="BE7" s="606"/>
      <c r="BF7" s="607"/>
      <c r="BG7" s="608">
        <v>7042135</v>
      </c>
      <c r="BH7" s="609"/>
      <c r="BI7" s="609"/>
      <c r="BJ7" s="609"/>
      <c r="BK7" s="609"/>
      <c r="BL7" s="609"/>
      <c r="BM7" s="609"/>
      <c r="BN7" s="610"/>
      <c r="BO7" s="646">
        <v>37</v>
      </c>
      <c r="BP7" s="646"/>
      <c r="BQ7" s="646"/>
      <c r="BR7" s="646"/>
      <c r="BS7" s="647">
        <v>495155</v>
      </c>
      <c r="BT7" s="647"/>
      <c r="BU7" s="647"/>
      <c r="BV7" s="647"/>
      <c r="BW7" s="647"/>
      <c r="BX7" s="647"/>
      <c r="BY7" s="647"/>
      <c r="BZ7" s="647"/>
      <c r="CA7" s="647"/>
      <c r="CB7" s="682"/>
      <c r="CD7" s="605" t="s">
        <v>225</v>
      </c>
      <c r="CE7" s="606"/>
      <c r="CF7" s="606"/>
      <c r="CG7" s="606"/>
      <c r="CH7" s="606"/>
      <c r="CI7" s="606"/>
      <c r="CJ7" s="606"/>
      <c r="CK7" s="606"/>
      <c r="CL7" s="606"/>
      <c r="CM7" s="606"/>
      <c r="CN7" s="606"/>
      <c r="CO7" s="606"/>
      <c r="CP7" s="606"/>
      <c r="CQ7" s="607"/>
      <c r="CR7" s="608">
        <v>4456093</v>
      </c>
      <c r="CS7" s="609"/>
      <c r="CT7" s="609"/>
      <c r="CU7" s="609"/>
      <c r="CV7" s="609"/>
      <c r="CW7" s="609"/>
      <c r="CX7" s="609"/>
      <c r="CY7" s="610"/>
      <c r="CZ7" s="646">
        <v>10.199999999999999</v>
      </c>
      <c r="DA7" s="646"/>
      <c r="DB7" s="646"/>
      <c r="DC7" s="646"/>
      <c r="DD7" s="614">
        <v>431818</v>
      </c>
      <c r="DE7" s="609"/>
      <c r="DF7" s="609"/>
      <c r="DG7" s="609"/>
      <c r="DH7" s="609"/>
      <c r="DI7" s="609"/>
      <c r="DJ7" s="609"/>
      <c r="DK7" s="609"/>
      <c r="DL7" s="609"/>
      <c r="DM7" s="609"/>
      <c r="DN7" s="609"/>
      <c r="DO7" s="609"/>
      <c r="DP7" s="610"/>
      <c r="DQ7" s="614">
        <v>3578853</v>
      </c>
      <c r="DR7" s="609"/>
      <c r="DS7" s="609"/>
      <c r="DT7" s="609"/>
      <c r="DU7" s="609"/>
      <c r="DV7" s="609"/>
      <c r="DW7" s="609"/>
      <c r="DX7" s="609"/>
      <c r="DY7" s="609"/>
      <c r="DZ7" s="609"/>
      <c r="EA7" s="609"/>
      <c r="EB7" s="609"/>
      <c r="EC7" s="645"/>
    </row>
    <row r="8" spans="2:143" ht="11.25" customHeight="1" x14ac:dyDescent="0.2">
      <c r="B8" s="605" t="s">
        <v>226</v>
      </c>
      <c r="C8" s="606"/>
      <c r="D8" s="606"/>
      <c r="E8" s="606"/>
      <c r="F8" s="606"/>
      <c r="G8" s="606"/>
      <c r="H8" s="606"/>
      <c r="I8" s="606"/>
      <c r="J8" s="606"/>
      <c r="K8" s="606"/>
      <c r="L8" s="606"/>
      <c r="M8" s="606"/>
      <c r="N8" s="606"/>
      <c r="O8" s="606"/>
      <c r="P8" s="606"/>
      <c r="Q8" s="607"/>
      <c r="R8" s="608">
        <v>156420</v>
      </c>
      <c r="S8" s="609"/>
      <c r="T8" s="609"/>
      <c r="U8" s="609"/>
      <c r="V8" s="609"/>
      <c r="W8" s="609"/>
      <c r="X8" s="609"/>
      <c r="Y8" s="610"/>
      <c r="Z8" s="646">
        <v>0.4</v>
      </c>
      <c r="AA8" s="646"/>
      <c r="AB8" s="646"/>
      <c r="AC8" s="646"/>
      <c r="AD8" s="647">
        <v>156420</v>
      </c>
      <c r="AE8" s="647"/>
      <c r="AF8" s="647"/>
      <c r="AG8" s="647"/>
      <c r="AH8" s="647"/>
      <c r="AI8" s="647"/>
      <c r="AJ8" s="647"/>
      <c r="AK8" s="647"/>
      <c r="AL8" s="611">
        <v>0.7</v>
      </c>
      <c r="AM8" s="612"/>
      <c r="AN8" s="612"/>
      <c r="AO8" s="648"/>
      <c r="AP8" s="605" t="s">
        <v>227</v>
      </c>
      <c r="AQ8" s="606"/>
      <c r="AR8" s="606"/>
      <c r="AS8" s="606"/>
      <c r="AT8" s="606"/>
      <c r="AU8" s="606"/>
      <c r="AV8" s="606"/>
      <c r="AW8" s="606"/>
      <c r="AX8" s="606"/>
      <c r="AY8" s="606"/>
      <c r="AZ8" s="606"/>
      <c r="BA8" s="606"/>
      <c r="BB8" s="606"/>
      <c r="BC8" s="606"/>
      <c r="BD8" s="606"/>
      <c r="BE8" s="606"/>
      <c r="BF8" s="607"/>
      <c r="BG8" s="608">
        <v>133912</v>
      </c>
      <c r="BH8" s="609"/>
      <c r="BI8" s="609"/>
      <c r="BJ8" s="609"/>
      <c r="BK8" s="609"/>
      <c r="BL8" s="609"/>
      <c r="BM8" s="609"/>
      <c r="BN8" s="610"/>
      <c r="BO8" s="646">
        <v>0.7</v>
      </c>
      <c r="BP8" s="646"/>
      <c r="BQ8" s="646"/>
      <c r="BR8" s="646"/>
      <c r="BS8" s="647" t="s">
        <v>122</v>
      </c>
      <c r="BT8" s="647"/>
      <c r="BU8" s="647"/>
      <c r="BV8" s="647"/>
      <c r="BW8" s="647"/>
      <c r="BX8" s="647"/>
      <c r="BY8" s="647"/>
      <c r="BZ8" s="647"/>
      <c r="CA8" s="647"/>
      <c r="CB8" s="682"/>
      <c r="CD8" s="605" t="s">
        <v>228</v>
      </c>
      <c r="CE8" s="606"/>
      <c r="CF8" s="606"/>
      <c r="CG8" s="606"/>
      <c r="CH8" s="606"/>
      <c r="CI8" s="606"/>
      <c r="CJ8" s="606"/>
      <c r="CK8" s="606"/>
      <c r="CL8" s="606"/>
      <c r="CM8" s="606"/>
      <c r="CN8" s="606"/>
      <c r="CO8" s="606"/>
      <c r="CP8" s="606"/>
      <c r="CQ8" s="607"/>
      <c r="CR8" s="608">
        <v>21459118</v>
      </c>
      <c r="CS8" s="609"/>
      <c r="CT8" s="609"/>
      <c r="CU8" s="609"/>
      <c r="CV8" s="609"/>
      <c r="CW8" s="609"/>
      <c r="CX8" s="609"/>
      <c r="CY8" s="610"/>
      <c r="CZ8" s="646">
        <v>49</v>
      </c>
      <c r="DA8" s="646"/>
      <c r="DB8" s="646"/>
      <c r="DC8" s="646"/>
      <c r="DD8" s="614">
        <v>728648</v>
      </c>
      <c r="DE8" s="609"/>
      <c r="DF8" s="609"/>
      <c r="DG8" s="609"/>
      <c r="DH8" s="609"/>
      <c r="DI8" s="609"/>
      <c r="DJ8" s="609"/>
      <c r="DK8" s="609"/>
      <c r="DL8" s="609"/>
      <c r="DM8" s="609"/>
      <c r="DN8" s="609"/>
      <c r="DO8" s="609"/>
      <c r="DP8" s="610"/>
      <c r="DQ8" s="614">
        <v>9880497</v>
      </c>
      <c r="DR8" s="609"/>
      <c r="DS8" s="609"/>
      <c r="DT8" s="609"/>
      <c r="DU8" s="609"/>
      <c r="DV8" s="609"/>
      <c r="DW8" s="609"/>
      <c r="DX8" s="609"/>
      <c r="DY8" s="609"/>
      <c r="DZ8" s="609"/>
      <c r="EA8" s="609"/>
      <c r="EB8" s="609"/>
      <c r="EC8" s="645"/>
    </row>
    <row r="9" spans="2:143" ht="11.25" customHeight="1" x14ac:dyDescent="0.2">
      <c r="B9" s="605" t="s">
        <v>229</v>
      </c>
      <c r="C9" s="606"/>
      <c r="D9" s="606"/>
      <c r="E9" s="606"/>
      <c r="F9" s="606"/>
      <c r="G9" s="606"/>
      <c r="H9" s="606"/>
      <c r="I9" s="606"/>
      <c r="J9" s="606"/>
      <c r="K9" s="606"/>
      <c r="L9" s="606"/>
      <c r="M9" s="606"/>
      <c r="N9" s="606"/>
      <c r="O9" s="606"/>
      <c r="P9" s="606"/>
      <c r="Q9" s="607"/>
      <c r="R9" s="608">
        <v>205939</v>
      </c>
      <c r="S9" s="609"/>
      <c r="T9" s="609"/>
      <c r="U9" s="609"/>
      <c r="V9" s="609"/>
      <c r="W9" s="609"/>
      <c r="X9" s="609"/>
      <c r="Y9" s="610"/>
      <c r="Z9" s="646">
        <v>0.5</v>
      </c>
      <c r="AA9" s="646"/>
      <c r="AB9" s="646"/>
      <c r="AC9" s="646"/>
      <c r="AD9" s="647">
        <v>205939</v>
      </c>
      <c r="AE9" s="647"/>
      <c r="AF9" s="647"/>
      <c r="AG9" s="647"/>
      <c r="AH9" s="647"/>
      <c r="AI9" s="647"/>
      <c r="AJ9" s="647"/>
      <c r="AK9" s="647"/>
      <c r="AL9" s="611">
        <v>0.9</v>
      </c>
      <c r="AM9" s="612"/>
      <c r="AN9" s="612"/>
      <c r="AO9" s="648"/>
      <c r="AP9" s="605" t="s">
        <v>230</v>
      </c>
      <c r="AQ9" s="606"/>
      <c r="AR9" s="606"/>
      <c r="AS9" s="606"/>
      <c r="AT9" s="606"/>
      <c r="AU9" s="606"/>
      <c r="AV9" s="606"/>
      <c r="AW9" s="606"/>
      <c r="AX9" s="606"/>
      <c r="AY9" s="606"/>
      <c r="AZ9" s="606"/>
      <c r="BA9" s="606"/>
      <c r="BB9" s="606"/>
      <c r="BC9" s="606"/>
      <c r="BD9" s="606"/>
      <c r="BE9" s="606"/>
      <c r="BF9" s="607"/>
      <c r="BG9" s="608">
        <v>4787143</v>
      </c>
      <c r="BH9" s="609"/>
      <c r="BI9" s="609"/>
      <c r="BJ9" s="609"/>
      <c r="BK9" s="609"/>
      <c r="BL9" s="609"/>
      <c r="BM9" s="609"/>
      <c r="BN9" s="610"/>
      <c r="BO9" s="646">
        <v>25.1</v>
      </c>
      <c r="BP9" s="646"/>
      <c r="BQ9" s="646"/>
      <c r="BR9" s="646"/>
      <c r="BS9" s="647" t="s">
        <v>122</v>
      </c>
      <c r="BT9" s="647"/>
      <c r="BU9" s="647"/>
      <c r="BV9" s="647"/>
      <c r="BW9" s="647"/>
      <c r="BX9" s="647"/>
      <c r="BY9" s="647"/>
      <c r="BZ9" s="647"/>
      <c r="CA9" s="647"/>
      <c r="CB9" s="682"/>
      <c r="CD9" s="605" t="s">
        <v>231</v>
      </c>
      <c r="CE9" s="606"/>
      <c r="CF9" s="606"/>
      <c r="CG9" s="606"/>
      <c r="CH9" s="606"/>
      <c r="CI9" s="606"/>
      <c r="CJ9" s="606"/>
      <c r="CK9" s="606"/>
      <c r="CL9" s="606"/>
      <c r="CM9" s="606"/>
      <c r="CN9" s="606"/>
      <c r="CO9" s="606"/>
      <c r="CP9" s="606"/>
      <c r="CQ9" s="607"/>
      <c r="CR9" s="608">
        <v>3277961</v>
      </c>
      <c r="CS9" s="609"/>
      <c r="CT9" s="609"/>
      <c r="CU9" s="609"/>
      <c r="CV9" s="609"/>
      <c r="CW9" s="609"/>
      <c r="CX9" s="609"/>
      <c r="CY9" s="610"/>
      <c r="CZ9" s="646">
        <v>7.5</v>
      </c>
      <c r="DA9" s="646"/>
      <c r="DB9" s="646"/>
      <c r="DC9" s="646"/>
      <c r="DD9" s="614">
        <v>91787</v>
      </c>
      <c r="DE9" s="609"/>
      <c r="DF9" s="609"/>
      <c r="DG9" s="609"/>
      <c r="DH9" s="609"/>
      <c r="DI9" s="609"/>
      <c r="DJ9" s="609"/>
      <c r="DK9" s="609"/>
      <c r="DL9" s="609"/>
      <c r="DM9" s="609"/>
      <c r="DN9" s="609"/>
      <c r="DO9" s="609"/>
      <c r="DP9" s="610"/>
      <c r="DQ9" s="614">
        <v>2946294</v>
      </c>
      <c r="DR9" s="609"/>
      <c r="DS9" s="609"/>
      <c r="DT9" s="609"/>
      <c r="DU9" s="609"/>
      <c r="DV9" s="609"/>
      <c r="DW9" s="609"/>
      <c r="DX9" s="609"/>
      <c r="DY9" s="609"/>
      <c r="DZ9" s="609"/>
      <c r="EA9" s="609"/>
      <c r="EB9" s="609"/>
      <c r="EC9" s="645"/>
    </row>
    <row r="10" spans="2:143" ht="11.25" customHeight="1" x14ac:dyDescent="0.2">
      <c r="B10" s="605" t="s">
        <v>232</v>
      </c>
      <c r="C10" s="606"/>
      <c r="D10" s="606"/>
      <c r="E10" s="606"/>
      <c r="F10" s="606"/>
      <c r="G10" s="606"/>
      <c r="H10" s="606"/>
      <c r="I10" s="606"/>
      <c r="J10" s="606"/>
      <c r="K10" s="606"/>
      <c r="L10" s="606"/>
      <c r="M10" s="606"/>
      <c r="N10" s="606"/>
      <c r="O10" s="606"/>
      <c r="P10" s="606"/>
      <c r="Q10" s="607"/>
      <c r="R10" s="608" t="s">
        <v>122</v>
      </c>
      <c r="S10" s="609"/>
      <c r="T10" s="609"/>
      <c r="U10" s="609"/>
      <c r="V10" s="609"/>
      <c r="W10" s="609"/>
      <c r="X10" s="609"/>
      <c r="Y10" s="610"/>
      <c r="Z10" s="646" t="s">
        <v>122</v>
      </c>
      <c r="AA10" s="646"/>
      <c r="AB10" s="646"/>
      <c r="AC10" s="646"/>
      <c r="AD10" s="647" t="s">
        <v>122</v>
      </c>
      <c r="AE10" s="647"/>
      <c r="AF10" s="647"/>
      <c r="AG10" s="647"/>
      <c r="AH10" s="647"/>
      <c r="AI10" s="647"/>
      <c r="AJ10" s="647"/>
      <c r="AK10" s="647"/>
      <c r="AL10" s="611" t="s">
        <v>122</v>
      </c>
      <c r="AM10" s="612"/>
      <c r="AN10" s="612"/>
      <c r="AO10" s="648"/>
      <c r="AP10" s="605" t="s">
        <v>233</v>
      </c>
      <c r="AQ10" s="606"/>
      <c r="AR10" s="606"/>
      <c r="AS10" s="606"/>
      <c r="AT10" s="606"/>
      <c r="AU10" s="606"/>
      <c r="AV10" s="606"/>
      <c r="AW10" s="606"/>
      <c r="AX10" s="606"/>
      <c r="AY10" s="606"/>
      <c r="AZ10" s="606"/>
      <c r="BA10" s="606"/>
      <c r="BB10" s="606"/>
      <c r="BC10" s="606"/>
      <c r="BD10" s="606"/>
      <c r="BE10" s="606"/>
      <c r="BF10" s="607"/>
      <c r="BG10" s="608">
        <v>381761</v>
      </c>
      <c r="BH10" s="609"/>
      <c r="BI10" s="609"/>
      <c r="BJ10" s="609"/>
      <c r="BK10" s="609"/>
      <c r="BL10" s="609"/>
      <c r="BM10" s="609"/>
      <c r="BN10" s="610"/>
      <c r="BO10" s="646">
        <v>2</v>
      </c>
      <c r="BP10" s="646"/>
      <c r="BQ10" s="646"/>
      <c r="BR10" s="646"/>
      <c r="BS10" s="647" t="s">
        <v>122</v>
      </c>
      <c r="BT10" s="647"/>
      <c r="BU10" s="647"/>
      <c r="BV10" s="647"/>
      <c r="BW10" s="647"/>
      <c r="BX10" s="647"/>
      <c r="BY10" s="647"/>
      <c r="BZ10" s="647"/>
      <c r="CA10" s="647"/>
      <c r="CB10" s="682"/>
      <c r="CD10" s="605" t="s">
        <v>234</v>
      </c>
      <c r="CE10" s="606"/>
      <c r="CF10" s="606"/>
      <c r="CG10" s="606"/>
      <c r="CH10" s="606"/>
      <c r="CI10" s="606"/>
      <c r="CJ10" s="606"/>
      <c r="CK10" s="606"/>
      <c r="CL10" s="606"/>
      <c r="CM10" s="606"/>
      <c r="CN10" s="606"/>
      <c r="CO10" s="606"/>
      <c r="CP10" s="606"/>
      <c r="CQ10" s="607"/>
      <c r="CR10" s="608">
        <v>45418</v>
      </c>
      <c r="CS10" s="609"/>
      <c r="CT10" s="609"/>
      <c r="CU10" s="609"/>
      <c r="CV10" s="609"/>
      <c r="CW10" s="609"/>
      <c r="CX10" s="609"/>
      <c r="CY10" s="610"/>
      <c r="CZ10" s="646">
        <v>0.1</v>
      </c>
      <c r="DA10" s="646"/>
      <c r="DB10" s="646"/>
      <c r="DC10" s="646"/>
      <c r="DD10" s="614" t="s">
        <v>122</v>
      </c>
      <c r="DE10" s="609"/>
      <c r="DF10" s="609"/>
      <c r="DG10" s="609"/>
      <c r="DH10" s="609"/>
      <c r="DI10" s="609"/>
      <c r="DJ10" s="609"/>
      <c r="DK10" s="609"/>
      <c r="DL10" s="609"/>
      <c r="DM10" s="609"/>
      <c r="DN10" s="609"/>
      <c r="DO10" s="609"/>
      <c r="DP10" s="610"/>
      <c r="DQ10" s="614">
        <v>45139</v>
      </c>
      <c r="DR10" s="609"/>
      <c r="DS10" s="609"/>
      <c r="DT10" s="609"/>
      <c r="DU10" s="609"/>
      <c r="DV10" s="609"/>
      <c r="DW10" s="609"/>
      <c r="DX10" s="609"/>
      <c r="DY10" s="609"/>
      <c r="DZ10" s="609"/>
      <c r="EA10" s="609"/>
      <c r="EB10" s="609"/>
      <c r="EC10" s="645"/>
    </row>
    <row r="11" spans="2:143" ht="11.25" customHeight="1" x14ac:dyDescent="0.2">
      <c r="B11" s="605" t="s">
        <v>235</v>
      </c>
      <c r="C11" s="606"/>
      <c r="D11" s="606"/>
      <c r="E11" s="606"/>
      <c r="F11" s="606"/>
      <c r="G11" s="606"/>
      <c r="H11" s="606"/>
      <c r="I11" s="606"/>
      <c r="J11" s="606"/>
      <c r="K11" s="606"/>
      <c r="L11" s="606"/>
      <c r="M11" s="606"/>
      <c r="N11" s="606"/>
      <c r="O11" s="606"/>
      <c r="P11" s="606"/>
      <c r="Q11" s="607"/>
      <c r="R11" s="608">
        <v>2299425</v>
      </c>
      <c r="S11" s="609"/>
      <c r="T11" s="609"/>
      <c r="U11" s="609"/>
      <c r="V11" s="609"/>
      <c r="W11" s="609"/>
      <c r="X11" s="609"/>
      <c r="Y11" s="610"/>
      <c r="Z11" s="611">
        <v>5.2</v>
      </c>
      <c r="AA11" s="612"/>
      <c r="AB11" s="612"/>
      <c r="AC11" s="613"/>
      <c r="AD11" s="614">
        <v>2299425</v>
      </c>
      <c r="AE11" s="609"/>
      <c r="AF11" s="609"/>
      <c r="AG11" s="609"/>
      <c r="AH11" s="609"/>
      <c r="AI11" s="609"/>
      <c r="AJ11" s="609"/>
      <c r="AK11" s="610"/>
      <c r="AL11" s="611">
        <v>10.5</v>
      </c>
      <c r="AM11" s="612"/>
      <c r="AN11" s="612"/>
      <c r="AO11" s="648"/>
      <c r="AP11" s="605" t="s">
        <v>236</v>
      </c>
      <c r="AQ11" s="606"/>
      <c r="AR11" s="606"/>
      <c r="AS11" s="606"/>
      <c r="AT11" s="606"/>
      <c r="AU11" s="606"/>
      <c r="AV11" s="606"/>
      <c r="AW11" s="606"/>
      <c r="AX11" s="606"/>
      <c r="AY11" s="606"/>
      <c r="AZ11" s="606"/>
      <c r="BA11" s="606"/>
      <c r="BB11" s="606"/>
      <c r="BC11" s="606"/>
      <c r="BD11" s="606"/>
      <c r="BE11" s="606"/>
      <c r="BF11" s="607"/>
      <c r="BG11" s="608">
        <v>1739319</v>
      </c>
      <c r="BH11" s="609"/>
      <c r="BI11" s="609"/>
      <c r="BJ11" s="609"/>
      <c r="BK11" s="609"/>
      <c r="BL11" s="609"/>
      <c r="BM11" s="609"/>
      <c r="BN11" s="610"/>
      <c r="BO11" s="646">
        <v>9.1</v>
      </c>
      <c r="BP11" s="646"/>
      <c r="BQ11" s="646"/>
      <c r="BR11" s="646"/>
      <c r="BS11" s="647">
        <v>495155</v>
      </c>
      <c r="BT11" s="647"/>
      <c r="BU11" s="647"/>
      <c r="BV11" s="647"/>
      <c r="BW11" s="647"/>
      <c r="BX11" s="647"/>
      <c r="BY11" s="647"/>
      <c r="BZ11" s="647"/>
      <c r="CA11" s="647"/>
      <c r="CB11" s="682"/>
      <c r="CD11" s="605" t="s">
        <v>237</v>
      </c>
      <c r="CE11" s="606"/>
      <c r="CF11" s="606"/>
      <c r="CG11" s="606"/>
      <c r="CH11" s="606"/>
      <c r="CI11" s="606"/>
      <c r="CJ11" s="606"/>
      <c r="CK11" s="606"/>
      <c r="CL11" s="606"/>
      <c r="CM11" s="606"/>
      <c r="CN11" s="606"/>
      <c r="CO11" s="606"/>
      <c r="CP11" s="606"/>
      <c r="CQ11" s="607"/>
      <c r="CR11" s="608">
        <v>143531</v>
      </c>
      <c r="CS11" s="609"/>
      <c r="CT11" s="609"/>
      <c r="CU11" s="609"/>
      <c r="CV11" s="609"/>
      <c r="CW11" s="609"/>
      <c r="CX11" s="609"/>
      <c r="CY11" s="610"/>
      <c r="CZ11" s="646">
        <v>0.3</v>
      </c>
      <c r="DA11" s="646"/>
      <c r="DB11" s="646"/>
      <c r="DC11" s="646"/>
      <c r="DD11" s="614">
        <v>2330</v>
      </c>
      <c r="DE11" s="609"/>
      <c r="DF11" s="609"/>
      <c r="DG11" s="609"/>
      <c r="DH11" s="609"/>
      <c r="DI11" s="609"/>
      <c r="DJ11" s="609"/>
      <c r="DK11" s="609"/>
      <c r="DL11" s="609"/>
      <c r="DM11" s="609"/>
      <c r="DN11" s="609"/>
      <c r="DO11" s="609"/>
      <c r="DP11" s="610"/>
      <c r="DQ11" s="614">
        <v>139273</v>
      </c>
      <c r="DR11" s="609"/>
      <c r="DS11" s="609"/>
      <c r="DT11" s="609"/>
      <c r="DU11" s="609"/>
      <c r="DV11" s="609"/>
      <c r="DW11" s="609"/>
      <c r="DX11" s="609"/>
      <c r="DY11" s="609"/>
      <c r="DZ11" s="609"/>
      <c r="EA11" s="609"/>
      <c r="EB11" s="609"/>
      <c r="EC11" s="645"/>
    </row>
    <row r="12" spans="2:143" ht="11.25" customHeight="1" x14ac:dyDescent="0.2">
      <c r="B12" s="605" t="s">
        <v>238</v>
      </c>
      <c r="C12" s="606"/>
      <c r="D12" s="606"/>
      <c r="E12" s="606"/>
      <c r="F12" s="606"/>
      <c r="G12" s="606"/>
      <c r="H12" s="606"/>
      <c r="I12" s="606"/>
      <c r="J12" s="606"/>
      <c r="K12" s="606"/>
      <c r="L12" s="606"/>
      <c r="M12" s="606"/>
      <c r="N12" s="606"/>
      <c r="O12" s="606"/>
      <c r="P12" s="606"/>
      <c r="Q12" s="607"/>
      <c r="R12" s="608">
        <v>1644</v>
      </c>
      <c r="S12" s="609"/>
      <c r="T12" s="609"/>
      <c r="U12" s="609"/>
      <c r="V12" s="609"/>
      <c r="W12" s="609"/>
      <c r="X12" s="609"/>
      <c r="Y12" s="610"/>
      <c r="Z12" s="646">
        <v>0</v>
      </c>
      <c r="AA12" s="646"/>
      <c r="AB12" s="646"/>
      <c r="AC12" s="646"/>
      <c r="AD12" s="647">
        <v>1644</v>
      </c>
      <c r="AE12" s="647"/>
      <c r="AF12" s="647"/>
      <c r="AG12" s="647"/>
      <c r="AH12" s="647"/>
      <c r="AI12" s="647"/>
      <c r="AJ12" s="647"/>
      <c r="AK12" s="647"/>
      <c r="AL12" s="611">
        <v>0</v>
      </c>
      <c r="AM12" s="612"/>
      <c r="AN12" s="612"/>
      <c r="AO12" s="648"/>
      <c r="AP12" s="605" t="s">
        <v>239</v>
      </c>
      <c r="AQ12" s="606"/>
      <c r="AR12" s="606"/>
      <c r="AS12" s="606"/>
      <c r="AT12" s="606"/>
      <c r="AU12" s="606"/>
      <c r="AV12" s="606"/>
      <c r="AW12" s="606"/>
      <c r="AX12" s="606"/>
      <c r="AY12" s="606"/>
      <c r="AZ12" s="606"/>
      <c r="BA12" s="606"/>
      <c r="BB12" s="606"/>
      <c r="BC12" s="606"/>
      <c r="BD12" s="606"/>
      <c r="BE12" s="606"/>
      <c r="BF12" s="607"/>
      <c r="BG12" s="608">
        <v>9378964</v>
      </c>
      <c r="BH12" s="609"/>
      <c r="BI12" s="609"/>
      <c r="BJ12" s="609"/>
      <c r="BK12" s="609"/>
      <c r="BL12" s="609"/>
      <c r="BM12" s="609"/>
      <c r="BN12" s="610"/>
      <c r="BO12" s="646">
        <v>49.2</v>
      </c>
      <c r="BP12" s="646"/>
      <c r="BQ12" s="646"/>
      <c r="BR12" s="646"/>
      <c r="BS12" s="647" t="s">
        <v>122</v>
      </c>
      <c r="BT12" s="647"/>
      <c r="BU12" s="647"/>
      <c r="BV12" s="647"/>
      <c r="BW12" s="647"/>
      <c r="BX12" s="647"/>
      <c r="BY12" s="647"/>
      <c r="BZ12" s="647"/>
      <c r="CA12" s="647"/>
      <c r="CB12" s="682"/>
      <c r="CD12" s="605" t="s">
        <v>240</v>
      </c>
      <c r="CE12" s="606"/>
      <c r="CF12" s="606"/>
      <c r="CG12" s="606"/>
      <c r="CH12" s="606"/>
      <c r="CI12" s="606"/>
      <c r="CJ12" s="606"/>
      <c r="CK12" s="606"/>
      <c r="CL12" s="606"/>
      <c r="CM12" s="606"/>
      <c r="CN12" s="606"/>
      <c r="CO12" s="606"/>
      <c r="CP12" s="606"/>
      <c r="CQ12" s="607"/>
      <c r="CR12" s="608">
        <v>651162</v>
      </c>
      <c r="CS12" s="609"/>
      <c r="CT12" s="609"/>
      <c r="CU12" s="609"/>
      <c r="CV12" s="609"/>
      <c r="CW12" s="609"/>
      <c r="CX12" s="609"/>
      <c r="CY12" s="610"/>
      <c r="CZ12" s="646">
        <v>1.5</v>
      </c>
      <c r="DA12" s="646"/>
      <c r="DB12" s="646"/>
      <c r="DC12" s="646"/>
      <c r="DD12" s="614" t="s">
        <v>122</v>
      </c>
      <c r="DE12" s="609"/>
      <c r="DF12" s="609"/>
      <c r="DG12" s="609"/>
      <c r="DH12" s="609"/>
      <c r="DI12" s="609"/>
      <c r="DJ12" s="609"/>
      <c r="DK12" s="609"/>
      <c r="DL12" s="609"/>
      <c r="DM12" s="609"/>
      <c r="DN12" s="609"/>
      <c r="DO12" s="609"/>
      <c r="DP12" s="610"/>
      <c r="DQ12" s="614">
        <v>346964</v>
      </c>
      <c r="DR12" s="609"/>
      <c r="DS12" s="609"/>
      <c r="DT12" s="609"/>
      <c r="DU12" s="609"/>
      <c r="DV12" s="609"/>
      <c r="DW12" s="609"/>
      <c r="DX12" s="609"/>
      <c r="DY12" s="609"/>
      <c r="DZ12" s="609"/>
      <c r="EA12" s="609"/>
      <c r="EB12" s="609"/>
      <c r="EC12" s="645"/>
    </row>
    <row r="13" spans="2:143" ht="11.25" customHeight="1" x14ac:dyDescent="0.2">
      <c r="B13" s="605" t="s">
        <v>241</v>
      </c>
      <c r="C13" s="606"/>
      <c r="D13" s="606"/>
      <c r="E13" s="606"/>
      <c r="F13" s="606"/>
      <c r="G13" s="606"/>
      <c r="H13" s="606"/>
      <c r="I13" s="606"/>
      <c r="J13" s="606"/>
      <c r="K13" s="606"/>
      <c r="L13" s="606"/>
      <c r="M13" s="606"/>
      <c r="N13" s="606"/>
      <c r="O13" s="606"/>
      <c r="P13" s="606"/>
      <c r="Q13" s="607"/>
      <c r="R13" s="608" t="s">
        <v>122</v>
      </c>
      <c r="S13" s="609"/>
      <c r="T13" s="609"/>
      <c r="U13" s="609"/>
      <c r="V13" s="609"/>
      <c r="W13" s="609"/>
      <c r="X13" s="609"/>
      <c r="Y13" s="610"/>
      <c r="Z13" s="646" t="s">
        <v>122</v>
      </c>
      <c r="AA13" s="646"/>
      <c r="AB13" s="646"/>
      <c r="AC13" s="646"/>
      <c r="AD13" s="647" t="s">
        <v>122</v>
      </c>
      <c r="AE13" s="647"/>
      <c r="AF13" s="647"/>
      <c r="AG13" s="647"/>
      <c r="AH13" s="647"/>
      <c r="AI13" s="647"/>
      <c r="AJ13" s="647"/>
      <c r="AK13" s="647"/>
      <c r="AL13" s="611" t="s">
        <v>122</v>
      </c>
      <c r="AM13" s="612"/>
      <c r="AN13" s="612"/>
      <c r="AO13" s="648"/>
      <c r="AP13" s="605" t="s">
        <v>242</v>
      </c>
      <c r="AQ13" s="606"/>
      <c r="AR13" s="606"/>
      <c r="AS13" s="606"/>
      <c r="AT13" s="606"/>
      <c r="AU13" s="606"/>
      <c r="AV13" s="606"/>
      <c r="AW13" s="606"/>
      <c r="AX13" s="606"/>
      <c r="AY13" s="606"/>
      <c r="AZ13" s="606"/>
      <c r="BA13" s="606"/>
      <c r="BB13" s="606"/>
      <c r="BC13" s="606"/>
      <c r="BD13" s="606"/>
      <c r="BE13" s="606"/>
      <c r="BF13" s="607"/>
      <c r="BG13" s="608">
        <v>9313002</v>
      </c>
      <c r="BH13" s="609"/>
      <c r="BI13" s="609"/>
      <c r="BJ13" s="609"/>
      <c r="BK13" s="609"/>
      <c r="BL13" s="609"/>
      <c r="BM13" s="609"/>
      <c r="BN13" s="610"/>
      <c r="BO13" s="646">
        <v>48.9</v>
      </c>
      <c r="BP13" s="646"/>
      <c r="BQ13" s="646"/>
      <c r="BR13" s="646"/>
      <c r="BS13" s="647" t="s">
        <v>122</v>
      </c>
      <c r="BT13" s="647"/>
      <c r="BU13" s="647"/>
      <c r="BV13" s="647"/>
      <c r="BW13" s="647"/>
      <c r="BX13" s="647"/>
      <c r="BY13" s="647"/>
      <c r="BZ13" s="647"/>
      <c r="CA13" s="647"/>
      <c r="CB13" s="682"/>
      <c r="CD13" s="605" t="s">
        <v>243</v>
      </c>
      <c r="CE13" s="606"/>
      <c r="CF13" s="606"/>
      <c r="CG13" s="606"/>
      <c r="CH13" s="606"/>
      <c r="CI13" s="606"/>
      <c r="CJ13" s="606"/>
      <c r="CK13" s="606"/>
      <c r="CL13" s="606"/>
      <c r="CM13" s="606"/>
      <c r="CN13" s="606"/>
      <c r="CO13" s="606"/>
      <c r="CP13" s="606"/>
      <c r="CQ13" s="607"/>
      <c r="CR13" s="608">
        <v>6218460</v>
      </c>
      <c r="CS13" s="609"/>
      <c r="CT13" s="609"/>
      <c r="CU13" s="609"/>
      <c r="CV13" s="609"/>
      <c r="CW13" s="609"/>
      <c r="CX13" s="609"/>
      <c r="CY13" s="610"/>
      <c r="CZ13" s="646">
        <v>14.2</v>
      </c>
      <c r="DA13" s="646"/>
      <c r="DB13" s="646"/>
      <c r="DC13" s="646"/>
      <c r="DD13" s="614">
        <v>3415079</v>
      </c>
      <c r="DE13" s="609"/>
      <c r="DF13" s="609"/>
      <c r="DG13" s="609"/>
      <c r="DH13" s="609"/>
      <c r="DI13" s="609"/>
      <c r="DJ13" s="609"/>
      <c r="DK13" s="609"/>
      <c r="DL13" s="609"/>
      <c r="DM13" s="609"/>
      <c r="DN13" s="609"/>
      <c r="DO13" s="609"/>
      <c r="DP13" s="610"/>
      <c r="DQ13" s="614">
        <v>2918574</v>
      </c>
      <c r="DR13" s="609"/>
      <c r="DS13" s="609"/>
      <c r="DT13" s="609"/>
      <c r="DU13" s="609"/>
      <c r="DV13" s="609"/>
      <c r="DW13" s="609"/>
      <c r="DX13" s="609"/>
      <c r="DY13" s="609"/>
      <c r="DZ13" s="609"/>
      <c r="EA13" s="609"/>
      <c r="EB13" s="609"/>
      <c r="EC13" s="645"/>
    </row>
    <row r="14" spans="2:143" ht="11.25" customHeight="1" x14ac:dyDescent="0.2">
      <c r="B14" s="605" t="s">
        <v>244</v>
      </c>
      <c r="C14" s="606"/>
      <c r="D14" s="606"/>
      <c r="E14" s="606"/>
      <c r="F14" s="606"/>
      <c r="G14" s="606"/>
      <c r="H14" s="606"/>
      <c r="I14" s="606"/>
      <c r="J14" s="606"/>
      <c r="K14" s="606"/>
      <c r="L14" s="606"/>
      <c r="M14" s="606"/>
      <c r="N14" s="606"/>
      <c r="O14" s="606"/>
      <c r="P14" s="606"/>
      <c r="Q14" s="607"/>
      <c r="R14" s="608" t="s">
        <v>122</v>
      </c>
      <c r="S14" s="609"/>
      <c r="T14" s="609"/>
      <c r="U14" s="609"/>
      <c r="V14" s="609"/>
      <c r="W14" s="609"/>
      <c r="X14" s="609"/>
      <c r="Y14" s="610"/>
      <c r="Z14" s="646" t="s">
        <v>122</v>
      </c>
      <c r="AA14" s="646"/>
      <c r="AB14" s="646"/>
      <c r="AC14" s="646"/>
      <c r="AD14" s="647" t="s">
        <v>122</v>
      </c>
      <c r="AE14" s="647"/>
      <c r="AF14" s="647"/>
      <c r="AG14" s="647"/>
      <c r="AH14" s="647"/>
      <c r="AI14" s="647"/>
      <c r="AJ14" s="647"/>
      <c r="AK14" s="647"/>
      <c r="AL14" s="611" t="s">
        <v>122</v>
      </c>
      <c r="AM14" s="612"/>
      <c r="AN14" s="612"/>
      <c r="AO14" s="648"/>
      <c r="AP14" s="605" t="s">
        <v>245</v>
      </c>
      <c r="AQ14" s="606"/>
      <c r="AR14" s="606"/>
      <c r="AS14" s="606"/>
      <c r="AT14" s="606"/>
      <c r="AU14" s="606"/>
      <c r="AV14" s="606"/>
      <c r="AW14" s="606"/>
      <c r="AX14" s="606"/>
      <c r="AY14" s="606"/>
      <c r="AZ14" s="606"/>
      <c r="BA14" s="606"/>
      <c r="BB14" s="606"/>
      <c r="BC14" s="606"/>
      <c r="BD14" s="606"/>
      <c r="BE14" s="606"/>
      <c r="BF14" s="607"/>
      <c r="BG14" s="608">
        <v>155548</v>
      </c>
      <c r="BH14" s="609"/>
      <c r="BI14" s="609"/>
      <c r="BJ14" s="609"/>
      <c r="BK14" s="609"/>
      <c r="BL14" s="609"/>
      <c r="BM14" s="609"/>
      <c r="BN14" s="610"/>
      <c r="BO14" s="646">
        <v>0.8</v>
      </c>
      <c r="BP14" s="646"/>
      <c r="BQ14" s="646"/>
      <c r="BR14" s="646"/>
      <c r="BS14" s="647" t="s">
        <v>122</v>
      </c>
      <c r="BT14" s="647"/>
      <c r="BU14" s="647"/>
      <c r="BV14" s="647"/>
      <c r="BW14" s="647"/>
      <c r="BX14" s="647"/>
      <c r="BY14" s="647"/>
      <c r="BZ14" s="647"/>
      <c r="CA14" s="647"/>
      <c r="CB14" s="682"/>
      <c r="CD14" s="605" t="s">
        <v>246</v>
      </c>
      <c r="CE14" s="606"/>
      <c r="CF14" s="606"/>
      <c r="CG14" s="606"/>
      <c r="CH14" s="606"/>
      <c r="CI14" s="606"/>
      <c r="CJ14" s="606"/>
      <c r="CK14" s="606"/>
      <c r="CL14" s="606"/>
      <c r="CM14" s="606"/>
      <c r="CN14" s="606"/>
      <c r="CO14" s="606"/>
      <c r="CP14" s="606"/>
      <c r="CQ14" s="607"/>
      <c r="CR14" s="608">
        <v>1572710</v>
      </c>
      <c r="CS14" s="609"/>
      <c r="CT14" s="609"/>
      <c r="CU14" s="609"/>
      <c r="CV14" s="609"/>
      <c r="CW14" s="609"/>
      <c r="CX14" s="609"/>
      <c r="CY14" s="610"/>
      <c r="CZ14" s="646">
        <v>3.6</v>
      </c>
      <c r="DA14" s="646"/>
      <c r="DB14" s="646"/>
      <c r="DC14" s="646"/>
      <c r="DD14" s="614">
        <v>519235</v>
      </c>
      <c r="DE14" s="609"/>
      <c r="DF14" s="609"/>
      <c r="DG14" s="609"/>
      <c r="DH14" s="609"/>
      <c r="DI14" s="609"/>
      <c r="DJ14" s="609"/>
      <c r="DK14" s="609"/>
      <c r="DL14" s="609"/>
      <c r="DM14" s="609"/>
      <c r="DN14" s="609"/>
      <c r="DO14" s="609"/>
      <c r="DP14" s="610"/>
      <c r="DQ14" s="614">
        <v>1078578</v>
      </c>
      <c r="DR14" s="609"/>
      <c r="DS14" s="609"/>
      <c r="DT14" s="609"/>
      <c r="DU14" s="609"/>
      <c r="DV14" s="609"/>
      <c r="DW14" s="609"/>
      <c r="DX14" s="609"/>
      <c r="DY14" s="609"/>
      <c r="DZ14" s="609"/>
      <c r="EA14" s="609"/>
      <c r="EB14" s="609"/>
      <c r="EC14" s="645"/>
    </row>
    <row r="15" spans="2:143" ht="11.25" customHeight="1" x14ac:dyDescent="0.2">
      <c r="B15" s="605" t="s">
        <v>247</v>
      </c>
      <c r="C15" s="606"/>
      <c r="D15" s="606"/>
      <c r="E15" s="606"/>
      <c r="F15" s="606"/>
      <c r="G15" s="606"/>
      <c r="H15" s="606"/>
      <c r="I15" s="606"/>
      <c r="J15" s="606"/>
      <c r="K15" s="606"/>
      <c r="L15" s="606"/>
      <c r="M15" s="606"/>
      <c r="N15" s="606"/>
      <c r="O15" s="606"/>
      <c r="P15" s="606"/>
      <c r="Q15" s="607"/>
      <c r="R15" s="608">
        <v>44044</v>
      </c>
      <c r="S15" s="609"/>
      <c r="T15" s="609"/>
      <c r="U15" s="609"/>
      <c r="V15" s="609"/>
      <c r="W15" s="609"/>
      <c r="X15" s="609"/>
      <c r="Y15" s="610"/>
      <c r="Z15" s="646">
        <v>0.1</v>
      </c>
      <c r="AA15" s="646"/>
      <c r="AB15" s="646"/>
      <c r="AC15" s="646"/>
      <c r="AD15" s="647">
        <v>44044</v>
      </c>
      <c r="AE15" s="647"/>
      <c r="AF15" s="647"/>
      <c r="AG15" s="647"/>
      <c r="AH15" s="647"/>
      <c r="AI15" s="647"/>
      <c r="AJ15" s="647"/>
      <c r="AK15" s="647"/>
      <c r="AL15" s="611">
        <v>0.2</v>
      </c>
      <c r="AM15" s="612"/>
      <c r="AN15" s="612"/>
      <c r="AO15" s="648"/>
      <c r="AP15" s="605" t="s">
        <v>248</v>
      </c>
      <c r="AQ15" s="606"/>
      <c r="AR15" s="606"/>
      <c r="AS15" s="606"/>
      <c r="AT15" s="606"/>
      <c r="AU15" s="606"/>
      <c r="AV15" s="606"/>
      <c r="AW15" s="606"/>
      <c r="AX15" s="606"/>
      <c r="AY15" s="606"/>
      <c r="AZ15" s="606"/>
      <c r="BA15" s="606"/>
      <c r="BB15" s="606"/>
      <c r="BC15" s="606"/>
      <c r="BD15" s="606"/>
      <c r="BE15" s="606"/>
      <c r="BF15" s="607"/>
      <c r="BG15" s="608">
        <v>771667</v>
      </c>
      <c r="BH15" s="609"/>
      <c r="BI15" s="609"/>
      <c r="BJ15" s="609"/>
      <c r="BK15" s="609"/>
      <c r="BL15" s="609"/>
      <c r="BM15" s="609"/>
      <c r="BN15" s="610"/>
      <c r="BO15" s="646">
        <v>4.0999999999999996</v>
      </c>
      <c r="BP15" s="646"/>
      <c r="BQ15" s="646"/>
      <c r="BR15" s="646"/>
      <c r="BS15" s="647" t="s">
        <v>122</v>
      </c>
      <c r="BT15" s="647"/>
      <c r="BU15" s="647"/>
      <c r="BV15" s="647"/>
      <c r="BW15" s="647"/>
      <c r="BX15" s="647"/>
      <c r="BY15" s="647"/>
      <c r="BZ15" s="647"/>
      <c r="CA15" s="647"/>
      <c r="CB15" s="682"/>
      <c r="CD15" s="605" t="s">
        <v>249</v>
      </c>
      <c r="CE15" s="606"/>
      <c r="CF15" s="606"/>
      <c r="CG15" s="606"/>
      <c r="CH15" s="606"/>
      <c r="CI15" s="606"/>
      <c r="CJ15" s="606"/>
      <c r="CK15" s="606"/>
      <c r="CL15" s="606"/>
      <c r="CM15" s="606"/>
      <c r="CN15" s="606"/>
      <c r="CO15" s="606"/>
      <c r="CP15" s="606"/>
      <c r="CQ15" s="607"/>
      <c r="CR15" s="608">
        <v>3884866</v>
      </c>
      <c r="CS15" s="609"/>
      <c r="CT15" s="609"/>
      <c r="CU15" s="609"/>
      <c r="CV15" s="609"/>
      <c r="CW15" s="609"/>
      <c r="CX15" s="609"/>
      <c r="CY15" s="610"/>
      <c r="CZ15" s="646">
        <v>8.9</v>
      </c>
      <c r="DA15" s="646"/>
      <c r="DB15" s="646"/>
      <c r="DC15" s="646"/>
      <c r="DD15" s="614">
        <v>708372</v>
      </c>
      <c r="DE15" s="609"/>
      <c r="DF15" s="609"/>
      <c r="DG15" s="609"/>
      <c r="DH15" s="609"/>
      <c r="DI15" s="609"/>
      <c r="DJ15" s="609"/>
      <c r="DK15" s="609"/>
      <c r="DL15" s="609"/>
      <c r="DM15" s="609"/>
      <c r="DN15" s="609"/>
      <c r="DO15" s="609"/>
      <c r="DP15" s="610"/>
      <c r="DQ15" s="614">
        <v>2883994</v>
      </c>
      <c r="DR15" s="609"/>
      <c r="DS15" s="609"/>
      <c r="DT15" s="609"/>
      <c r="DU15" s="609"/>
      <c r="DV15" s="609"/>
      <c r="DW15" s="609"/>
      <c r="DX15" s="609"/>
      <c r="DY15" s="609"/>
      <c r="DZ15" s="609"/>
      <c r="EA15" s="609"/>
      <c r="EB15" s="609"/>
      <c r="EC15" s="645"/>
    </row>
    <row r="16" spans="2:143" ht="11.25" customHeight="1" x14ac:dyDescent="0.2">
      <c r="B16" s="605" t="s">
        <v>250</v>
      </c>
      <c r="C16" s="606"/>
      <c r="D16" s="606"/>
      <c r="E16" s="606"/>
      <c r="F16" s="606"/>
      <c r="G16" s="606"/>
      <c r="H16" s="606"/>
      <c r="I16" s="606"/>
      <c r="J16" s="606"/>
      <c r="K16" s="606"/>
      <c r="L16" s="606"/>
      <c r="M16" s="606"/>
      <c r="N16" s="606"/>
      <c r="O16" s="606"/>
      <c r="P16" s="606"/>
      <c r="Q16" s="607"/>
      <c r="R16" s="608">
        <v>382556</v>
      </c>
      <c r="S16" s="609"/>
      <c r="T16" s="609"/>
      <c r="U16" s="609"/>
      <c r="V16" s="609"/>
      <c r="W16" s="609"/>
      <c r="X16" s="609"/>
      <c r="Y16" s="610"/>
      <c r="Z16" s="646">
        <v>0.9</v>
      </c>
      <c r="AA16" s="646"/>
      <c r="AB16" s="646"/>
      <c r="AC16" s="646"/>
      <c r="AD16" s="647">
        <v>382556</v>
      </c>
      <c r="AE16" s="647"/>
      <c r="AF16" s="647"/>
      <c r="AG16" s="647"/>
      <c r="AH16" s="647"/>
      <c r="AI16" s="647"/>
      <c r="AJ16" s="647"/>
      <c r="AK16" s="647"/>
      <c r="AL16" s="611">
        <v>1.7</v>
      </c>
      <c r="AM16" s="612"/>
      <c r="AN16" s="612"/>
      <c r="AO16" s="648"/>
      <c r="AP16" s="605" t="s">
        <v>251</v>
      </c>
      <c r="AQ16" s="606"/>
      <c r="AR16" s="606"/>
      <c r="AS16" s="606"/>
      <c r="AT16" s="606"/>
      <c r="AU16" s="606"/>
      <c r="AV16" s="606"/>
      <c r="AW16" s="606"/>
      <c r="AX16" s="606"/>
      <c r="AY16" s="606"/>
      <c r="AZ16" s="606"/>
      <c r="BA16" s="606"/>
      <c r="BB16" s="606"/>
      <c r="BC16" s="606"/>
      <c r="BD16" s="606"/>
      <c r="BE16" s="606"/>
      <c r="BF16" s="607"/>
      <c r="BG16" s="608" t="s">
        <v>122</v>
      </c>
      <c r="BH16" s="609"/>
      <c r="BI16" s="609"/>
      <c r="BJ16" s="609"/>
      <c r="BK16" s="609"/>
      <c r="BL16" s="609"/>
      <c r="BM16" s="609"/>
      <c r="BN16" s="610"/>
      <c r="BO16" s="646" t="s">
        <v>122</v>
      </c>
      <c r="BP16" s="646"/>
      <c r="BQ16" s="646"/>
      <c r="BR16" s="646"/>
      <c r="BS16" s="647" t="s">
        <v>122</v>
      </c>
      <c r="BT16" s="647"/>
      <c r="BU16" s="647"/>
      <c r="BV16" s="647"/>
      <c r="BW16" s="647"/>
      <c r="BX16" s="647"/>
      <c r="BY16" s="647"/>
      <c r="BZ16" s="647"/>
      <c r="CA16" s="647"/>
      <c r="CB16" s="682"/>
      <c r="CD16" s="605" t="s">
        <v>252</v>
      </c>
      <c r="CE16" s="606"/>
      <c r="CF16" s="606"/>
      <c r="CG16" s="606"/>
      <c r="CH16" s="606"/>
      <c r="CI16" s="606"/>
      <c r="CJ16" s="606"/>
      <c r="CK16" s="606"/>
      <c r="CL16" s="606"/>
      <c r="CM16" s="606"/>
      <c r="CN16" s="606"/>
      <c r="CO16" s="606"/>
      <c r="CP16" s="606"/>
      <c r="CQ16" s="607"/>
      <c r="CR16" s="608" t="s">
        <v>122</v>
      </c>
      <c r="CS16" s="609"/>
      <c r="CT16" s="609"/>
      <c r="CU16" s="609"/>
      <c r="CV16" s="609"/>
      <c r="CW16" s="609"/>
      <c r="CX16" s="609"/>
      <c r="CY16" s="610"/>
      <c r="CZ16" s="646" t="s">
        <v>122</v>
      </c>
      <c r="DA16" s="646"/>
      <c r="DB16" s="646"/>
      <c r="DC16" s="646"/>
      <c r="DD16" s="614" t="s">
        <v>122</v>
      </c>
      <c r="DE16" s="609"/>
      <c r="DF16" s="609"/>
      <c r="DG16" s="609"/>
      <c r="DH16" s="609"/>
      <c r="DI16" s="609"/>
      <c r="DJ16" s="609"/>
      <c r="DK16" s="609"/>
      <c r="DL16" s="609"/>
      <c r="DM16" s="609"/>
      <c r="DN16" s="609"/>
      <c r="DO16" s="609"/>
      <c r="DP16" s="610"/>
      <c r="DQ16" s="614" t="s">
        <v>122</v>
      </c>
      <c r="DR16" s="609"/>
      <c r="DS16" s="609"/>
      <c r="DT16" s="609"/>
      <c r="DU16" s="609"/>
      <c r="DV16" s="609"/>
      <c r="DW16" s="609"/>
      <c r="DX16" s="609"/>
      <c r="DY16" s="609"/>
      <c r="DZ16" s="609"/>
      <c r="EA16" s="609"/>
      <c r="EB16" s="609"/>
      <c r="EC16" s="645"/>
    </row>
    <row r="17" spans="2:133" ht="11.25" customHeight="1" x14ac:dyDescent="0.2">
      <c r="B17" s="605" t="s">
        <v>253</v>
      </c>
      <c r="C17" s="606"/>
      <c r="D17" s="606"/>
      <c r="E17" s="606"/>
      <c r="F17" s="606"/>
      <c r="G17" s="606"/>
      <c r="H17" s="606"/>
      <c r="I17" s="606"/>
      <c r="J17" s="606"/>
      <c r="K17" s="606"/>
      <c r="L17" s="606"/>
      <c r="M17" s="606"/>
      <c r="N17" s="606"/>
      <c r="O17" s="606"/>
      <c r="P17" s="606"/>
      <c r="Q17" s="607"/>
      <c r="R17" s="608">
        <v>502262</v>
      </c>
      <c r="S17" s="609"/>
      <c r="T17" s="609"/>
      <c r="U17" s="609"/>
      <c r="V17" s="609"/>
      <c r="W17" s="609"/>
      <c r="X17" s="609"/>
      <c r="Y17" s="610"/>
      <c r="Z17" s="646">
        <v>1.1000000000000001</v>
      </c>
      <c r="AA17" s="646"/>
      <c r="AB17" s="646"/>
      <c r="AC17" s="646"/>
      <c r="AD17" s="647">
        <v>502262</v>
      </c>
      <c r="AE17" s="647"/>
      <c r="AF17" s="647"/>
      <c r="AG17" s="647"/>
      <c r="AH17" s="647"/>
      <c r="AI17" s="647"/>
      <c r="AJ17" s="647"/>
      <c r="AK17" s="647"/>
      <c r="AL17" s="611">
        <v>2.2999999999999998</v>
      </c>
      <c r="AM17" s="612"/>
      <c r="AN17" s="612"/>
      <c r="AO17" s="648"/>
      <c r="AP17" s="605" t="s">
        <v>254</v>
      </c>
      <c r="AQ17" s="606"/>
      <c r="AR17" s="606"/>
      <c r="AS17" s="606"/>
      <c r="AT17" s="606"/>
      <c r="AU17" s="606"/>
      <c r="AV17" s="606"/>
      <c r="AW17" s="606"/>
      <c r="AX17" s="606"/>
      <c r="AY17" s="606"/>
      <c r="AZ17" s="606"/>
      <c r="BA17" s="606"/>
      <c r="BB17" s="606"/>
      <c r="BC17" s="606"/>
      <c r="BD17" s="606"/>
      <c r="BE17" s="606"/>
      <c r="BF17" s="607"/>
      <c r="BG17" s="608" t="s">
        <v>122</v>
      </c>
      <c r="BH17" s="609"/>
      <c r="BI17" s="609"/>
      <c r="BJ17" s="609"/>
      <c r="BK17" s="609"/>
      <c r="BL17" s="609"/>
      <c r="BM17" s="609"/>
      <c r="BN17" s="610"/>
      <c r="BO17" s="646" t="s">
        <v>122</v>
      </c>
      <c r="BP17" s="646"/>
      <c r="BQ17" s="646"/>
      <c r="BR17" s="646"/>
      <c r="BS17" s="647" t="s">
        <v>122</v>
      </c>
      <c r="BT17" s="647"/>
      <c r="BU17" s="647"/>
      <c r="BV17" s="647"/>
      <c r="BW17" s="647"/>
      <c r="BX17" s="647"/>
      <c r="BY17" s="647"/>
      <c r="BZ17" s="647"/>
      <c r="CA17" s="647"/>
      <c r="CB17" s="682"/>
      <c r="CD17" s="605" t="s">
        <v>255</v>
      </c>
      <c r="CE17" s="606"/>
      <c r="CF17" s="606"/>
      <c r="CG17" s="606"/>
      <c r="CH17" s="606"/>
      <c r="CI17" s="606"/>
      <c r="CJ17" s="606"/>
      <c r="CK17" s="606"/>
      <c r="CL17" s="606"/>
      <c r="CM17" s="606"/>
      <c r="CN17" s="606"/>
      <c r="CO17" s="606"/>
      <c r="CP17" s="606"/>
      <c r="CQ17" s="607"/>
      <c r="CR17" s="608">
        <v>1789388</v>
      </c>
      <c r="CS17" s="609"/>
      <c r="CT17" s="609"/>
      <c r="CU17" s="609"/>
      <c r="CV17" s="609"/>
      <c r="CW17" s="609"/>
      <c r="CX17" s="609"/>
      <c r="CY17" s="610"/>
      <c r="CZ17" s="646">
        <v>4.0999999999999996</v>
      </c>
      <c r="DA17" s="646"/>
      <c r="DB17" s="646"/>
      <c r="DC17" s="646"/>
      <c r="DD17" s="614" t="s">
        <v>122</v>
      </c>
      <c r="DE17" s="609"/>
      <c r="DF17" s="609"/>
      <c r="DG17" s="609"/>
      <c r="DH17" s="609"/>
      <c r="DI17" s="609"/>
      <c r="DJ17" s="609"/>
      <c r="DK17" s="609"/>
      <c r="DL17" s="609"/>
      <c r="DM17" s="609"/>
      <c r="DN17" s="609"/>
      <c r="DO17" s="609"/>
      <c r="DP17" s="610"/>
      <c r="DQ17" s="614">
        <v>1742876</v>
      </c>
      <c r="DR17" s="609"/>
      <c r="DS17" s="609"/>
      <c r="DT17" s="609"/>
      <c r="DU17" s="609"/>
      <c r="DV17" s="609"/>
      <c r="DW17" s="609"/>
      <c r="DX17" s="609"/>
      <c r="DY17" s="609"/>
      <c r="DZ17" s="609"/>
      <c r="EA17" s="609"/>
      <c r="EB17" s="609"/>
      <c r="EC17" s="645"/>
    </row>
    <row r="18" spans="2:133" ht="11.25" customHeight="1" x14ac:dyDescent="0.2">
      <c r="B18" s="605" t="s">
        <v>256</v>
      </c>
      <c r="C18" s="606"/>
      <c r="D18" s="606"/>
      <c r="E18" s="606"/>
      <c r="F18" s="606"/>
      <c r="G18" s="606"/>
      <c r="H18" s="606"/>
      <c r="I18" s="606"/>
      <c r="J18" s="606"/>
      <c r="K18" s="606"/>
      <c r="L18" s="606"/>
      <c r="M18" s="606"/>
      <c r="N18" s="606"/>
      <c r="O18" s="606"/>
      <c r="P18" s="606"/>
      <c r="Q18" s="607"/>
      <c r="R18" s="608">
        <v>107726</v>
      </c>
      <c r="S18" s="609"/>
      <c r="T18" s="609"/>
      <c r="U18" s="609"/>
      <c r="V18" s="609"/>
      <c r="W18" s="609"/>
      <c r="X18" s="609"/>
      <c r="Y18" s="610"/>
      <c r="Z18" s="646">
        <v>0.2</v>
      </c>
      <c r="AA18" s="646"/>
      <c r="AB18" s="646"/>
      <c r="AC18" s="646"/>
      <c r="AD18" s="647">
        <v>107726</v>
      </c>
      <c r="AE18" s="647"/>
      <c r="AF18" s="647"/>
      <c r="AG18" s="647"/>
      <c r="AH18" s="647"/>
      <c r="AI18" s="647"/>
      <c r="AJ18" s="647"/>
      <c r="AK18" s="647"/>
      <c r="AL18" s="611">
        <v>0.5</v>
      </c>
      <c r="AM18" s="612"/>
      <c r="AN18" s="612"/>
      <c r="AO18" s="648"/>
      <c r="AP18" s="605" t="s">
        <v>257</v>
      </c>
      <c r="AQ18" s="606"/>
      <c r="AR18" s="606"/>
      <c r="AS18" s="606"/>
      <c r="AT18" s="606"/>
      <c r="AU18" s="606"/>
      <c r="AV18" s="606"/>
      <c r="AW18" s="606"/>
      <c r="AX18" s="606"/>
      <c r="AY18" s="606"/>
      <c r="AZ18" s="606"/>
      <c r="BA18" s="606"/>
      <c r="BB18" s="606"/>
      <c r="BC18" s="606"/>
      <c r="BD18" s="606"/>
      <c r="BE18" s="606"/>
      <c r="BF18" s="607"/>
      <c r="BG18" s="608" t="s">
        <v>122</v>
      </c>
      <c r="BH18" s="609"/>
      <c r="BI18" s="609"/>
      <c r="BJ18" s="609"/>
      <c r="BK18" s="609"/>
      <c r="BL18" s="609"/>
      <c r="BM18" s="609"/>
      <c r="BN18" s="610"/>
      <c r="BO18" s="646" t="s">
        <v>122</v>
      </c>
      <c r="BP18" s="646"/>
      <c r="BQ18" s="646"/>
      <c r="BR18" s="646"/>
      <c r="BS18" s="647" t="s">
        <v>122</v>
      </c>
      <c r="BT18" s="647"/>
      <c r="BU18" s="647"/>
      <c r="BV18" s="647"/>
      <c r="BW18" s="647"/>
      <c r="BX18" s="647"/>
      <c r="BY18" s="647"/>
      <c r="BZ18" s="647"/>
      <c r="CA18" s="647"/>
      <c r="CB18" s="682"/>
      <c r="CD18" s="605" t="s">
        <v>258</v>
      </c>
      <c r="CE18" s="606"/>
      <c r="CF18" s="606"/>
      <c r="CG18" s="606"/>
      <c r="CH18" s="606"/>
      <c r="CI18" s="606"/>
      <c r="CJ18" s="606"/>
      <c r="CK18" s="606"/>
      <c r="CL18" s="606"/>
      <c r="CM18" s="606"/>
      <c r="CN18" s="606"/>
      <c r="CO18" s="606"/>
      <c r="CP18" s="606"/>
      <c r="CQ18" s="607"/>
      <c r="CR18" s="608" t="s">
        <v>122</v>
      </c>
      <c r="CS18" s="609"/>
      <c r="CT18" s="609"/>
      <c r="CU18" s="609"/>
      <c r="CV18" s="609"/>
      <c r="CW18" s="609"/>
      <c r="CX18" s="609"/>
      <c r="CY18" s="610"/>
      <c r="CZ18" s="646" t="s">
        <v>122</v>
      </c>
      <c r="DA18" s="646"/>
      <c r="DB18" s="646"/>
      <c r="DC18" s="646"/>
      <c r="DD18" s="614" t="s">
        <v>122</v>
      </c>
      <c r="DE18" s="609"/>
      <c r="DF18" s="609"/>
      <c r="DG18" s="609"/>
      <c r="DH18" s="609"/>
      <c r="DI18" s="609"/>
      <c r="DJ18" s="609"/>
      <c r="DK18" s="609"/>
      <c r="DL18" s="609"/>
      <c r="DM18" s="609"/>
      <c r="DN18" s="609"/>
      <c r="DO18" s="609"/>
      <c r="DP18" s="610"/>
      <c r="DQ18" s="614" t="s">
        <v>122</v>
      </c>
      <c r="DR18" s="609"/>
      <c r="DS18" s="609"/>
      <c r="DT18" s="609"/>
      <c r="DU18" s="609"/>
      <c r="DV18" s="609"/>
      <c r="DW18" s="609"/>
      <c r="DX18" s="609"/>
      <c r="DY18" s="609"/>
      <c r="DZ18" s="609"/>
      <c r="EA18" s="609"/>
      <c r="EB18" s="609"/>
      <c r="EC18" s="645"/>
    </row>
    <row r="19" spans="2:133" ht="11.25" customHeight="1" x14ac:dyDescent="0.2">
      <c r="B19" s="605" t="s">
        <v>259</v>
      </c>
      <c r="C19" s="606"/>
      <c r="D19" s="606"/>
      <c r="E19" s="606"/>
      <c r="F19" s="606"/>
      <c r="G19" s="606"/>
      <c r="H19" s="606"/>
      <c r="I19" s="606"/>
      <c r="J19" s="606"/>
      <c r="K19" s="606"/>
      <c r="L19" s="606"/>
      <c r="M19" s="606"/>
      <c r="N19" s="606"/>
      <c r="O19" s="606"/>
      <c r="P19" s="606"/>
      <c r="Q19" s="607"/>
      <c r="R19" s="608">
        <v>386730</v>
      </c>
      <c r="S19" s="609"/>
      <c r="T19" s="609"/>
      <c r="U19" s="609"/>
      <c r="V19" s="609"/>
      <c r="W19" s="609"/>
      <c r="X19" s="609"/>
      <c r="Y19" s="610"/>
      <c r="Z19" s="646">
        <v>0.9</v>
      </c>
      <c r="AA19" s="646"/>
      <c r="AB19" s="646"/>
      <c r="AC19" s="646"/>
      <c r="AD19" s="647">
        <v>386730</v>
      </c>
      <c r="AE19" s="647"/>
      <c r="AF19" s="647"/>
      <c r="AG19" s="647"/>
      <c r="AH19" s="647"/>
      <c r="AI19" s="647"/>
      <c r="AJ19" s="647"/>
      <c r="AK19" s="647"/>
      <c r="AL19" s="611">
        <v>1.8</v>
      </c>
      <c r="AM19" s="612"/>
      <c r="AN19" s="612"/>
      <c r="AO19" s="648"/>
      <c r="AP19" s="605" t="s">
        <v>260</v>
      </c>
      <c r="AQ19" s="606"/>
      <c r="AR19" s="606"/>
      <c r="AS19" s="606"/>
      <c r="AT19" s="606"/>
      <c r="AU19" s="606"/>
      <c r="AV19" s="606"/>
      <c r="AW19" s="606"/>
      <c r="AX19" s="606"/>
      <c r="AY19" s="606"/>
      <c r="AZ19" s="606"/>
      <c r="BA19" s="606"/>
      <c r="BB19" s="606"/>
      <c r="BC19" s="606"/>
      <c r="BD19" s="606"/>
      <c r="BE19" s="606"/>
      <c r="BF19" s="607"/>
      <c r="BG19" s="608">
        <v>1704276</v>
      </c>
      <c r="BH19" s="609"/>
      <c r="BI19" s="609"/>
      <c r="BJ19" s="609"/>
      <c r="BK19" s="609"/>
      <c r="BL19" s="609"/>
      <c r="BM19" s="609"/>
      <c r="BN19" s="610"/>
      <c r="BO19" s="646">
        <v>8.9</v>
      </c>
      <c r="BP19" s="646"/>
      <c r="BQ19" s="646"/>
      <c r="BR19" s="646"/>
      <c r="BS19" s="647" t="s">
        <v>122</v>
      </c>
      <c r="BT19" s="647"/>
      <c r="BU19" s="647"/>
      <c r="BV19" s="647"/>
      <c r="BW19" s="647"/>
      <c r="BX19" s="647"/>
      <c r="BY19" s="647"/>
      <c r="BZ19" s="647"/>
      <c r="CA19" s="647"/>
      <c r="CB19" s="682"/>
      <c r="CD19" s="605" t="s">
        <v>261</v>
      </c>
      <c r="CE19" s="606"/>
      <c r="CF19" s="606"/>
      <c r="CG19" s="606"/>
      <c r="CH19" s="606"/>
      <c r="CI19" s="606"/>
      <c r="CJ19" s="606"/>
      <c r="CK19" s="606"/>
      <c r="CL19" s="606"/>
      <c r="CM19" s="606"/>
      <c r="CN19" s="606"/>
      <c r="CO19" s="606"/>
      <c r="CP19" s="606"/>
      <c r="CQ19" s="607"/>
      <c r="CR19" s="608" t="s">
        <v>122</v>
      </c>
      <c r="CS19" s="609"/>
      <c r="CT19" s="609"/>
      <c r="CU19" s="609"/>
      <c r="CV19" s="609"/>
      <c r="CW19" s="609"/>
      <c r="CX19" s="609"/>
      <c r="CY19" s="610"/>
      <c r="CZ19" s="646" t="s">
        <v>122</v>
      </c>
      <c r="DA19" s="646"/>
      <c r="DB19" s="646"/>
      <c r="DC19" s="646"/>
      <c r="DD19" s="614" t="s">
        <v>122</v>
      </c>
      <c r="DE19" s="609"/>
      <c r="DF19" s="609"/>
      <c r="DG19" s="609"/>
      <c r="DH19" s="609"/>
      <c r="DI19" s="609"/>
      <c r="DJ19" s="609"/>
      <c r="DK19" s="609"/>
      <c r="DL19" s="609"/>
      <c r="DM19" s="609"/>
      <c r="DN19" s="609"/>
      <c r="DO19" s="609"/>
      <c r="DP19" s="610"/>
      <c r="DQ19" s="614" t="s">
        <v>122</v>
      </c>
      <c r="DR19" s="609"/>
      <c r="DS19" s="609"/>
      <c r="DT19" s="609"/>
      <c r="DU19" s="609"/>
      <c r="DV19" s="609"/>
      <c r="DW19" s="609"/>
      <c r="DX19" s="609"/>
      <c r="DY19" s="609"/>
      <c r="DZ19" s="609"/>
      <c r="EA19" s="609"/>
      <c r="EB19" s="609"/>
      <c r="EC19" s="645"/>
    </row>
    <row r="20" spans="2:133" ht="11.25" customHeight="1" x14ac:dyDescent="0.2">
      <c r="B20" s="683" t="s">
        <v>262</v>
      </c>
      <c r="C20" s="684"/>
      <c r="D20" s="684"/>
      <c r="E20" s="684"/>
      <c r="F20" s="684"/>
      <c r="G20" s="684"/>
      <c r="H20" s="684"/>
      <c r="I20" s="684"/>
      <c r="J20" s="684"/>
      <c r="K20" s="684"/>
      <c r="L20" s="684"/>
      <c r="M20" s="684"/>
      <c r="N20" s="684"/>
      <c r="O20" s="684"/>
      <c r="P20" s="684"/>
      <c r="Q20" s="685"/>
      <c r="R20" s="608">
        <v>7806</v>
      </c>
      <c r="S20" s="609"/>
      <c r="T20" s="609"/>
      <c r="U20" s="609"/>
      <c r="V20" s="609"/>
      <c r="W20" s="609"/>
      <c r="X20" s="609"/>
      <c r="Y20" s="610"/>
      <c r="Z20" s="646">
        <v>0</v>
      </c>
      <c r="AA20" s="646"/>
      <c r="AB20" s="646"/>
      <c r="AC20" s="646"/>
      <c r="AD20" s="647">
        <v>7806</v>
      </c>
      <c r="AE20" s="647"/>
      <c r="AF20" s="647"/>
      <c r="AG20" s="647"/>
      <c r="AH20" s="647"/>
      <c r="AI20" s="647"/>
      <c r="AJ20" s="647"/>
      <c r="AK20" s="647"/>
      <c r="AL20" s="611">
        <v>0</v>
      </c>
      <c r="AM20" s="612"/>
      <c r="AN20" s="612"/>
      <c r="AO20" s="648"/>
      <c r="AP20" s="605" t="s">
        <v>263</v>
      </c>
      <c r="AQ20" s="606"/>
      <c r="AR20" s="606"/>
      <c r="AS20" s="606"/>
      <c r="AT20" s="606"/>
      <c r="AU20" s="606"/>
      <c r="AV20" s="606"/>
      <c r="AW20" s="606"/>
      <c r="AX20" s="606"/>
      <c r="AY20" s="606"/>
      <c r="AZ20" s="606"/>
      <c r="BA20" s="606"/>
      <c r="BB20" s="606"/>
      <c r="BC20" s="606"/>
      <c r="BD20" s="606"/>
      <c r="BE20" s="606"/>
      <c r="BF20" s="607"/>
      <c r="BG20" s="608">
        <v>1704276</v>
      </c>
      <c r="BH20" s="609"/>
      <c r="BI20" s="609"/>
      <c r="BJ20" s="609"/>
      <c r="BK20" s="609"/>
      <c r="BL20" s="609"/>
      <c r="BM20" s="609"/>
      <c r="BN20" s="610"/>
      <c r="BO20" s="646">
        <v>8.9</v>
      </c>
      <c r="BP20" s="646"/>
      <c r="BQ20" s="646"/>
      <c r="BR20" s="646"/>
      <c r="BS20" s="647" t="s">
        <v>122</v>
      </c>
      <c r="BT20" s="647"/>
      <c r="BU20" s="647"/>
      <c r="BV20" s="647"/>
      <c r="BW20" s="647"/>
      <c r="BX20" s="647"/>
      <c r="BY20" s="647"/>
      <c r="BZ20" s="647"/>
      <c r="CA20" s="647"/>
      <c r="CB20" s="682"/>
      <c r="CD20" s="605" t="s">
        <v>264</v>
      </c>
      <c r="CE20" s="606"/>
      <c r="CF20" s="606"/>
      <c r="CG20" s="606"/>
      <c r="CH20" s="606"/>
      <c r="CI20" s="606"/>
      <c r="CJ20" s="606"/>
      <c r="CK20" s="606"/>
      <c r="CL20" s="606"/>
      <c r="CM20" s="606"/>
      <c r="CN20" s="606"/>
      <c r="CO20" s="606"/>
      <c r="CP20" s="606"/>
      <c r="CQ20" s="607"/>
      <c r="CR20" s="608">
        <v>43767043</v>
      </c>
      <c r="CS20" s="609"/>
      <c r="CT20" s="609"/>
      <c r="CU20" s="609"/>
      <c r="CV20" s="609"/>
      <c r="CW20" s="609"/>
      <c r="CX20" s="609"/>
      <c r="CY20" s="610"/>
      <c r="CZ20" s="646">
        <v>100</v>
      </c>
      <c r="DA20" s="646"/>
      <c r="DB20" s="646"/>
      <c r="DC20" s="646"/>
      <c r="DD20" s="614">
        <v>5897269</v>
      </c>
      <c r="DE20" s="609"/>
      <c r="DF20" s="609"/>
      <c r="DG20" s="609"/>
      <c r="DH20" s="609"/>
      <c r="DI20" s="609"/>
      <c r="DJ20" s="609"/>
      <c r="DK20" s="609"/>
      <c r="DL20" s="609"/>
      <c r="DM20" s="609"/>
      <c r="DN20" s="609"/>
      <c r="DO20" s="609"/>
      <c r="DP20" s="610"/>
      <c r="DQ20" s="614">
        <v>25829378</v>
      </c>
      <c r="DR20" s="609"/>
      <c r="DS20" s="609"/>
      <c r="DT20" s="609"/>
      <c r="DU20" s="609"/>
      <c r="DV20" s="609"/>
      <c r="DW20" s="609"/>
      <c r="DX20" s="609"/>
      <c r="DY20" s="609"/>
      <c r="DZ20" s="609"/>
      <c r="EA20" s="609"/>
      <c r="EB20" s="609"/>
      <c r="EC20" s="645"/>
    </row>
    <row r="21" spans="2:133" ht="11.25" customHeight="1" x14ac:dyDescent="0.2">
      <c r="B21" s="605" t="s">
        <v>265</v>
      </c>
      <c r="C21" s="606"/>
      <c r="D21" s="606"/>
      <c r="E21" s="606"/>
      <c r="F21" s="606"/>
      <c r="G21" s="606"/>
      <c r="H21" s="606"/>
      <c r="I21" s="606"/>
      <c r="J21" s="606"/>
      <c r="K21" s="606"/>
      <c r="L21" s="606"/>
      <c r="M21" s="606"/>
      <c r="N21" s="606"/>
      <c r="O21" s="606"/>
      <c r="P21" s="606"/>
      <c r="Q21" s="607"/>
      <c r="R21" s="608">
        <v>934160</v>
      </c>
      <c r="S21" s="609"/>
      <c r="T21" s="609"/>
      <c r="U21" s="609"/>
      <c r="V21" s="609"/>
      <c r="W21" s="609"/>
      <c r="X21" s="609"/>
      <c r="Y21" s="610"/>
      <c r="Z21" s="646">
        <v>2.1</v>
      </c>
      <c r="AA21" s="646"/>
      <c r="AB21" s="646"/>
      <c r="AC21" s="646"/>
      <c r="AD21" s="647">
        <v>724640</v>
      </c>
      <c r="AE21" s="647"/>
      <c r="AF21" s="647"/>
      <c r="AG21" s="647"/>
      <c r="AH21" s="647"/>
      <c r="AI21" s="647"/>
      <c r="AJ21" s="647"/>
      <c r="AK21" s="647"/>
      <c r="AL21" s="611">
        <v>3.3</v>
      </c>
      <c r="AM21" s="612"/>
      <c r="AN21" s="612"/>
      <c r="AO21" s="648"/>
      <c r="AP21" s="605" t="s">
        <v>266</v>
      </c>
      <c r="AQ21" s="686"/>
      <c r="AR21" s="686"/>
      <c r="AS21" s="686"/>
      <c r="AT21" s="686"/>
      <c r="AU21" s="686"/>
      <c r="AV21" s="686"/>
      <c r="AW21" s="686"/>
      <c r="AX21" s="686"/>
      <c r="AY21" s="686"/>
      <c r="AZ21" s="686"/>
      <c r="BA21" s="686"/>
      <c r="BB21" s="686"/>
      <c r="BC21" s="686"/>
      <c r="BD21" s="686"/>
      <c r="BE21" s="686"/>
      <c r="BF21" s="687"/>
      <c r="BG21" s="608" t="s">
        <v>122</v>
      </c>
      <c r="BH21" s="609"/>
      <c r="BI21" s="609"/>
      <c r="BJ21" s="609"/>
      <c r="BK21" s="609"/>
      <c r="BL21" s="609"/>
      <c r="BM21" s="609"/>
      <c r="BN21" s="610"/>
      <c r="BO21" s="646" t="s">
        <v>122</v>
      </c>
      <c r="BP21" s="646"/>
      <c r="BQ21" s="646"/>
      <c r="BR21" s="646"/>
      <c r="BS21" s="647" t="s">
        <v>122</v>
      </c>
      <c r="BT21" s="647"/>
      <c r="BU21" s="647"/>
      <c r="BV21" s="647"/>
      <c r="BW21" s="647"/>
      <c r="BX21" s="647"/>
      <c r="BY21" s="647"/>
      <c r="BZ21" s="647"/>
      <c r="CA21" s="647"/>
      <c r="CB21" s="682"/>
      <c r="CD21" s="589"/>
      <c r="CE21" s="590"/>
      <c r="CF21" s="590"/>
      <c r="CG21" s="590"/>
      <c r="CH21" s="590"/>
      <c r="CI21" s="590"/>
      <c r="CJ21" s="590"/>
      <c r="CK21" s="590"/>
      <c r="CL21" s="590"/>
      <c r="CM21" s="590"/>
      <c r="CN21" s="590"/>
      <c r="CO21" s="590"/>
      <c r="CP21" s="590"/>
      <c r="CQ21" s="591"/>
      <c r="CR21" s="693"/>
      <c r="CS21" s="694"/>
      <c r="CT21" s="694"/>
      <c r="CU21" s="694"/>
      <c r="CV21" s="694"/>
      <c r="CW21" s="694"/>
      <c r="CX21" s="694"/>
      <c r="CY21" s="695"/>
      <c r="CZ21" s="696"/>
      <c r="DA21" s="696"/>
      <c r="DB21" s="696"/>
      <c r="DC21" s="696"/>
      <c r="DD21" s="697"/>
      <c r="DE21" s="694"/>
      <c r="DF21" s="694"/>
      <c r="DG21" s="694"/>
      <c r="DH21" s="694"/>
      <c r="DI21" s="694"/>
      <c r="DJ21" s="694"/>
      <c r="DK21" s="694"/>
      <c r="DL21" s="694"/>
      <c r="DM21" s="694"/>
      <c r="DN21" s="694"/>
      <c r="DO21" s="694"/>
      <c r="DP21" s="695"/>
      <c r="DQ21" s="697"/>
      <c r="DR21" s="694"/>
      <c r="DS21" s="694"/>
      <c r="DT21" s="694"/>
      <c r="DU21" s="694"/>
      <c r="DV21" s="694"/>
      <c r="DW21" s="694"/>
      <c r="DX21" s="694"/>
      <c r="DY21" s="694"/>
      <c r="DZ21" s="694"/>
      <c r="EA21" s="694"/>
      <c r="EB21" s="694"/>
      <c r="EC21" s="701"/>
    </row>
    <row r="22" spans="2:133" ht="11.25" customHeight="1" x14ac:dyDescent="0.2">
      <c r="B22" s="605" t="s">
        <v>267</v>
      </c>
      <c r="C22" s="606"/>
      <c r="D22" s="606"/>
      <c r="E22" s="606"/>
      <c r="F22" s="606"/>
      <c r="G22" s="606"/>
      <c r="H22" s="606"/>
      <c r="I22" s="606"/>
      <c r="J22" s="606"/>
      <c r="K22" s="606"/>
      <c r="L22" s="606"/>
      <c r="M22" s="606"/>
      <c r="N22" s="606"/>
      <c r="O22" s="606"/>
      <c r="P22" s="606"/>
      <c r="Q22" s="607"/>
      <c r="R22" s="608">
        <v>724640</v>
      </c>
      <c r="S22" s="609"/>
      <c r="T22" s="609"/>
      <c r="U22" s="609"/>
      <c r="V22" s="609"/>
      <c r="W22" s="609"/>
      <c r="X22" s="609"/>
      <c r="Y22" s="610"/>
      <c r="Z22" s="646">
        <v>1.6</v>
      </c>
      <c r="AA22" s="646"/>
      <c r="AB22" s="646"/>
      <c r="AC22" s="646"/>
      <c r="AD22" s="647">
        <v>724640</v>
      </c>
      <c r="AE22" s="647"/>
      <c r="AF22" s="647"/>
      <c r="AG22" s="647"/>
      <c r="AH22" s="647"/>
      <c r="AI22" s="647"/>
      <c r="AJ22" s="647"/>
      <c r="AK22" s="647"/>
      <c r="AL22" s="611">
        <v>3.3</v>
      </c>
      <c r="AM22" s="612"/>
      <c r="AN22" s="612"/>
      <c r="AO22" s="648"/>
      <c r="AP22" s="605" t="s">
        <v>268</v>
      </c>
      <c r="AQ22" s="686"/>
      <c r="AR22" s="686"/>
      <c r="AS22" s="686"/>
      <c r="AT22" s="686"/>
      <c r="AU22" s="686"/>
      <c r="AV22" s="686"/>
      <c r="AW22" s="686"/>
      <c r="AX22" s="686"/>
      <c r="AY22" s="686"/>
      <c r="AZ22" s="686"/>
      <c r="BA22" s="686"/>
      <c r="BB22" s="686"/>
      <c r="BC22" s="686"/>
      <c r="BD22" s="686"/>
      <c r="BE22" s="686"/>
      <c r="BF22" s="687"/>
      <c r="BG22" s="608" t="s">
        <v>122</v>
      </c>
      <c r="BH22" s="609"/>
      <c r="BI22" s="609"/>
      <c r="BJ22" s="609"/>
      <c r="BK22" s="609"/>
      <c r="BL22" s="609"/>
      <c r="BM22" s="609"/>
      <c r="BN22" s="610"/>
      <c r="BO22" s="646" t="s">
        <v>122</v>
      </c>
      <c r="BP22" s="646"/>
      <c r="BQ22" s="646"/>
      <c r="BR22" s="646"/>
      <c r="BS22" s="647" t="s">
        <v>122</v>
      </c>
      <c r="BT22" s="647"/>
      <c r="BU22" s="647"/>
      <c r="BV22" s="647"/>
      <c r="BW22" s="647"/>
      <c r="BX22" s="647"/>
      <c r="BY22" s="647"/>
      <c r="BZ22" s="647"/>
      <c r="CA22" s="647"/>
      <c r="CB22" s="682"/>
      <c r="CD22" s="660" t="s">
        <v>269</v>
      </c>
      <c r="CE22" s="661"/>
      <c r="CF22" s="661"/>
      <c r="CG22" s="661"/>
      <c r="CH22" s="661"/>
      <c r="CI22" s="661"/>
      <c r="CJ22" s="661"/>
      <c r="CK22" s="661"/>
      <c r="CL22" s="661"/>
      <c r="CM22" s="661"/>
      <c r="CN22" s="661"/>
      <c r="CO22" s="661"/>
      <c r="CP22" s="661"/>
      <c r="CQ22" s="661"/>
      <c r="CR22" s="661"/>
      <c r="CS22" s="661"/>
      <c r="CT22" s="661"/>
      <c r="CU22" s="661"/>
      <c r="CV22" s="661"/>
      <c r="CW22" s="661"/>
      <c r="CX22" s="661"/>
      <c r="CY22" s="661"/>
      <c r="CZ22" s="661"/>
      <c r="DA22" s="661"/>
      <c r="DB22" s="661"/>
      <c r="DC22" s="661"/>
      <c r="DD22" s="661"/>
      <c r="DE22" s="661"/>
      <c r="DF22" s="661"/>
      <c r="DG22" s="661"/>
      <c r="DH22" s="661"/>
      <c r="DI22" s="661"/>
      <c r="DJ22" s="661"/>
      <c r="DK22" s="661"/>
      <c r="DL22" s="661"/>
      <c r="DM22" s="661"/>
      <c r="DN22" s="661"/>
      <c r="DO22" s="661"/>
      <c r="DP22" s="661"/>
      <c r="DQ22" s="661"/>
      <c r="DR22" s="661"/>
      <c r="DS22" s="661"/>
      <c r="DT22" s="661"/>
      <c r="DU22" s="661"/>
      <c r="DV22" s="661"/>
      <c r="DW22" s="661"/>
      <c r="DX22" s="661"/>
      <c r="DY22" s="661"/>
      <c r="DZ22" s="661"/>
      <c r="EA22" s="661"/>
      <c r="EB22" s="661"/>
      <c r="EC22" s="662"/>
    </row>
    <row r="23" spans="2:133" ht="11.25" customHeight="1" x14ac:dyDescent="0.2">
      <c r="B23" s="605" t="s">
        <v>270</v>
      </c>
      <c r="C23" s="606"/>
      <c r="D23" s="606"/>
      <c r="E23" s="606"/>
      <c r="F23" s="606"/>
      <c r="G23" s="606"/>
      <c r="H23" s="606"/>
      <c r="I23" s="606"/>
      <c r="J23" s="606"/>
      <c r="K23" s="606"/>
      <c r="L23" s="606"/>
      <c r="M23" s="606"/>
      <c r="N23" s="606"/>
      <c r="O23" s="606"/>
      <c r="P23" s="606"/>
      <c r="Q23" s="607"/>
      <c r="R23" s="608">
        <v>209520</v>
      </c>
      <c r="S23" s="609"/>
      <c r="T23" s="609"/>
      <c r="U23" s="609"/>
      <c r="V23" s="609"/>
      <c r="W23" s="609"/>
      <c r="X23" s="609"/>
      <c r="Y23" s="610"/>
      <c r="Z23" s="646">
        <v>0.5</v>
      </c>
      <c r="AA23" s="646"/>
      <c r="AB23" s="646"/>
      <c r="AC23" s="646"/>
      <c r="AD23" s="647" t="s">
        <v>122</v>
      </c>
      <c r="AE23" s="647"/>
      <c r="AF23" s="647"/>
      <c r="AG23" s="647"/>
      <c r="AH23" s="647"/>
      <c r="AI23" s="647"/>
      <c r="AJ23" s="647"/>
      <c r="AK23" s="647"/>
      <c r="AL23" s="611" t="s">
        <v>122</v>
      </c>
      <c r="AM23" s="612"/>
      <c r="AN23" s="612"/>
      <c r="AO23" s="648"/>
      <c r="AP23" s="605" t="s">
        <v>271</v>
      </c>
      <c r="AQ23" s="686"/>
      <c r="AR23" s="686"/>
      <c r="AS23" s="686"/>
      <c r="AT23" s="686"/>
      <c r="AU23" s="686"/>
      <c r="AV23" s="686"/>
      <c r="AW23" s="686"/>
      <c r="AX23" s="686"/>
      <c r="AY23" s="686"/>
      <c r="AZ23" s="686"/>
      <c r="BA23" s="686"/>
      <c r="BB23" s="686"/>
      <c r="BC23" s="686"/>
      <c r="BD23" s="686"/>
      <c r="BE23" s="686"/>
      <c r="BF23" s="687"/>
      <c r="BG23" s="608">
        <v>1704276</v>
      </c>
      <c r="BH23" s="609"/>
      <c r="BI23" s="609"/>
      <c r="BJ23" s="609"/>
      <c r="BK23" s="609"/>
      <c r="BL23" s="609"/>
      <c r="BM23" s="609"/>
      <c r="BN23" s="610"/>
      <c r="BO23" s="646">
        <v>8.9</v>
      </c>
      <c r="BP23" s="646"/>
      <c r="BQ23" s="646"/>
      <c r="BR23" s="646"/>
      <c r="BS23" s="647" t="s">
        <v>122</v>
      </c>
      <c r="BT23" s="647"/>
      <c r="BU23" s="647"/>
      <c r="BV23" s="647"/>
      <c r="BW23" s="647"/>
      <c r="BX23" s="647"/>
      <c r="BY23" s="647"/>
      <c r="BZ23" s="647"/>
      <c r="CA23" s="647"/>
      <c r="CB23" s="682"/>
      <c r="CD23" s="660" t="s">
        <v>211</v>
      </c>
      <c r="CE23" s="661"/>
      <c r="CF23" s="661"/>
      <c r="CG23" s="661"/>
      <c r="CH23" s="661"/>
      <c r="CI23" s="661"/>
      <c r="CJ23" s="661"/>
      <c r="CK23" s="661"/>
      <c r="CL23" s="661"/>
      <c r="CM23" s="661"/>
      <c r="CN23" s="661"/>
      <c r="CO23" s="661"/>
      <c r="CP23" s="661"/>
      <c r="CQ23" s="662"/>
      <c r="CR23" s="660" t="s">
        <v>272</v>
      </c>
      <c r="CS23" s="661"/>
      <c r="CT23" s="661"/>
      <c r="CU23" s="661"/>
      <c r="CV23" s="661"/>
      <c r="CW23" s="661"/>
      <c r="CX23" s="661"/>
      <c r="CY23" s="662"/>
      <c r="CZ23" s="660" t="s">
        <v>273</v>
      </c>
      <c r="DA23" s="661"/>
      <c r="DB23" s="661"/>
      <c r="DC23" s="662"/>
      <c r="DD23" s="660" t="s">
        <v>274</v>
      </c>
      <c r="DE23" s="661"/>
      <c r="DF23" s="661"/>
      <c r="DG23" s="661"/>
      <c r="DH23" s="661"/>
      <c r="DI23" s="661"/>
      <c r="DJ23" s="661"/>
      <c r="DK23" s="662"/>
      <c r="DL23" s="698" t="s">
        <v>275</v>
      </c>
      <c r="DM23" s="699"/>
      <c r="DN23" s="699"/>
      <c r="DO23" s="699"/>
      <c r="DP23" s="699"/>
      <c r="DQ23" s="699"/>
      <c r="DR23" s="699"/>
      <c r="DS23" s="699"/>
      <c r="DT23" s="699"/>
      <c r="DU23" s="699"/>
      <c r="DV23" s="700"/>
      <c r="DW23" s="660" t="s">
        <v>276</v>
      </c>
      <c r="DX23" s="661"/>
      <c r="DY23" s="661"/>
      <c r="DZ23" s="661"/>
      <c r="EA23" s="661"/>
      <c r="EB23" s="661"/>
      <c r="EC23" s="662"/>
    </row>
    <row r="24" spans="2:133" ht="11.25" customHeight="1" x14ac:dyDescent="0.2">
      <c r="B24" s="605" t="s">
        <v>277</v>
      </c>
      <c r="C24" s="606"/>
      <c r="D24" s="606"/>
      <c r="E24" s="606"/>
      <c r="F24" s="606"/>
      <c r="G24" s="606"/>
      <c r="H24" s="606"/>
      <c r="I24" s="606"/>
      <c r="J24" s="606"/>
      <c r="K24" s="606"/>
      <c r="L24" s="606"/>
      <c r="M24" s="606"/>
      <c r="N24" s="606"/>
      <c r="O24" s="606"/>
      <c r="P24" s="606"/>
      <c r="Q24" s="607"/>
      <c r="R24" s="608" t="s">
        <v>122</v>
      </c>
      <c r="S24" s="609"/>
      <c r="T24" s="609"/>
      <c r="U24" s="609"/>
      <c r="V24" s="609"/>
      <c r="W24" s="609"/>
      <c r="X24" s="609"/>
      <c r="Y24" s="610"/>
      <c r="Z24" s="646" t="s">
        <v>122</v>
      </c>
      <c r="AA24" s="646"/>
      <c r="AB24" s="646"/>
      <c r="AC24" s="646"/>
      <c r="AD24" s="647" t="s">
        <v>122</v>
      </c>
      <c r="AE24" s="647"/>
      <c r="AF24" s="647"/>
      <c r="AG24" s="647"/>
      <c r="AH24" s="647"/>
      <c r="AI24" s="647"/>
      <c r="AJ24" s="647"/>
      <c r="AK24" s="647"/>
      <c r="AL24" s="611" t="s">
        <v>122</v>
      </c>
      <c r="AM24" s="612"/>
      <c r="AN24" s="612"/>
      <c r="AO24" s="648"/>
      <c r="AP24" s="605" t="s">
        <v>278</v>
      </c>
      <c r="AQ24" s="686"/>
      <c r="AR24" s="686"/>
      <c r="AS24" s="686"/>
      <c r="AT24" s="686"/>
      <c r="AU24" s="686"/>
      <c r="AV24" s="686"/>
      <c r="AW24" s="686"/>
      <c r="AX24" s="686"/>
      <c r="AY24" s="686"/>
      <c r="AZ24" s="686"/>
      <c r="BA24" s="686"/>
      <c r="BB24" s="686"/>
      <c r="BC24" s="686"/>
      <c r="BD24" s="686"/>
      <c r="BE24" s="686"/>
      <c r="BF24" s="687"/>
      <c r="BG24" s="608" t="s">
        <v>122</v>
      </c>
      <c r="BH24" s="609"/>
      <c r="BI24" s="609"/>
      <c r="BJ24" s="609"/>
      <c r="BK24" s="609"/>
      <c r="BL24" s="609"/>
      <c r="BM24" s="609"/>
      <c r="BN24" s="610"/>
      <c r="BO24" s="646" t="s">
        <v>122</v>
      </c>
      <c r="BP24" s="646"/>
      <c r="BQ24" s="646"/>
      <c r="BR24" s="646"/>
      <c r="BS24" s="647" t="s">
        <v>122</v>
      </c>
      <c r="BT24" s="647"/>
      <c r="BU24" s="647"/>
      <c r="BV24" s="647"/>
      <c r="BW24" s="647"/>
      <c r="BX24" s="647"/>
      <c r="BY24" s="647"/>
      <c r="BZ24" s="647"/>
      <c r="CA24" s="647"/>
      <c r="CB24" s="682"/>
      <c r="CD24" s="666" t="s">
        <v>279</v>
      </c>
      <c r="CE24" s="667"/>
      <c r="CF24" s="667"/>
      <c r="CG24" s="667"/>
      <c r="CH24" s="667"/>
      <c r="CI24" s="667"/>
      <c r="CJ24" s="667"/>
      <c r="CK24" s="667"/>
      <c r="CL24" s="667"/>
      <c r="CM24" s="667"/>
      <c r="CN24" s="667"/>
      <c r="CO24" s="667"/>
      <c r="CP24" s="667"/>
      <c r="CQ24" s="668"/>
      <c r="CR24" s="663">
        <v>23183546</v>
      </c>
      <c r="CS24" s="664"/>
      <c r="CT24" s="664"/>
      <c r="CU24" s="664"/>
      <c r="CV24" s="664"/>
      <c r="CW24" s="664"/>
      <c r="CX24" s="664"/>
      <c r="CY24" s="689"/>
      <c r="CZ24" s="690">
        <v>53</v>
      </c>
      <c r="DA24" s="672"/>
      <c r="DB24" s="672"/>
      <c r="DC24" s="692"/>
      <c r="DD24" s="688">
        <v>12692074</v>
      </c>
      <c r="DE24" s="664"/>
      <c r="DF24" s="664"/>
      <c r="DG24" s="664"/>
      <c r="DH24" s="664"/>
      <c r="DI24" s="664"/>
      <c r="DJ24" s="664"/>
      <c r="DK24" s="689"/>
      <c r="DL24" s="688">
        <v>11533776</v>
      </c>
      <c r="DM24" s="664"/>
      <c r="DN24" s="664"/>
      <c r="DO24" s="664"/>
      <c r="DP24" s="664"/>
      <c r="DQ24" s="664"/>
      <c r="DR24" s="664"/>
      <c r="DS24" s="664"/>
      <c r="DT24" s="664"/>
      <c r="DU24" s="664"/>
      <c r="DV24" s="689"/>
      <c r="DW24" s="690">
        <v>52.4</v>
      </c>
      <c r="DX24" s="672"/>
      <c r="DY24" s="672"/>
      <c r="DZ24" s="672"/>
      <c r="EA24" s="672"/>
      <c r="EB24" s="672"/>
      <c r="EC24" s="691"/>
    </row>
    <row r="25" spans="2:133" ht="11.25" customHeight="1" x14ac:dyDescent="0.2">
      <c r="B25" s="605" t="s">
        <v>280</v>
      </c>
      <c r="C25" s="606"/>
      <c r="D25" s="606"/>
      <c r="E25" s="606"/>
      <c r="F25" s="606"/>
      <c r="G25" s="606"/>
      <c r="H25" s="606"/>
      <c r="I25" s="606"/>
      <c r="J25" s="606"/>
      <c r="K25" s="606"/>
      <c r="L25" s="606"/>
      <c r="M25" s="606"/>
      <c r="N25" s="606"/>
      <c r="O25" s="606"/>
      <c r="P25" s="606"/>
      <c r="Q25" s="607"/>
      <c r="R25" s="608">
        <v>23754091</v>
      </c>
      <c r="S25" s="609"/>
      <c r="T25" s="609"/>
      <c r="U25" s="609"/>
      <c r="V25" s="609"/>
      <c r="W25" s="609"/>
      <c r="X25" s="609"/>
      <c r="Y25" s="610"/>
      <c r="Z25" s="646">
        <v>53.8</v>
      </c>
      <c r="AA25" s="646"/>
      <c r="AB25" s="646"/>
      <c r="AC25" s="646"/>
      <c r="AD25" s="647">
        <v>21840295</v>
      </c>
      <c r="AE25" s="647"/>
      <c r="AF25" s="647"/>
      <c r="AG25" s="647"/>
      <c r="AH25" s="647"/>
      <c r="AI25" s="647"/>
      <c r="AJ25" s="647"/>
      <c r="AK25" s="647"/>
      <c r="AL25" s="611">
        <v>99.3</v>
      </c>
      <c r="AM25" s="612"/>
      <c r="AN25" s="612"/>
      <c r="AO25" s="648"/>
      <c r="AP25" s="605" t="s">
        <v>281</v>
      </c>
      <c r="AQ25" s="686"/>
      <c r="AR25" s="686"/>
      <c r="AS25" s="686"/>
      <c r="AT25" s="686"/>
      <c r="AU25" s="686"/>
      <c r="AV25" s="686"/>
      <c r="AW25" s="686"/>
      <c r="AX25" s="686"/>
      <c r="AY25" s="686"/>
      <c r="AZ25" s="686"/>
      <c r="BA25" s="686"/>
      <c r="BB25" s="686"/>
      <c r="BC25" s="686"/>
      <c r="BD25" s="686"/>
      <c r="BE25" s="686"/>
      <c r="BF25" s="687"/>
      <c r="BG25" s="608" t="s">
        <v>122</v>
      </c>
      <c r="BH25" s="609"/>
      <c r="BI25" s="609"/>
      <c r="BJ25" s="609"/>
      <c r="BK25" s="609"/>
      <c r="BL25" s="609"/>
      <c r="BM25" s="609"/>
      <c r="BN25" s="610"/>
      <c r="BO25" s="646" t="s">
        <v>122</v>
      </c>
      <c r="BP25" s="646"/>
      <c r="BQ25" s="646"/>
      <c r="BR25" s="646"/>
      <c r="BS25" s="647" t="s">
        <v>122</v>
      </c>
      <c r="BT25" s="647"/>
      <c r="BU25" s="647"/>
      <c r="BV25" s="647"/>
      <c r="BW25" s="647"/>
      <c r="BX25" s="647"/>
      <c r="BY25" s="647"/>
      <c r="BZ25" s="647"/>
      <c r="CA25" s="647"/>
      <c r="CB25" s="682"/>
      <c r="CD25" s="605" t="s">
        <v>282</v>
      </c>
      <c r="CE25" s="606"/>
      <c r="CF25" s="606"/>
      <c r="CG25" s="606"/>
      <c r="CH25" s="606"/>
      <c r="CI25" s="606"/>
      <c r="CJ25" s="606"/>
      <c r="CK25" s="606"/>
      <c r="CL25" s="606"/>
      <c r="CM25" s="606"/>
      <c r="CN25" s="606"/>
      <c r="CO25" s="606"/>
      <c r="CP25" s="606"/>
      <c r="CQ25" s="607"/>
      <c r="CR25" s="608">
        <v>7050444</v>
      </c>
      <c r="CS25" s="621"/>
      <c r="CT25" s="621"/>
      <c r="CU25" s="621"/>
      <c r="CV25" s="621"/>
      <c r="CW25" s="621"/>
      <c r="CX25" s="621"/>
      <c r="CY25" s="622"/>
      <c r="CZ25" s="611">
        <v>16.100000000000001</v>
      </c>
      <c r="DA25" s="623"/>
      <c r="DB25" s="623"/>
      <c r="DC25" s="624"/>
      <c r="DD25" s="614">
        <v>6269631</v>
      </c>
      <c r="DE25" s="621"/>
      <c r="DF25" s="621"/>
      <c r="DG25" s="621"/>
      <c r="DH25" s="621"/>
      <c r="DI25" s="621"/>
      <c r="DJ25" s="621"/>
      <c r="DK25" s="622"/>
      <c r="DL25" s="614">
        <v>6243803</v>
      </c>
      <c r="DM25" s="621"/>
      <c r="DN25" s="621"/>
      <c r="DO25" s="621"/>
      <c r="DP25" s="621"/>
      <c r="DQ25" s="621"/>
      <c r="DR25" s="621"/>
      <c r="DS25" s="621"/>
      <c r="DT25" s="621"/>
      <c r="DU25" s="621"/>
      <c r="DV25" s="622"/>
      <c r="DW25" s="611">
        <v>28.4</v>
      </c>
      <c r="DX25" s="623"/>
      <c r="DY25" s="623"/>
      <c r="DZ25" s="623"/>
      <c r="EA25" s="623"/>
      <c r="EB25" s="623"/>
      <c r="EC25" s="635"/>
    </row>
    <row r="26" spans="2:133" ht="11.25" customHeight="1" x14ac:dyDescent="0.2">
      <c r="B26" s="605" t="s">
        <v>283</v>
      </c>
      <c r="C26" s="606"/>
      <c r="D26" s="606"/>
      <c r="E26" s="606"/>
      <c r="F26" s="606"/>
      <c r="G26" s="606"/>
      <c r="H26" s="606"/>
      <c r="I26" s="606"/>
      <c r="J26" s="606"/>
      <c r="K26" s="606"/>
      <c r="L26" s="606"/>
      <c r="M26" s="606"/>
      <c r="N26" s="606"/>
      <c r="O26" s="606"/>
      <c r="P26" s="606"/>
      <c r="Q26" s="607"/>
      <c r="R26" s="608">
        <v>11384</v>
      </c>
      <c r="S26" s="609"/>
      <c r="T26" s="609"/>
      <c r="U26" s="609"/>
      <c r="V26" s="609"/>
      <c r="W26" s="609"/>
      <c r="X26" s="609"/>
      <c r="Y26" s="610"/>
      <c r="Z26" s="646">
        <v>0</v>
      </c>
      <c r="AA26" s="646"/>
      <c r="AB26" s="646"/>
      <c r="AC26" s="646"/>
      <c r="AD26" s="647">
        <v>11384</v>
      </c>
      <c r="AE26" s="647"/>
      <c r="AF26" s="647"/>
      <c r="AG26" s="647"/>
      <c r="AH26" s="647"/>
      <c r="AI26" s="647"/>
      <c r="AJ26" s="647"/>
      <c r="AK26" s="647"/>
      <c r="AL26" s="611">
        <v>0.1</v>
      </c>
      <c r="AM26" s="612"/>
      <c r="AN26" s="612"/>
      <c r="AO26" s="648"/>
      <c r="AP26" s="605" t="s">
        <v>284</v>
      </c>
      <c r="AQ26" s="686"/>
      <c r="AR26" s="686"/>
      <c r="AS26" s="686"/>
      <c r="AT26" s="686"/>
      <c r="AU26" s="686"/>
      <c r="AV26" s="686"/>
      <c r="AW26" s="686"/>
      <c r="AX26" s="686"/>
      <c r="AY26" s="686"/>
      <c r="AZ26" s="686"/>
      <c r="BA26" s="686"/>
      <c r="BB26" s="686"/>
      <c r="BC26" s="686"/>
      <c r="BD26" s="686"/>
      <c r="BE26" s="686"/>
      <c r="BF26" s="687"/>
      <c r="BG26" s="608" t="s">
        <v>122</v>
      </c>
      <c r="BH26" s="609"/>
      <c r="BI26" s="609"/>
      <c r="BJ26" s="609"/>
      <c r="BK26" s="609"/>
      <c r="BL26" s="609"/>
      <c r="BM26" s="609"/>
      <c r="BN26" s="610"/>
      <c r="BO26" s="646" t="s">
        <v>122</v>
      </c>
      <c r="BP26" s="646"/>
      <c r="BQ26" s="646"/>
      <c r="BR26" s="646"/>
      <c r="BS26" s="647" t="s">
        <v>122</v>
      </c>
      <c r="BT26" s="647"/>
      <c r="BU26" s="647"/>
      <c r="BV26" s="647"/>
      <c r="BW26" s="647"/>
      <c r="BX26" s="647"/>
      <c r="BY26" s="647"/>
      <c r="BZ26" s="647"/>
      <c r="CA26" s="647"/>
      <c r="CB26" s="682"/>
      <c r="CD26" s="605" t="s">
        <v>285</v>
      </c>
      <c r="CE26" s="606"/>
      <c r="CF26" s="606"/>
      <c r="CG26" s="606"/>
      <c r="CH26" s="606"/>
      <c r="CI26" s="606"/>
      <c r="CJ26" s="606"/>
      <c r="CK26" s="606"/>
      <c r="CL26" s="606"/>
      <c r="CM26" s="606"/>
      <c r="CN26" s="606"/>
      <c r="CO26" s="606"/>
      <c r="CP26" s="606"/>
      <c r="CQ26" s="607"/>
      <c r="CR26" s="608">
        <v>3996318</v>
      </c>
      <c r="CS26" s="609"/>
      <c r="CT26" s="609"/>
      <c r="CU26" s="609"/>
      <c r="CV26" s="609"/>
      <c r="CW26" s="609"/>
      <c r="CX26" s="609"/>
      <c r="CY26" s="610"/>
      <c r="CZ26" s="611">
        <v>9.1</v>
      </c>
      <c r="DA26" s="623"/>
      <c r="DB26" s="623"/>
      <c r="DC26" s="624"/>
      <c r="DD26" s="614">
        <v>3537166</v>
      </c>
      <c r="DE26" s="609"/>
      <c r="DF26" s="609"/>
      <c r="DG26" s="609"/>
      <c r="DH26" s="609"/>
      <c r="DI26" s="609"/>
      <c r="DJ26" s="609"/>
      <c r="DK26" s="610"/>
      <c r="DL26" s="614" t="s">
        <v>122</v>
      </c>
      <c r="DM26" s="609"/>
      <c r="DN26" s="609"/>
      <c r="DO26" s="609"/>
      <c r="DP26" s="609"/>
      <c r="DQ26" s="609"/>
      <c r="DR26" s="609"/>
      <c r="DS26" s="609"/>
      <c r="DT26" s="609"/>
      <c r="DU26" s="609"/>
      <c r="DV26" s="610"/>
      <c r="DW26" s="611" t="s">
        <v>122</v>
      </c>
      <c r="DX26" s="623"/>
      <c r="DY26" s="623"/>
      <c r="DZ26" s="623"/>
      <c r="EA26" s="623"/>
      <c r="EB26" s="623"/>
      <c r="EC26" s="635"/>
    </row>
    <row r="27" spans="2:133" ht="11.25" customHeight="1" x14ac:dyDescent="0.2">
      <c r="B27" s="605" t="s">
        <v>286</v>
      </c>
      <c r="C27" s="606"/>
      <c r="D27" s="606"/>
      <c r="E27" s="606"/>
      <c r="F27" s="606"/>
      <c r="G27" s="606"/>
      <c r="H27" s="606"/>
      <c r="I27" s="606"/>
      <c r="J27" s="606"/>
      <c r="K27" s="606"/>
      <c r="L27" s="606"/>
      <c r="M27" s="606"/>
      <c r="N27" s="606"/>
      <c r="O27" s="606"/>
      <c r="P27" s="606"/>
      <c r="Q27" s="607"/>
      <c r="R27" s="608">
        <v>515946</v>
      </c>
      <c r="S27" s="609"/>
      <c r="T27" s="609"/>
      <c r="U27" s="609"/>
      <c r="V27" s="609"/>
      <c r="W27" s="609"/>
      <c r="X27" s="609"/>
      <c r="Y27" s="610"/>
      <c r="Z27" s="646">
        <v>1.2</v>
      </c>
      <c r="AA27" s="646"/>
      <c r="AB27" s="646"/>
      <c r="AC27" s="646"/>
      <c r="AD27" s="647" t="s">
        <v>122</v>
      </c>
      <c r="AE27" s="647"/>
      <c r="AF27" s="647"/>
      <c r="AG27" s="647"/>
      <c r="AH27" s="647"/>
      <c r="AI27" s="647"/>
      <c r="AJ27" s="647"/>
      <c r="AK27" s="647"/>
      <c r="AL27" s="611" t="s">
        <v>122</v>
      </c>
      <c r="AM27" s="612"/>
      <c r="AN27" s="612"/>
      <c r="AO27" s="648"/>
      <c r="AP27" s="605" t="s">
        <v>287</v>
      </c>
      <c r="AQ27" s="606"/>
      <c r="AR27" s="606"/>
      <c r="AS27" s="606"/>
      <c r="AT27" s="606"/>
      <c r="AU27" s="606"/>
      <c r="AV27" s="606"/>
      <c r="AW27" s="606"/>
      <c r="AX27" s="606"/>
      <c r="AY27" s="606"/>
      <c r="AZ27" s="606"/>
      <c r="BA27" s="606"/>
      <c r="BB27" s="606"/>
      <c r="BC27" s="606"/>
      <c r="BD27" s="606"/>
      <c r="BE27" s="606"/>
      <c r="BF27" s="607"/>
      <c r="BG27" s="608">
        <v>19052590</v>
      </c>
      <c r="BH27" s="609"/>
      <c r="BI27" s="609"/>
      <c r="BJ27" s="609"/>
      <c r="BK27" s="609"/>
      <c r="BL27" s="609"/>
      <c r="BM27" s="609"/>
      <c r="BN27" s="610"/>
      <c r="BO27" s="646">
        <v>100</v>
      </c>
      <c r="BP27" s="646"/>
      <c r="BQ27" s="646"/>
      <c r="BR27" s="646"/>
      <c r="BS27" s="647">
        <v>495155</v>
      </c>
      <c r="BT27" s="647"/>
      <c r="BU27" s="647"/>
      <c r="BV27" s="647"/>
      <c r="BW27" s="647"/>
      <c r="BX27" s="647"/>
      <c r="BY27" s="647"/>
      <c r="BZ27" s="647"/>
      <c r="CA27" s="647"/>
      <c r="CB27" s="682"/>
      <c r="CD27" s="605" t="s">
        <v>288</v>
      </c>
      <c r="CE27" s="606"/>
      <c r="CF27" s="606"/>
      <c r="CG27" s="606"/>
      <c r="CH27" s="606"/>
      <c r="CI27" s="606"/>
      <c r="CJ27" s="606"/>
      <c r="CK27" s="606"/>
      <c r="CL27" s="606"/>
      <c r="CM27" s="606"/>
      <c r="CN27" s="606"/>
      <c r="CO27" s="606"/>
      <c r="CP27" s="606"/>
      <c r="CQ27" s="607"/>
      <c r="CR27" s="608">
        <v>14343714</v>
      </c>
      <c r="CS27" s="621"/>
      <c r="CT27" s="621"/>
      <c r="CU27" s="621"/>
      <c r="CV27" s="621"/>
      <c r="CW27" s="621"/>
      <c r="CX27" s="621"/>
      <c r="CY27" s="622"/>
      <c r="CZ27" s="611">
        <v>32.799999999999997</v>
      </c>
      <c r="DA27" s="623"/>
      <c r="DB27" s="623"/>
      <c r="DC27" s="624"/>
      <c r="DD27" s="614">
        <v>4679567</v>
      </c>
      <c r="DE27" s="621"/>
      <c r="DF27" s="621"/>
      <c r="DG27" s="621"/>
      <c r="DH27" s="621"/>
      <c r="DI27" s="621"/>
      <c r="DJ27" s="621"/>
      <c r="DK27" s="622"/>
      <c r="DL27" s="614">
        <v>3547097</v>
      </c>
      <c r="DM27" s="621"/>
      <c r="DN27" s="621"/>
      <c r="DO27" s="621"/>
      <c r="DP27" s="621"/>
      <c r="DQ27" s="621"/>
      <c r="DR27" s="621"/>
      <c r="DS27" s="621"/>
      <c r="DT27" s="621"/>
      <c r="DU27" s="621"/>
      <c r="DV27" s="622"/>
      <c r="DW27" s="611">
        <v>16.100000000000001</v>
      </c>
      <c r="DX27" s="623"/>
      <c r="DY27" s="623"/>
      <c r="DZ27" s="623"/>
      <c r="EA27" s="623"/>
      <c r="EB27" s="623"/>
      <c r="EC27" s="635"/>
    </row>
    <row r="28" spans="2:133" ht="11.25" customHeight="1" x14ac:dyDescent="0.2">
      <c r="B28" s="605" t="s">
        <v>289</v>
      </c>
      <c r="C28" s="606"/>
      <c r="D28" s="606"/>
      <c r="E28" s="606"/>
      <c r="F28" s="606"/>
      <c r="G28" s="606"/>
      <c r="H28" s="606"/>
      <c r="I28" s="606"/>
      <c r="J28" s="606"/>
      <c r="K28" s="606"/>
      <c r="L28" s="606"/>
      <c r="M28" s="606"/>
      <c r="N28" s="606"/>
      <c r="O28" s="606"/>
      <c r="P28" s="606"/>
      <c r="Q28" s="607"/>
      <c r="R28" s="608">
        <v>374359</v>
      </c>
      <c r="S28" s="609"/>
      <c r="T28" s="609"/>
      <c r="U28" s="609"/>
      <c r="V28" s="609"/>
      <c r="W28" s="609"/>
      <c r="X28" s="609"/>
      <c r="Y28" s="610"/>
      <c r="Z28" s="646">
        <v>0.8</v>
      </c>
      <c r="AA28" s="646"/>
      <c r="AB28" s="646"/>
      <c r="AC28" s="646"/>
      <c r="AD28" s="647">
        <v>110629</v>
      </c>
      <c r="AE28" s="647"/>
      <c r="AF28" s="647"/>
      <c r="AG28" s="647"/>
      <c r="AH28" s="647"/>
      <c r="AI28" s="647"/>
      <c r="AJ28" s="647"/>
      <c r="AK28" s="647"/>
      <c r="AL28" s="611">
        <v>0.5</v>
      </c>
      <c r="AM28" s="612"/>
      <c r="AN28" s="612"/>
      <c r="AO28" s="648"/>
      <c r="AP28" s="605"/>
      <c r="AQ28" s="606"/>
      <c r="AR28" s="606"/>
      <c r="AS28" s="606"/>
      <c r="AT28" s="606"/>
      <c r="AU28" s="606"/>
      <c r="AV28" s="606"/>
      <c r="AW28" s="606"/>
      <c r="AX28" s="606"/>
      <c r="AY28" s="606"/>
      <c r="AZ28" s="606"/>
      <c r="BA28" s="606"/>
      <c r="BB28" s="606"/>
      <c r="BC28" s="606"/>
      <c r="BD28" s="606"/>
      <c r="BE28" s="606"/>
      <c r="BF28" s="607"/>
      <c r="BG28" s="608"/>
      <c r="BH28" s="609"/>
      <c r="BI28" s="609"/>
      <c r="BJ28" s="609"/>
      <c r="BK28" s="609"/>
      <c r="BL28" s="609"/>
      <c r="BM28" s="609"/>
      <c r="BN28" s="610"/>
      <c r="BO28" s="646"/>
      <c r="BP28" s="646"/>
      <c r="BQ28" s="646"/>
      <c r="BR28" s="646"/>
      <c r="BS28" s="614"/>
      <c r="BT28" s="609"/>
      <c r="BU28" s="609"/>
      <c r="BV28" s="609"/>
      <c r="BW28" s="609"/>
      <c r="BX28" s="609"/>
      <c r="BY28" s="609"/>
      <c r="BZ28" s="609"/>
      <c r="CA28" s="609"/>
      <c r="CB28" s="645"/>
      <c r="CD28" s="605" t="s">
        <v>290</v>
      </c>
      <c r="CE28" s="606"/>
      <c r="CF28" s="606"/>
      <c r="CG28" s="606"/>
      <c r="CH28" s="606"/>
      <c r="CI28" s="606"/>
      <c r="CJ28" s="606"/>
      <c r="CK28" s="606"/>
      <c r="CL28" s="606"/>
      <c r="CM28" s="606"/>
      <c r="CN28" s="606"/>
      <c r="CO28" s="606"/>
      <c r="CP28" s="606"/>
      <c r="CQ28" s="607"/>
      <c r="CR28" s="608">
        <v>1789388</v>
      </c>
      <c r="CS28" s="609"/>
      <c r="CT28" s="609"/>
      <c r="CU28" s="609"/>
      <c r="CV28" s="609"/>
      <c r="CW28" s="609"/>
      <c r="CX28" s="609"/>
      <c r="CY28" s="610"/>
      <c r="CZ28" s="611">
        <v>4.0999999999999996</v>
      </c>
      <c r="DA28" s="623"/>
      <c r="DB28" s="623"/>
      <c r="DC28" s="624"/>
      <c r="DD28" s="614">
        <v>1742876</v>
      </c>
      <c r="DE28" s="609"/>
      <c r="DF28" s="609"/>
      <c r="DG28" s="609"/>
      <c r="DH28" s="609"/>
      <c r="DI28" s="609"/>
      <c r="DJ28" s="609"/>
      <c r="DK28" s="610"/>
      <c r="DL28" s="614">
        <v>1742876</v>
      </c>
      <c r="DM28" s="609"/>
      <c r="DN28" s="609"/>
      <c r="DO28" s="609"/>
      <c r="DP28" s="609"/>
      <c r="DQ28" s="609"/>
      <c r="DR28" s="609"/>
      <c r="DS28" s="609"/>
      <c r="DT28" s="609"/>
      <c r="DU28" s="609"/>
      <c r="DV28" s="610"/>
      <c r="DW28" s="611">
        <v>7.9</v>
      </c>
      <c r="DX28" s="623"/>
      <c r="DY28" s="623"/>
      <c r="DZ28" s="623"/>
      <c r="EA28" s="623"/>
      <c r="EB28" s="623"/>
      <c r="EC28" s="635"/>
    </row>
    <row r="29" spans="2:133" ht="11.25" customHeight="1" x14ac:dyDescent="0.2">
      <c r="B29" s="605" t="s">
        <v>291</v>
      </c>
      <c r="C29" s="606"/>
      <c r="D29" s="606"/>
      <c r="E29" s="606"/>
      <c r="F29" s="606"/>
      <c r="G29" s="606"/>
      <c r="H29" s="606"/>
      <c r="I29" s="606"/>
      <c r="J29" s="606"/>
      <c r="K29" s="606"/>
      <c r="L29" s="606"/>
      <c r="M29" s="606"/>
      <c r="N29" s="606"/>
      <c r="O29" s="606"/>
      <c r="P29" s="606"/>
      <c r="Q29" s="607"/>
      <c r="R29" s="608">
        <v>47546</v>
      </c>
      <c r="S29" s="609"/>
      <c r="T29" s="609"/>
      <c r="U29" s="609"/>
      <c r="V29" s="609"/>
      <c r="W29" s="609"/>
      <c r="X29" s="609"/>
      <c r="Y29" s="610"/>
      <c r="Z29" s="646">
        <v>0.1</v>
      </c>
      <c r="AA29" s="646"/>
      <c r="AB29" s="646"/>
      <c r="AC29" s="646"/>
      <c r="AD29" s="647" t="s">
        <v>122</v>
      </c>
      <c r="AE29" s="647"/>
      <c r="AF29" s="647"/>
      <c r="AG29" s="647"/>
      <c r="AH29" s="647"/>
      <c r="AI29" s="647"/>
      <c r="AJ29" s="647"/>
      <c r="AK29" s="647"/>
      <c r="AL29" s="611" t="s">
        <v>122</v>
      </c>
      <c r="AM29" s="612"/>
      <c r="AN29" s="612"/>
      <c r="AO29" s="648"/>
      <c r="AP29" s="589"/>
      <c r="AQ29" s="590"/>
      <c r="AR29" s="590"/>
      <c r="AS29" s="590"/>
      <c r="AT29" s="590"/>
      <c r="AU29" s="590"/>
      <c r="AV29" s="590"/>
      <c r="AW29" s="590"/>
      <c r="AX29" s="590"/>
      <c r="AY29" s="590"/>
      <c r="AZ29" s="590"/>
      <c r="BA29" s="590"/>
      <c r="BB29" s="590"/>
      <c r="BC29" s="590"/>
      <c r="BD29" s="590"/>
      <c r="BE29" s="590"/>
      <c r="BF29" s="591"/>
      <c r="BG29" s="608"/>
      <c r="BH29" s="609"/>
      <c r="BI29" s="609"/>
      <c r="BJ29" s="609"/>
      <c r="BK29" s="609"/>
      <c r="BL29" s="609"/>
      <c r="BM29" s="609"/>
      <c r="BN29" s="610"/>
      <c r="BO29" s="646"/>
      <c r="BP29" s="646"/>
      <c r="BQ29" s="646"/>
      <c r="BR29" s="646"/>
      <c r="BS29" s="647"/>
      <c r="BT29" s="647"/>
      <c r="BU29" s="647"/>
      <c r="BV29" s="647"/>
      <c r="BW29" s="647"/>
      <c r="BX29" s="647"/>
      <c r="BY29" s="647"/>
      <c r="BZ29" s="647"/>
      <c r="CA29" s="647"/>
      <c r="CB29" s="682"/>
      <c r="CD29" s="627" t="s">
        <v>292</v>
      </c>
      <c r="CE29" s="628"/>
      <c r="CF29" s="605" t="s">
        <v>66</v>
      </c>
      <c r="CG29" s="606"/>
      <c r="CH29" s="606"/>
      <c r="CI29" s="606"/>
      <c r="CJ29" s="606"/>
      <c r="CK29" s="606"/>
      <c r="CL29" s="606"/>
      <c r="CM29" s="606"/>
      <c r="CN29" s="606"/>
      <c r="CO29" s="606"/>
      <c r="CP29" s="606"/>
      <c r="CQ29" s="607"/>
      <c r="CR29" s="608">
        <v>1789388</v>
      </c>
      <c r="CS29" s="621"/>
      <c r="CT29" s="621"/>
      <c r="CU29" s="621"/>
      <c r="CV29" s="621"/>
      <c r="CW29" s="621"/>
      <c r="CX29" s="621"/>
      <c r="CY29" s="622"/>
      <c r="CZ29" s="611">
        <v>4.0999999999999996</v>
      </c>
      <c r="DA29" s="623"/>
      <c r="DB29" s="623"/>
      <c r="DC29" s="624"/>
      <c r="DD29" s="614">
        <v>1742876</v>
      </c>
      <c r="DE29" s="621"/>
      <c r="DF29" s="621"/>
      <c r="DG29" s="621"/>
      <c r="DH29" s="621"/>
      <c r="DI29" s="621"/>
      <c r="DJ29" s="621"/>
      <c r="DK29" s="622"/>
      <c r="DL29" s="614">
        <v>1742876</v>
      </c>
      <c r="DM29" s="621"/>
      <c r="DN29" s="621"/>
      <c r="DO29" s="621"/>
      <c r="DP29" s="621"/>
      <c r="DQ29" s="621"/>
      <c r="DR29" s="621"/>
      <c r="DS29" s="621"/>
      <c r="DT29" s="621"/>
      <c r="DU29" s="621"/>
      <c r="DV29" s="622"/>
      <c r="DW29" s="611">
        <v>7.9</v>
      </c>
      <c r="DX29" s="623"/>
      <c r="DY29" s="623"/>
      <c r="DZ29" s="623"/>
      <c r="EA29" s="623"/>
      <c r="EB29" s="623"/>
      <c r="EC29" s="635"/>
    </row>
    <row r="30" spans="2:133" ht="11.25" customHeight="1" x14ac:dyDescent="0.2">
      <c r="B30" s="605" t="s">
        <v>293</v>
      </c>
      <c r="C30" s="606"/>
      <c r="D30" s="606"/>
      <c r="E30" s="606"/>
      <c r="F30" s="606"/>
      <c r="G30" s="606"/>
      <c r="H30" s="606"/>
      <c r="I30" s="606"/>
      <c r="J30" s="606"/>
      <c r="K30" s="606"/>
      <c r="L30" s="606"/>
      <c r="M30" s="606"/>
      <c r="N30" s="606"/>
      <c r="O30" s="606"/>
      <c r="P30" s="606"/>
      <c r="Q30" s="607"/>
      <c r="R30" s="608">
        <v>10472703</v>
      </c>
      <c r="S30" s="609"/>
      <c r="T30" s="609"/>
      <c r="U30" s="609"/>
      <c r="V30" s="609"/>
      <c r="W30" s="609"/>
      <c r="X30" s="609"/>
      <c r="Y30" s="610"/>
      <c r="Z30" s="646">
        <v>23.7</v>
      </c>
      <c r="AA30" s="646"/>
      <c r="AB30" s="646"/>
      <c r="AC30" s="646"/>
      <c r="AD30" s="647" t="s">
        <v>122</v>
      </c>
      <c r="AE30" s="647"/>
      <c r="AF30" s="647"/>
      <c r="AG30" s="647"/>
      <c r="AH30" s="647"/>
      <c r="AI30" s="647"/>
      <c r="AJ30" s="647"/>
      <c r="AK30" s="647"/>
      <c r="AL30" s="611" t="s">
        <v>122</v>
      </c>
      <c r="AM30" s="612"/>
      <c r="AN30" s="612"/>
      <c r="AO30" s="648"/>
      <c r="AP30" s="660" t="s">
        <v>211</v>
      </c>
      <c r="AQ30" s="661"/>
      <c r="AR30" s="661"/>
      <c r="AS30" s="661"/>
      <c r="AT30" s="661"/>
      <c r="AU30" s="661"/>
      <c r="AV30" s="661"/>
      <c r="AW30" s="661"/>
      <c r="AX30" s="661"/>
      <c r="AY30" s="661"/>
      <c r="AZ30" s="661"/>
      <c r="BA30" s="661"/>
      <c r="BB30" s="661"/>
      <c r="BC30" s="661"/>
      <c r="BD30" s="661"/>
      <c r="BE30" s="661"/>
      <c r="BF30" s="662"/>
      <c r="BG30" s="660" t="s">
        <v>294</v>
      </c>
      <c r="BH30" s="680"/>
      <c r="BI30" s="680"/>
      <c r="BJ30" s="680"/>
      <c r="BK30" s="680"/>
      <c r="BL30" s="680"/>
      <c r="BM30" s="680"/>
      <c r="BN30" s="680"/>
      <c r="BO30" s="680"/>
      <c r="BP30" s="680"/>
      <c r="BQ30" s="681"/>
      <c r="BR30" s="660" t="s">
        <v>295</v>
      </c>
      <c r="BS30" s="680"/>
      <c r="BT30" s="680"/>
      <c r="BU30" s="680"/>
      <c r="BV30" s="680"/>
      <c r="BW30" s="680"/>
      <c r="BX30" s="680"/>
      <c r="BY30" s="680"/>
      <c r="BZ30" s="680"/>
      <c r="CA30" s="680"/>
      <c r="CB30" s="681"/>
      <c r="CD30" s="629"/>
      <c r="CE30" s="630"/>
      <c r="CF30" s="605" t="s">
        <v>296</v>
      </c>
      <c r="CG30" s="606"/>
      <c r="CH30" s="606"/>
      <c r="CI30" s="606"/>
      <c r="CJ30" s="606"/>
      <c r="CK30" s="606"/>
      <c r="CL30" s="606"/>
      <c r="CM30" s="606"/>
      <c r="CN30" s="606"/>
      <c r="CO30" s="606"/>
      <c r="CP30" s="606"/>
      <c r="CQ30" s="607"/>
      <c r="CR30" s="608">
        <v>1668978</v>
      </c>
      <c r="CS30" s="609"/>
      <c r="CT30" s="609"/>
      <c r="CU30" s="609"/>
      <c r="CV30" s="609"/>
      <c r="CW30" s="609"/>
      <c r="CX30" s="609"/>
      <c r="CY30" s="610"/>
      <c r="CZ30" s="611">
        <v>3.8</v>
      </c>
      <c r="DA30" s="623"/>
      <c r="DB30" s="623"/>
      <c r="DC30" s="624"/>
      <c r="DD30" s="614">
        <v>1629008</v>
      </c>
      <c r="DE30" s="609"/>
      <c r="DF30" s="609"/>
      <c r="DG30" s="609"/>
      <c r="DH30" s="609"/>
      <c r="DI30" s="609"/>
      <c r="DJ30" s="609"/>
      <c r="DK30" s="610"/>
      <c r="DL30" s="614">
        <v>1629008</v>
      </c>
      <c r="DM30" s="609"/>
      <c r="DN30" s="609"/>
      <c r="DO30" s="609"/>
      <c r="DP30" s="609"/>
      <c r="DQ30" s="609"/>
      <c r="DR30" s="609"/>
      <c r="DS30" s="609"/>
      <c r="DT30" s="609"/>
      <c r="DU30" s="609"/>
      <c r="DV30" s="610"/>
      <c r="DW30" s="611">
        <v>7.4</v>
      </c>
      <c r="DX30" s="623"/>
      <c r="DY30" s="623"/>
      <c r="DZ30" s="623"/>
      <c r="EA30" s="623"/>
      <c r="EB30" s="623"/>
      <c r="EC30" s="635"/>
    </row>
    <row r="31" spans="2:133" ht="11.25" customHeight="1" x14ac:dyDescent="0.2">
      <c r="B31" s="683" t="s">
        <v>297</v>
      </c>
      <c r="C31" s="684"/>
      <c r="D31" s="684"/>
      <c r="E31" s="684"/>
      <c r="F31" s="684"/>
      <c r="G31" s="684"/>
      <c r="H31" s="684"/>
      <c r="I31" s="684"/>
      <c r="J31" s="684"/>
      <c r="K31" s="684"/>
      <c r="L31" s="684"/>
      <c r="M31" s="684"/>
      <c r="N31" s="684"/>
      <c r="O31" s="684"/>
      <c r="P31" s="684"/>
      <c r="Q31" s="685"/>
      <c r="R31" s="608" t="s">
        <v>122</v>
      </c>
      <c r="S31" s="609"/>
      <c r="T31" s="609"/>
      <c r="U31" s="609"/>
      <c r="V31" s="609"/>
      <c r="W31" s="609"/>
      <c r="X31" s="609"/>
      <c r="Y31" s="610"/>
      <c r="Z31" s="646" t="s">
        <v>122</v>
      </c>
      <c r="AA31" s="646"/>
      <c r="AB31" s="646"/>
      <c r="AC31" s="646"/>
      <c r="AD31" s="647" t="s">
        <v>122</v>
      </c>
      <c r="AE31" s="647"/>
      <c r="AF31" s="647"/>
      <c r="AG31" s="647"/>
      <c r="AH31" s="647"/>
      <c r="AI31" s="647"/>
      <c r="AJ31" s="647"/>
      <c r="AK31" s="647"/>
      <c r="AL31" s="611" t="s">
        <v>122</v>
      </c>
      <c r="AM31" s="612"/>
      <c r="AN31" s="612"/>
      <c r="AO31" s="648"/>
      <c r="AP31" s="674" t="s">
        <v>298</v>
      </c>
      <c r="AQ31" s="675"/>
      <c r="AR31" s="675"/>
      <c r="AS31" s="675"/>
      <c r="AT31" s="676" t="s">
        <v>299</v>
      </c>
      <c r="AU31" s="200"/>
      <c r="AV31" s="200"/>
      <c r="AW31" s="200"/>
      <c r="AX31" s="666" t="s">
        <v>177</v>
      </c>
      <c r="AY31" s="667"/>
      <c r="AZ31" s="667"/>
      <c r="BA31" s="667"/>
      <c r="BB31" s="667"/>
      <c r="BC31" s="667"/>
      <c r="BD31" s="667"/>
      <c r="BE31" s="667"/>
      <c r="BF31" s="668"/>
      <c r="BG31" s="670">
        <v>99.3</v>
      </c>
      <c r="BH31" s="671"/>
      <c r="BI31" s="671"/>
      <c r="BJ31" s="671"/>
      <c r="BK31" s="671"/>
      <c r="BL31" s="671"/>
      <c r="BM31" s="672">
        <v>98.6</v>
      </c>
      <c r="BN31" s="671"/>
      <c r="BO31" s="671"/>
      <c r="BP31" s="671"/>
      <c r="BQ31" s="673"/>
      <c r="BR31" s="670">
        <v>99.3</v>
      </c>
      <c r="BS31" s="671"/>
      <c r="BT31" s="671"/>
      <c r="BU31" s="671"/>
      <c r="BV31" s="671"/>
      <c r="BW31" s="671"/>
      <c r="BX31" s="672">
        <v>98.6</v>
      </c>
      <c r="BY31" s="671"/>
      <c r="BZ31" s="671"/>
      <c r="CA31" s="671"/>
      <c r="CB31" s="673"/>
      <c r="CD31" s="629"/>
      <c r="CE31" s="630"/>
      <c r="CF31" s="605" t="s">
        <v>300</v>
      </c>
      <c r="CG31" s="606"/>
      <c r="CH31" s="606"/>
      <c r="CI31" s="606"/>
      <c r="CJ31" s="606"/>
      <c r="CK31" s="606"/>
      <c r="CL31" s="606"/>
      <c r="CM31" s="606"/>
      <c r="CN31" s="606"/>
      <c r="CO31" s="606"/>
      <c r="CP31" s="606"/>
      <c r="CQ31" s="607"/>
      <c r="CR31" s="608">
        <v>120410</v>
      </c>
      <c r="CS31" s="621"/>
      <c r="CT31" s="621"/>
      <c r="CU31" s="621"/>
      <c r="CV31" s="621"/>
      <c r="CW31" s="621"/>
      <c r="CX31" s="621"/>
      <c r="CY31" s="622"/>
      <c r="CZ31" s="611">
        <v>0.3</v>
      </c>
      <c r="DA31" s="623"/>
      <c r="DB31" s="623"/>
      <c r="DC31" s="624"/>
      <c r="DD31" s="614">
        <v>113868</v>
      </c>
      <c r="DE31" s="621"/>
      <c r="DF31" s="621"/>
      <c r="DG31" s="621"/>
      <c r="DH31" s="621"/>
      <c r="DI31" s="621"/>
      <c r="DJ31" s="621"/>
      <c r="DK31" s="622"/>
      <c r="DL31" s="614">
        <v>113868</v>
      </c>
      <c r="DM31" s="621"/>
      <c r="DN31" s="621"/>
      <c r="DO31" s="621"/>
      <c r="DP31" s="621"/>
      <c r="DQ31" s="621"/>
      <c r="DR31" s="621"/>
      <c r="DS31" s="621"/>
      <c r="DT31" s="621"/>
      <c r="DU31" s="621"/>
      <c r="DV31" s="622"/>
      <c r="DW31" s="611">
        <v>0.5</v>
      </c>
      <c r="DX31" s="623"/>
      <c r="DY31" s="623"/>
      <c r="DZ31" s="623"/>
      <c r="EA31" s="623"/>
      <c r="EB31" s="623"/>
      <c r="EC31" s="635"/>
    </row>
    <row r="32" spans="2:133" ht="11.25" customHeight="1" x14ac:dyDescent="0.2">
      <c r="B32" s="605" t="s">
        <v>301</v>
      </c>
      <c r="C32" s="606"/>
      <c r="D32" s="606"/>
      <c r="E32" s="606"/>
      <c r="F32" s="606"/>
      <c r="G32" s="606"/>
      <c r="H32" s="606"/>
      <c r="I32" s="606"/>
      <c r="J32" s="606"/>
      <c r="K32" s="606"/>
      <c r="L32" s="606"/>
      <c r="M32" s="606"/>
      <c r="N32" s="606"/>
      <c r="O32" s="606"/>
      <c r="P32" s="606"/>
      <c r="Q32" s="607"/>
      <c r="R32" s="608">
        <v>4627242</v>
      </c>
      <c r="S32" s="609"/>
      <c r="T32" s="609"/>
      <c r="U32" s="609"/>
      <c r="V32" s="609"/>
      <c r="W32" s="609"/>
      <c r="X32" s="609"/>
      <c r="Y32" s="610"/>
      <c r="Z32" s="646">
        <v>10.5</v>
      </c>
      <c r="AA32" s="646"/>
      <c r="AB32" s="646"/>
      <c r="AC32" s="646"/>
      <c r="AD32" s="647" t="s">
        <v>122</v>
      </c>
      <c r="AE32" s="647"/>
      <c r="AF32" s="647"/>
      <c r="AG32" s="647"/>
      <c r="AH32" s="647"/>
      <c r="AI32" s="647"/>
      <c r="AJ32" s="647"/>
      <c r="AK32" s="647"/>
      <c r="AL32" s="611" t="s">
        <v>122</v>
      </c>
      <c r="AM32" s="612"/>
      <c r="AN32" s="612"/>
      <c r="AO32" s="648"/>
      <c r="AP32" s="649"/>
      <c r="AQ32" s="650"/>
      <c r="AR32" s="650"/>
      <c r="AS32" s="650"/>
      <c r="AT32" s="677"/>
      <c r="AU32" s="196" t="s">
        <v>302</v>
      </c>
      <c r="AX32" s="605" t="s">
        <v>303</v>
      </c>
      <c r="AY32" s="606"/>
      <c r="AZ32" s="606"/>
      <c r="BA32" s="606"/>
      <c r="BB32" s="606"/>
      <c r="BC32" s="606"/>
      <c r="BD32" s="606"/>
      <c r="BE32" s="606"/>
      <c r="BF32" s="607"/>
      <c r="BG32" s="679">
        <v>98.9</v>
      </c>
      <c r="BH32" s="621"/>
      <c r="BI32" s="621"/>
      <c r="BJ32" s="621"/>
      <c r="BK32" s="621"/>
      <c r="BL32" s="621"/>
      <c r="BM32" s="612">
        <v>97.5</v>
      </c>
      <c r="BN32" s="621"/>
      <c r="BO32" s="621"/>
      <c r="BP32" s="621"/>
      <c r="BQ32" s="644"/>
      <c r="BR32" s="679">
        <v>98.8</v>
      </c>
      <c r="BS32" s="621"/>
      <c r="BT32" s="621"/>
      <c r="BU32" s="621"/>
      <c r="BV32" s="621"/>
      <c r="BW32" s="621"/>
      <c r="BX32" s="612">
        <v>97.5</v>
      </c>
      <c r="BY32" s="621"/>
      <c r="BZ32" s="621"/>
      <c r="CA32" s="621"/>
      <c r="CB32" s="644"/>
      <c r="CD32" s="631"/>
      <c r="CE32" s="632"/>
      <c r="CF32" s="605" t="s">
        <v>304</v>
      </c>
      <c r="CG32" s="606"/>
      <c r="CH32" s="606"/>
      <c r="CI32" s="606"/>
      <c r="CJ32" s="606"/>
      <c r="CK32" s="606"/>
      <c r="CL32" s="606"/>
      <c r="CM32" s="606"/>
      <c r="CN32" s="606"/>
      <c r="CO32" s="606"/>
      <c r="CP32" s="606"/>
      <c r="CQ32" s="607"/>
      <c r="CR32" s="608" t="s">
        <v>122</v>
      </c>
      <c r="CS32" s="609"/>
      <c r="CT32" s="609"/>
      <c r="CU32" s="609"/>
      <c r="CV32" s="609"/>
      <c r="CW32" s="609"/>
      <c r="CX32" s="609"/>
      <c r="CY32" s="610"/>
      <c r="CZ32" s="611" t="s">
        <v>122</v>
      </c>
      <c r="DA32" s="623"/>
      <c r="DB32" s="623"/>
      <c r="DC32" s="624"/>
      <c r="DD32" s="614" t="s">
        <v>122</v>
      </c>
      <c r="DE32" s="609"/>
      <c r="DF32" s="609"/>
      <c r="DG32" s="609"/>
      <c r="DH32" s="609"/>
      <c r="DI32" s="609"/>
      <c r="DJ32" s="609"/>
      <c r="DK32" s="610"/>
      <c r="DL32" s="614" t="s">
        <v>122</v>
      </c>
      <c r="DM32" s="609"/>
      <c r="DN32" s="609"/>
      <c r="DO32" s="609"/>
      <c r="DP32" s="609"/>
      <c r="DQ32" s="609"/>
      <c r="DR32" s="609"/>
      <c r="DS32" s="609"/>
      <c r="DT32" s="609"/>
      <c r="DU32" s="609"/>
      <c r="DV32" s="610"/>
      <c r="DW32" s="611" t="s">
        <v>122</v>
      </c>
      <c r="DX32" s="623"/>
      <c r="DY32" s="623"/>
      <c r="DZ32" s="623"/>
      <c r="EA32" s="623"/>
      <c r="EB32" s="623"/>
      <c r="EC32" s="635"/>
    </row>
    <row r="33" spans="2:133" ht="11.25" customHeight="1" x14ac:dyDescent="0.2">
      <c r="B33" s="605" t="s">
        <v>305</v>
      </c>
      <c r="C33" s="606"/>
      <c r="D33" s="606"/>
      <c r="E33" s="606"/>
      <c r="F33" s="606"/>
      <c r="G33" s="606"/>
      <c r="H33" s="606"/>
      <c r="I33" s="606"/>
      <c r="J33" s="606"/>
      <c r="K33" s="606"/>
      <c r="L33" s="606"/>
      <c r="M33" s="606"/>
      <c r="N33" s="606"/>
      <c r="O33" s="606"/>
      <c r="P33" s="606"/>
      <c r="Q33" s="607"/>
      <c r="R33" s="608">
        <v>34650</v>
      </c>
      <c r="S33" s="609"/>
      <c r="T33" s="609"/>
      <c r="U33" s="609"/>
      <c r="V33" s="609"/>
      <c r="W33" s="609"/>
      <c r="X33" s="609"/>
      <c r="Y33" s="610"/>
      <c r="Z33" s="646">
        <v>0.1</v>
      </c>
      <c r="AA33" s="646"/>
      <c r="AB33" s="646"/>
      <c r="AC33" s="646"/>
      <c r="AD33" s="647">
        <v>29090</v>
      </c>
      <c r="AE33" s="647"/>
      <c r="AF33" s="647"/>
      <c r="AG33" s="647"/>
      <c r="AH33" s="647"/>
      <c r="AI33" s="647"/>
      <c r="AJ33" s="647"/>
      <c r="AK33" s="647"/>
      <c r="AL33" s="611">
        <v>0.1</v>
      </c>
      <c r="AM33" s="612"/>
      <c r="AN33" s="612"/>
      <c r="AO33" s="648"/>
      <c r="AP33" s="651"/>
      <c r="AQ33" s="652"/>
      <c r="AR33" s="652"/>
      <c r="AS33" s="652"/>
      <c r="AT33" s="678"/>
      <c r="AU33" s="201"/>
      <c r="AV33" s="201"/>
      <c r="AW33" s="201"/>
      <c r="AX33" s="589" t="s">
        <v>306</v>
      </c>
      <c r="AY33" s="590"/>
      <c r="AZ33" s="590"/>
      <c r="BA33" s="590"/>
      <c r="BB33" s="590"/>
      <c r="BC33" s="590"/>
      <c r="BD33" s="590"/>
      <c r="BE33" s="590"/>
      <c r="BF33" s="591"/>
      <c r="BG33" s="669">
        <v>99.6</v>
      </c>
      <c r="BH33" s="593"/>
      <c r="BI33" s="593"/>
      <c r="BJ33" s="593"/>
      <c r="BK33" s="593"/>
      <c r="BL33" s="593"/>
      <c r="BM33" s="639">
        <v>99.2</v>
      </c>
      <c r="BN33" s="593"/>
      <c r="BO33" s="593"/>
      <c r="BP33" s="593"/>
      <c r="BQ33" s="656"/>
      <c r="BR33" s="669">
        <v>99.5</v>
      </c>
      <c r="BS33" s="593"/>
      <c r="BT33" s="593"/>
      <c r="BU33" s="593"/>
      <c r="BV33" s="593"/>
      <c r="BW33" s="593"/>
      <c r="BX33" s="639">
        <v>99.2</v>
      </c>
      <c r="BY33" s="593"/>
      <c r="BZ33" s="593"/>
      <c r="CA33" s="593"/>
      <c r="CB33" s="656"/>
      <c r="CD33" s="605" t="s">
        <v>307</v>
      </c>
      <c r="CE33" s="606"/>
      <c r="CF33" s="606"/>
      <c r="CG33" s="606"/>
      <c r="CH33" s="606"/>
      <c r="CI33" s="606"/>
      <c r="CJ33" s="606"/>
      <c r="CK33" s="606"/>
      <c r="CL33" s="606"/>
      <c r="CM33" s="606"/>
      <c r="CN33" s="606"/>
      <c r="CO33" s="606"/>
      <c r="CP33" s="606"/>
      <c r="CQ33" s="607"/>
      <c r="CR33" s="608">
        <v>14686228</v>
      </c>
      <c r="CS33" s="621"/>
      <c r="CT33" s="621"/>
      <c r="CU33" s="621"/>
      <c r="CV33" s="621"/>
      <c r="CW33" s="621"/>
      <c r="CX33" s="621"/>
      <c r="CY33" s="622"/>
      <c r="CZ33" s="611">
        <v>33.6</v>
      </c>
      <c r="DA33" s="623"/>
      <c r="DB33" s="623"/>
      <c r="DC33" s="624"/>
      <c r="DD33" s="614">
        <v>12529479</v>
      </c>
      <c r="DE33" s="621"/>
      <c r="DF33" s="621"/>
      <c r="DG33" s="621"/>
      <c r="DH33" s="621"/>
      <c r="DI33" s="621"/>
      <c r="DJ33" s="621"/>
      <c r="DK33" s="622"/>
      <c r="DL33" s="614">
        <v>10707274</v>
      </c>
      <c r="DM33" s="621"/>
      <c r="DN33" s="621"/>
      <c r="DO33" s="621"/>
      <c r="DP33" s="621"/>
      <c r="DQ33" s="621"/>
      <c r="DR33" s="621"/>
      <c r="DS33" s="621"/>
      <c r="DT33" s="621"/>
      <c r="DU33" s="621"/>
      <c r="DV33" s="622"/>
      <c r="DW33" s="611">
        <v>48.6</v>
      </c>
      <c r="DX33" s="623"/>
      <c r="DY33" s="623"/>
      <c r="DZ33" s="623"/>
      <c r="EA33" s="623"/>
      <c r="EB33" s="623"/>
      <c r="EC33" s="635"/>
    </row>
    <row r="34" spans="2:133" ht="11.25" customHeight="1" x14ac:dyDescent="0.2">
      <c r="B34" s="605" t="s">
        <v>308</v>
      </c>
      <c r="C34" s="606"/>
      <c r="D34" s="606"/>
      <c r="E34" s="606"/>
      <c r="F34" s="606"/>
      <c r="G34" s="606"/>
      <c r="H34" s="606"/>
      <c r="I34" s="606"/>
      <c r="J34" s="606"/>
      <c r="K34" s="606"/>
      <c r="L34" s="606"/>
      <c r="M34" s="606"/>
      <c r="N34" s="606"/>
      <c r="O34" s="606"/>
      <c r="P34" s="606"/>
      <c r="Q34" s="607"/>
      <c r="R34" s="608">
        <v>31930</v>
      </c>
      <c r="S34" s="609"/>
      <c r="T34" s="609"/>
      <c r="U34" s="609"/>
      <c r="V34" s="609"/>
      <c r="W34" s="609"/>
      <c r="X34" s="609"/>
      <c r="Y34" s="610"/>
      <c r="Z34" s="646">
        <v>0.1</v>
      </c>
      <c r="AA34" s="646"/>
      <c r="AB34" s="646"/>
      <c r="AC34" s="646"/>
      <c r="AD34" s="647" t="s">
        <v>122</v>
      </c>
      <c r="AE34" s="647"/>
      <c r="AF34" s="647"/>
      <c r="AG34" s="647"/>
      <c r="AH34" s="647"/>
      <c r="AI34" s="647"/>
      <c r="AJ34" s="647"/>
      <c r="AK34" s="647"/>
      <c r="AL34" s="611" t="s">
        <v>122</v>
      </c>
      <c r="AM34" s="612"/>
      <c r="AN34" s="612"/>
      <c r="AO34" s="648"/>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05" t="s">
        <v>309</v>
      </c>
      <c r="CE34" s="606"/>
      <c r="CF34" s="606"/>
      <c r="CG34" s="606"/>
      <c r="CH34" s="606"/>
      <c r="CI34" s="606"/>
      <c r="CJ34" s="606"/>
      <c r="CK34" s="606"/>
      <c r="CL34" s="606"/>
      <c r="CM34" s="606"/>
      <c r="CN34" s="606"/>
      <c r="CO34" s="606"/>
      <c r="CP34" s="606"/>
      <c r="CQ34" s="607"/>
      <c r="CR34" s="608">
        <v>5853625</v>
      </c>
      <c r="CS34" s="609"/>
      <c r="CT34" s="609"/>
      <c r="CU34" s="609"/>
      <c r="CV34" s="609"/>
      <c r="CW34" s="609"/>
      <c r="CX34" s="609"/>
      <c r="CY34" s="610"/>
      <c r="CZ34" s="611">
        <v>13.4</v>
      </c>
      <c r="DA34" s="623"/>
      <c r="DB34" s="623"/>
      <c r="DC34" s="624"/>
      <c r="DD34" s="614">
        <v>5018441</v>
      </c>
      <c r="DE34" s="609"/>
      <c r="DF34" s="609"/>
      <c r="DG34" s="609"/>
      <c r="DH34" s="609"/>
      <c r="DI34" s="609"/>
      <c r="DJ34" s="609"/>
      <c r="DK34" s="610"/>
      <c r="DL34" s="614">
        <v>4553978</v>
      </c>
      <c r="DM34" s="609"/>
      <c r="DN34" s="609"/>
      <c r="DO34" s="609"/>
      <c r="DP34" s="609"/>
      <c r="DQ34" s="609"/>
      <c r="DR34" s="609"/>
      <c r="DS34" s="609"/>
      <c r="DT34" s="609"/>
      <c r="DU34" s="609"/>
      <c r="DV34" s="610"/>
      <c r="DW34" s="611">
        <v>20.7</v>
      </c>
      <c r="DX34" s="623"/>
      <c r="DY34" s="623"/>
      <c r="DZ34" s="623"/>
      <c r="EA34" s="623"/>
      <c r="EB34" s="623"/>
      <c r="EC34" s="635"/>
    </row>
    <row r="35" spans="2:133" ht="11.25" customHeight="1" x14ac:dyDescent="0.2">
      <c r="B35" s="605" t="s">
        <v>310</v>
      </c>
      <c r="C35" s="606"/>
      <c r="D35" s="606"/>
      <c r="E35" s="606"/>
      <c r="F35" s="606"/>
      <c r="G35" s="606"/>
      <c r="H35" s="606"/>
      <c r="I35" s="606"/>
      <c r="J35" s="606"/>
      <c r="K35" s="606"/>
      <c r="L35" s="606"/>
      <c r="M35" s="606"/>
      <c r="N35" s="606"/>
      <c r="O35" s="606"/>
      <c r="P35" s="606"/>
      <c r="Q35" s="607"/>
      <c r="R35" s="608">
        <v>213808</v>
      </c>
      <c r="S35" s="609"/>
      <c r="T35" s="609"/>
      <c r="U35" s="609"/>
      <c r="V35" s="609"/>
      <c r="W35" s="609"/>
      <c r="X35" s="609"/>
      <c r="Y35" s="610"/>
      <c r="Z35" s="646">
        <v>0.5</v>
      </c>
      <c r="AA35" s="646"/>
      <c r="AB35" s="646"/>
      <c r="AC35" s="646"/>
      <c r="AD35" s="647" t="s">
        <v>122</v>
      </c>
      <c r="AE35" s="647"/>
      <c r="AF35" s="647"/>
      <c r="AG35" s="647"/>
      <c r="AH35" s="647"/>
      <c r="AI35" s="647"/>
      <c r="AJ35" s="647"/>
      <c r="AK35" s="647"/>
      <c r="AL35" s="611" t="s">
        <v>122</v>
      </c>
      <c r="AM35" s="612"/>
      <c r="AN35" s="612"/>
      <c r="AO35" s="648"/>
      <c r="AP35" s="204"/>
      <c r="AQ35" s="660" t="s">
        <v>311</v>
      </c>
      <c r="AR35" s="661"/>
      <c r="AS35" s="661"/>
      <c r="AT35" s="661"/>
      <c r="AU35" s="661"/>
      <c r="AV35" s="661"/>
      <c r="AW35" s="661"/>
      <c r="AX35" s="661"/>
      <c r="AY35" s="661"/>
      <c r="AZ35" s="661"/>
      <c r="BA35" s="661"/>
      <c r="BB35" s="661"/>
      <c r="BC35" s="661"/>
      <c r="BD35" s="661"/>
      <c r="BE35" s="661"/>
      <c r="BF35" s="662"/>
      <c r="BG35" s="660" t="s">
        <v>312</v>
      </c>
      <c r="BH35" s="661"/>
      <c r="BI35" s="661"/>
      <c r="BJ35" s="661"/>
      <c r="BK35" s="661"/>
      <c r="BL35" s="661"/>
      <c r="BM35" s="661"/>
      <c r="BN35" s="661"/>
      <c r="BO35" s="661"/>
      <c r="BP35" s="661"/>
      <c r="BQ35" s="661"/>
      <c r="BR35" s="661"/>
      <c r="BS35" s="661"/>
      <c r="BT35" s="661"/>
      <c r="BU35" s="661"/>
      <c r="BV35" s="661"/>
      <c r="BW35" s="661"/>
      <c r="BX35" s="661"/>
      <c r="BY35" s="661"/>
      <c r="BZ35" s="661"/>
      <c r="CA35" s="661"/>
      <c r="CB35" s="662"/>
      <c r="CD35" s="605" t="s">
        <v>313</v>
      </c>
      <c r="CE35" s="606"/>
      <c r="CF35" s="606"/>
      <c r="CG35" s="606"/>
      <c r="CH35" s="606"/>
      <c r="CI35" s="606"/>
      <c r="CJ35" s="606"/>
      <c r="CK35" s="606"/>
      <c r="CL35" s="606"/>
      <c r="CM35" s="606"/>
      <c r="CN35" s="606"/>
      <c r="CO35" s="606"/>
      <c r="CP35" s="606"/>
      <c r="CQ35" s="607"/>
      <c r="CR35" s="608">
        <v>351865</v>
      </c>
      <c r="CS35" s="621"/>
      <c r="CT35" s="621"/>
      <c r="CU35" s="621"/>
      <c r="CV35" s="621"/>
      <c r="CW35" s="621"/>
      <c r="CX35" s="621"/>
      <c r="CY35" s="622"/>
      <c r="CZ35" s="611">
        <v>0.8</v>
      </c>
      <c r="DA35" s="623"/>
      <c r="DB35" s="623"/>
      <c r="DC35" s="624"/>
      <c r="DD35" s="614">
        <v>332528</v>
      </c>
      <c r="DE35" s="621"/>
      <c r="DF35" s="621"/>
      <c r="DG35" s="621"/>
      <c r="DH35" s="621"/>
      <c r="DI35" s="621"/>
      <c r="DJ35" s="621"/>
      <c r="DK35" s="622"/>
      <c r="DL35" s="614">
        <v>332528</v>
      </c>
      <c r="DM35" s="621"/>
      <c r="DN35" s="621"/>
      <c r="DO35" s="621"/>
      <c r="DP35" s="621"/>
      <c r="DQ35" s="621"/>
      <c r="DR35" s="621"/>
      <c r="DS35" s="621"/>
      <c r="DT35" s="621"/>
      <c r="DU35" s="621"/>
      <c r="DV35" s="622"/>
      <c r="DW35" s="611">
        <v>1.5</v>
      </c>
      <c r="DX35" s="623"/>
      <c r="DY35" s="623"/>
      <c r="DZ35" s="623"/>
      <c r="EA35" s="623"/>
      <c r="EB35" s="623"/>
      <c r="EC35" s="635"/>
    </row>
    <row r="36" spans="2:133" ht="11.25" customHeight="1" x14ac:dyDescent="0.2">
      <c r="B36" s="605" t="s">
        <v>314</v>
      </c>
      <c r="C36" s="606"/>
      <c r="D36" s="606"/>
      <c r="E36" s="606"/>
      <c r="F36" s="606"/>
      <c r="G36" s="606"/>
      <c r="H36" s="606"/>
      <c r="I36" s="606"/>
      <c r="J36" s="606"/>
      <c r="K36" s="606"/>
      <c r="L36" s="606"/>
      <c r="M36" s="606"/>
      <c r="N36" s="606"/>
      <c r="O36" s="606"/>
      <c r="P36" s="606"/>
      <c r="Q36" s="607"/>
      <c r="R36" s="608">
        <v>1065854</v>
      </c>
      <c r="S36" s="609"/>
      <c r="T36" s="609"/>
      <c r="U36" s="609"/>
      <c r="V36" s="609"/>
      <c r="W36" s="609"/>
      <c r="X36" s="609"/>
      <c r="Y36" s="610"/>
      <c r="Z36" s="646">
        <v>2.4</v>
      </c>
      <c r="AA36" s="646"/>
      <c r="AB36" s="646"/>
      <c r="AC36" s="646"/>
      <c r="AD36" s="647" t="s">
        <v>122</v>
      </c>
      <c r="AE36" s="647"/>
      <c r="AF36" s="647"/>
      <c r="AG36" s="647"/>
      <c r="AH36" s="647"/>
      <c r="AI36" s="647"/>
      <c r="AJ36" s="647"/>
      <c r="AK36" s="647"/>
      <c r="AL36" s="611" t="s">
        <v>122</v>
      </c>
      <c r="AM36" s="612"/>
      <c r="AN36" s="612"/>
      <c r="AO36" s="648"/>
      <c r="AP36" s="204"/>
      <c r="AQ36" s="657" t="s">
        <v>315</v>
      </c>
      <c r="AR36" s="658"/>
      <c r="AS36" s="658"/>
      <c r="AT36" s="658"/>
      <c r="AU36" s="658"/>
      <c r="AV36" s="658"/>
      <c r="AW36" s="658"/>
      <c r="AX36" s="658"/>
      <c r="AY36" s="659"/>
      <c r="AZ36" s="663">
        <v>4904661</v>
      </c>
      <c r="BA36" s="664"/>
      <c r="BB36" s="664"/>
      <c r="BC36" s="664"/>
      <c r="BD36" s="664"/>
      <c r="BE36" s="664"/>
      <c r="BF36" s="665"/>
      <c r="BG36" s="666" t="s">
        <v>316</v>
      </c>
      <c r="BH36" s="667"/>
      <c r="BI36" s="667"/>
      <c r="BJ36" s="667"/>
      <c r="BK36" s="667"/>
      <c r="BL36" s="667"/>
      <c r="BM36" s="667"/>
      <c r="BN36" s="667"/>
      <c r="BO36" s="667"/>
      <c r="BP36" s="667"/>
      <c r="BQ36" s="667"/>
      <c r="BR36" s="667"/>
      <c r="BS36" s="667"/>
      <c r="BT36" s="667"/>
      <c r="BU36" s="668"/>
      <c r="BV36" s="663">
        <v>9143</v>
      </c>
      <c r="BW36" s="664"/>
      <c r="BX36" s="664"/>
      <c r="BY36" s="664"/>
      <c r="BZ36" s="664"/>
      <c r="CA36" s="664"/>
      <c r="CB36" s="665"/>
      <c r="CD36" s="605" t="s">
        <v>317</v>
      </c>
      <c r="CE36" s="606"/>
      <c r="CF36" s="606"/>
      <c r="CG36" s="606"/>
      <c r="CH36" s="606"/>
      <c r="CI36" s="606"/>
      <c r="CJ36" s="606"/>
      <c r="CK36" s="606"/>
      <c r="CL36" s="606"/>
      <c r="CM36" s="606"/>
      <c r="CN36" s="606"/>
      <c r="CO36" s="606"/>
      <c r="CP36" s="606"/>
      <c r="CQ36" s="607"/>
      <c r="CR36" s="608">
        <v>4218578</v>
      </c>
      <c r="CS36" s="609"/>
      <c r="CT36" s="609"/>
      <c r="CU36" s="609"/>
      <c r="CV36" s="609"/>
      <c r="CW36" s="609"/>
      <c r="CX36" s="609"/>
      <c r="CY36" s="610"/>
      <c r="CZ36" s="611">
        <v>9.6</v>
      </c>
      <c r="DA36" s="623"/>
      <c r="DB36" s="623"/>
      <c r="DC36" s="624"/>
      <c r="DD36" s="614">
        <v>3878843</v>
      </c>
      <c r="DE36" s="609"/>
      <c r="DF36" s="609"/>
      <c r="DG36" s="609"/>
      <c r="DH36" s="609"/>
      <c r="DI36" s="609"/>
      <c r="DJ36" s="609"/>
      <c r="DK36" s="610"/>
      <c r="DL36" s="614">
        <v>3222116</v>
      </c>
      <c r="DM36" s="609"/>
      <c r="DN36" s="609"/>
      <c r="DO36" s="609"/>
      <c r="DP36" s="609"/>
      <c r="DQ36" s="609"/>
      <c r="DR36" s="609"/>
      <c r="DS36" s="609"/>
      <c r="DT36" s="609"/>
      <c r="DU36" s="609"/>
      <c r="DV36" s="610"/>
      <c r="DW36" s="611">
        <v>14.6</v>
      </c>
      <c r="DX36" s="623"/>
      <c r="DY36" s="623"/>
      <c r="DZ36" s="623"/>
      <c r="EA36" s="623"/>
      <c r="EB36" s="623"/>
      <c r="EC36" s="635"/>
    </row>
    <row r="37" spans="2:133" ht="11.25" customHeight="1" x14ac:dyDescent="0.2">
      <c r="B37" s="605" t="s">
        <v>318</v>
      </c>
      <c r="C37" s="606"/>
      <c r="D37" s="606"/>
      <c r="E37" s="606"/>
      <c r="F37" s="606"/>
      <c r="G37" s="606"/>
      <c r="H37" s="606"/>
      <c r="I37" s="606"/>
      <c r="J37" s="606"/>
      <c r="K37" s="606"/>
      <c r="L37" s="606"/>
      <c r="M37" s="606"/>
      <c r="N37" s="606"/>
      <c r="O37" s="606"/>
      <c r="P37" s="606"/>
      <c r="Q37" s="607"/>
      <c r="R37" s="608">
        <v>856492</v>
      </c>
      <c r="S37" s="609"/>
      <c r="T37" s="609"/>
      <c r="U37" s="609"/>
      <c r="V37" s="609"/>
      <c r="W37" s="609"/>
      <c r="X37" s="609"/>
      <c r="Y37" s="610"/>
      <c r="Z37" s="646">
        <v>1.9</v>
      </c>
      <c r="AA37" s="646"/>
      <c r="AB37" s="646"/>
      <c r="AC37" s="646"/>
      <c r="AD37" s="647">
        <v>3887</v>
      </c>
      <c r="AE37" s="647"/>
      <c r="AF37" s="647"/>
      <c r="AG37" s="647"/>
      <c r="AH37" s="647"/>
      <c r="AI37" s="647"/>
      <c r="AJ37" s="647"/>
      <c r="AK37" s="647"/>
      <c r="AL37" s="611">
        <v>0</v>
      </c>
      <c r="AM37" s="612"/>
      <c r="AN37" s="612"/>
      <c r="AO37" s="648"/>
      <c r="AQ37" s="641" t="s">
        <v>319</v>
      </c>
      <c r="AR37" s="642"/>
      <c r="AS37" s="642"/>
      <c r="AT37" s="642"/>
      <c r="AU37" s="642"/>
      <c r="AV37" s="642"/>
      <c r="AW37" s="642"/>
      <c r="AX37" s="642"/>
      <c r="AY37" s="643"/>
      <c r="AZ37" s="608">
        <v>1432258</v>
      </c>
      <c r="BA37" s="609"/>
      <c r="BB37" s="609"/>
      <c r="BC37" s="609"/>
      <c r="BD37" s="621"/>
      <c r="BE37" s="621"/>
      <c r="BF37" s="644"/>
      <c r="BG37" s="605" t="s">
        <v>320</v>
      </c>
      <c r="BH37" s="606"/>
      <c r="BI37" s="606"/>
      <c r="BJ37" s="606"/>
      <c r="BK37" s="606"/>
      <c r="BL37" s="606"/>
      <c r="BM37" s="606"/>
      <c r="BN37" s="606"/>
      <c r="BO37" s="606"/>
      <c r="BP37" s="606"/>
      <c r="BQ37" s="606"/>
      <c r="BR37" s="606"/>
      <c r="BS37" s="606"/>
      <c r="BT37" s="606"/>
      <c r="BU37" s="607"/>
      <c r="BV37" s="608">
        <v>-19111</v>
      </c>
      <c r="BW37" s="609"/>
      <c r="BX37" s="609"/>
      <c r="BY37" s="609"/>
      <c r="BZ37" s="609"/>
      <c r="CA37" s="609"/>
      <c r="CB37" s="645"/>
      <c r="CD37" s="605" t="s">
        <v>321</v>
      </c>
      <c r="CE37" s="606"/>
      <c r="CF37" s="606"/>
      <c r="CG37" s="606"/>
      <c r="CH37" s="606"/>
      <c r="CI37" s="606"/>
      <c r="CJ37" s="606"/>
      <c r="CK37" s="606"/>
      <c r="CL37" s="606"/>
      <c r="CM37" s="606"/>
      <c r="CN37" s="606"/>
      <c r="CO37" s="606"/>
      <c r="CP37" s="606"/>
      <c r="CQ37" s="607"/>
      <c r="CR37" s="608">
        <v>7903</v>
      </c>
      <c r="CS37" s="621"/>
      <c r="CT37" s="621"/>
      <c r="CU37" s="621"/>
      <c r="CV37" s="621"/>
      <c r="CW37" s="621"/>
      <c r="CX37" s="621"/>
      <c r="CY37" s="622"/>
      <c r="CZ37" s="611">
        <v>0</v>
      </c>
      <c r="DA37" s="623"/>
      <c r="DB37" s="623"/>
      <c r="DC37" s="624"/>
      <c r="DD37" s="614">
        <v>7903</v>
      </c>
      <c r="DE37" s="621"/>
      <c r="DF37" s="621"/>
      <c r="DG37" s="621"/>
      <c r="DH37" s="621"/>
      <c r="DI37" s="621"/>
      <c r="DJ37" s="621"/>
      <c r="DK37" s="622"/>
      <c r="DL37" s="614">
        <v>6876</v>
      </c>
      <c r="DM37" s="621"/>
      <c r="DN37" s="621"/>
      <c r="DO37" s="621"/>
      <c r="DP37" s="621"/>
      <c r="DQ37" s="621"/>
      <c r="DR37" s="621"/>
      <c r="DS37" s="621"/>
      <c r="DT37" s="621"/>
      <c r="DU37" s="621"/>
      <c r="DV37" s="622"/>
      <c r="DW37" s="611">
        <v>0</v>
      </c>
      <c r="DX37" s="623"/>
      <c r="DY37" s="623"/>
      <c r="DZ37" s="623"/>
      <c r="EA37" s="623"/>
      <c r="EB37" s="623"/>
      <c r="EC37" s="635"/>
    </row>
    <row r="38" spans="2:133" ht="11.25" customHeight="1" x14ac:dyDescent="0.2">
      <c r="B38" s="605" t="s">
        <v>322</v>
      </c>
      <c r="C38" s="606"/>
      <c r="D38" s="606"/>
      <c r="E38" s="606"/>
      <c r="F38" s="606"/>
      <c r="G38" s="606"/>
      <c r="H38" s="606"/>
      <c r="I38" s="606"/>
      <c r="J38" s="606"/>
      <c r="K38" s="606"/>
      <c r="L38" s="606"/>
      <c r="M38" s="606"/>
      <c r="N38" s="606"/>
      <c r="O38" s="606"/>
      <c r="P38" s="606"/>
      <c r="Q38" s="607"/>
      <c r="R38" s="608">
        <v>2183260</v>
      </c>
      <c r="S38" s="609"/>
      <c r="T38" s="609"/>
      <c r="U38" s="609"/>
      <c r="V38" s="609"/>
      <c r="W38" s="609"/>
      <c r="X38" s="609"/>
      <c r="Y38" s="610"/>
      <c r="Z38" s="646">
        <v>4.9000000000000004</v>
      </c>
      <c r="AA38" s="646"/>
      <c r="AB38" s="646"/>
      <c r="AC38" s="646"/>
      <c r="AD38" s="647" t="s">
        <v>122</v>
      </c>
      <c r="AE38" s="647"/>
      <c r="AF38" s="647"/>
      <c r="AG38" s="647"/>
      <c r="AH38" s="647"/>
      <c r="AI38" s="647"/>
      <c r="AJ38" s="647"/>
      <c r="AK38" s="647"/>
      <c r="AL38" s="611" t="s">
        <v>122</v>
      </c>
      <c r="AM38" s="612"/>
      <c r="AN38" s="612"/>
      <c r="AO38" s="648"/>
      <c r="AQ38" s="641" t="s">
        <v>323</v>
      </c>
      <c r="AR38" s="642"/>
      <c r="AS38" s="642"/>
      <c r="AT38" s="642"/>
      <c r="AU38" s="642"/>
      <c r="AV38" s="642"/>
      <c r="AW38" s="642"/>
      <c r="AX38" s="642"/>
      <c r="AY38" s="643"/>
      <c r="AZ38" s="608">
        <v>12616</v>
      </c>
      <c r="BA38" s="609"/>
      <c r="BB38" s="609"/>
      <c r="BC38" s="609"/>
      <c r="BD38" s="621"/>
      <c r="BE38" s="621"/>
      <c r="BF38" s="644"/>
      <c r="BG38" s="605" t="s">
        <v>324</v>
      </c>
      <c r="BH38" s="606"/>
      <c r="BI38" s="606"/>
      <c r="BJ38" s="606"/>
      <c r="BK38" s="606"/>
      <c r="BL38" s="606"/>
      <c r="BM38" s="606"/>
      <c r="BN38" s="606"/>
      <c r="BO38" s="606"/>
      <c r="BP38" s="606"/>
      <c r="BQ38" s="606"/>
      <c r="BR38" s="606"/>
      <c r="BS38" s="606"/>
      <c r="BT38" s="606"/>
      <c r="BU38" s="607"/>
      <c r="BV38" s="608">
        <v>9525</v>
      </c>
      <c r="BW38" s="609"/>
      <c r="BX38" s="609"/>
      <c r="BY38" s="609"/>
      <c r="BZ38" s="609"/>
      <c r="CA38" s="609"/>
      <c r="CB38" s="645"/>
      <c r="CD38" s="605" t="s">
        <v>325</v>
      </c>
      <c r="CE38" s="606"/>
      <c r="CF38" s="606"/>
      <c r="CG38" s="606"/>
      <c r="CH38" s="606"/>
      <c r="CI38" s="606"/>
      <c r="CJ38" s="606"/>
      <c r="CK38" s="606"/>
      <c r="CL38" s="606"/>
      <c r="CM38" s="606"/>
      <c r="CN38" s="606"/>
      <c r="CO38" s="606"/>
      <c r="CP38" s="606"/>
      <c r="CQ38" s="607"/>
      <c r="CR38" s="608">
        <v>3468144</v>
      </c>
      <c r="CS38" s="609"/>
      <c r="CT38" s="609"/>
      <c r="CU38" s="609"/>
      <c r="CV38" s="609"/>
      <c r="CW38" s="609"/>
      <c r="CX38" s="609"/>
      <c r="CY38" s="610"/>
      <c r="CZ38" s="611">
        <v>7.9</v>
      </c>
      <c r="DA38" s="623"/>
      <c r="DB38" s="623"/>
      <c r="DC38" s="624"/>
      <c r="DD38" s="614">
        <v>2708900</v>
      </c>
      <c r="DE38" s="609"/>
      <c r="DF38" s="609"/>
      <c r="DG38" s="609"/>
      <c r="DH38" s="609"/>
      <c r="DI38" s="609"/>
      <c r="DJ38" s="609"/>
      <c r="DK38" s="610"/>
      <c r="DL38" s="614">
        <v>2598652</v>
      </c>
      <c r="DM38" s="609"/>
      <c r="DN38" s="609"/>
      <c r="DO38" s="609"/>
      <c r="DP38" s="609"/>
      <c r="DQ38" s="609"/>
      <c r="DR38" s="609"/>
      <c r="DS38" s="609"/>
      <c r="DT38" s="609"/>
      <c r="DU38" s="609"/>
      <c r="DV38" s="610"/>
      <c r="DW38" s="611">
        <v>11.8</v>
      </c>
      <c r="DX38" s="623"/>
      <c r="DY38" s="623"/>
      <c r="DZ38" s="623"/>
      <c r="EA38" s="623"/>
      <c r="EB38" s="623"/>
      <c r="EC38" s="635"/>
    </row>
    <row r="39" spans="2:133" ht="11.25" customHeight="1" x14ac:dyDescent="0.2">
      <c r="B39" s="605" t="s">
        <v>326</v>
      </c>
      <c r="C39" s="606"/>
      <c r="D39" s="606"/>
      <c r="E39" s="606"/>
      <c r="F39" s="606"/>
      <c r="G39" s="606"/>
      <c r="H39" s="606"/>
      <c r="I39" s="606"/>
      <c r="J39" s="606"/>
      <c r="K39" s="606"/>
      <c r="L39" s="606"/>
      <c r="M39" s="606"/>
      <c r="N39" s="606"/>
      <c r="O39" s="606"/>
      <c r="P39" s="606"/>
      <c r="Q39" s="607"/>
      <c r="R39" s="608" t="s">
        <v>122</v>
      </c>
      <c r="S39" s="609"/>
      <c r="T39" s="609"/>
      <c r="U39" s="609"/>
      <c r="V39" s="609"/>
      <c r="W39" s="609"/>
      <c r="X39" s="609"/>
      <c r="Y39" s="610"/>
      <c r="Z39" s="646" t="s">
        <v>122</v>
      </c>
      <c r="AA39" s="646"/>
      <c r="AB39" s="646"/>
      <c r="AC39" s="646"/>
      <c r="AD39" s="647" t="s">
        <v>122</v>
      </c>
      <c r="AE39" s="647"/>
      <c r="AF39" s="647"/>
      <c r="AG39" s="647"/>
      <c r="AH39" s="647"/>
      <c r="AI39" s="647"/>
      <c r="AJ39" s="647"/>
      <c r="AK39" s="647"/>
      <c r="AL39" s="611" t="s">
        <v>122</v>
      </c>
      <c r="AM39" s="612"/>
      <c r="AN39" s="612"/>
      <c r="AO39" s="648"/>
      <c r="AQ39" s="641" t="s">
        <v>327</v>
      </c>
      <c r="AR39" s="642"/>
      <c r="AS39" s="642"/>
      <c r="AT39" s="642"/>
      <c r="AU39" s="642"/>
      <c r="AV39" s="642"/>
      <c r="AW39" s="642"/>
      <c r="AX39" s="642"/>
      <c r="AY39" s="643"/>
      <c r="AZ39" s="608">
        <v>4259</v>
      </c>
      <c r="BA39" s="609"/>
      <c r="BB39" s="609"/>
      <c r="BC39" s="609"/>
      <c r="BD39" s="621"/>
      <c r="BE39" s="621"/>
      <c r="BF39" s="644"/>
      <c r="BG39" s="605" t="s">
        <v>328</v>
      </c>
      <c r="BH39" s="606"/>
      <c r="BI39" s="606"/>
      <c r="BJ39" s="606"/>
      <c r="BK39" s="606"/>
      <c r="BL39" s="606"/>
      <c r="BM39" s="606"/>
      <c r="BN39" s="606"/>
      <c r="BO39" s="606"/>
      <c r="BP39" s="606"/>
      <c r="BQ39" s="606"/>
      <c r="BR39" s="606"/>
      <c r="BS39" s="606"/>
      <c r="BT39" s="606"/>
      <c r="BU39" s="607"/>
      <c r="BV39" s="608">
        <v>13732</v>
      </c>
      <c r="BW39" s="609"/>
      <c r="BX39" s="609"/>
      <c r="BY39" s="609"/>
      <c r="BZ39" s="609"/>
      <c r="CA39" s="609"/>
      <c r="CB39" s="645"/>
      <c r="CD39" s="605" t="s">
        <v>329</v>
      </c>
      <c r="CE39" s="606"/>
      <c r="CF39" s="606"/>
      <c r="CG39" s="606"/>
      <c r="CH39" s="606"/>
      <c r="CI39" s="606"/>
      <c r="CJ39" s="606"/>
      <c r="CK39" s="606"/>
      <c r="CL39" s="606"/>
      <c r="CM39" s="606"/>
      <c r="CN39" s="606"/>
      <c r="CO39" s="606"/>
      <c r="CP39" s="606"/>
      <c r="CQ39" s="607"/>
      <c r="CR39" s="608">
        <v>594016</v>
      </c>
      <c r="CS39" s="621"/>
      <c r="CT39" s="621"/>
      <c r="CU39" s="621"/>
      <c r="CV39" s="621"/>
      <c r="CW39" s="621"/>
      <c r="CX39" s="621"/>
      <c r="CY39" s="622"/>
      <c r="CZ39" s="611">
        <v>1.4</v>
      </c>
      <c r="DA39" s="623"/>
      <c r="DB39" s="623"/>
      <c r="DC39" s="624"/>
      <c r="DD39" s="614">
        <v>590767</v>
      </c>
      <c r="DE39" s="621"/>
      <c r="DF39" s="621"/>
      <c r="DG39" s="621"/>
      <c r="DH39" s="621"/>
      <c r="DI39" s="621"/>
      <c r="DJ39" s="621"/>
      <c r="DK39" s="622"/>
      <c r="DL39" s="614" t="s">
        <v>122</v>
      </c>
      <c r="DM39" s="621"/>
      <c r="DN39" s="621"/>
      <c r="DO39" s="621"/>
      <c r="DP39" s="621"/>
      <c r="DQ39" s="621"/>
      <c r="DR39" s="621"/>
      <c r="DS39" s="621"/>
      <c r="DT39" s="621"/>
      <c r="DU39" s="621"/>
      <c r="DV39" s="622"/>
      <c r="DW39" s="611" t="s">
        <v>122</v>
      </c>
      <c r="DX39" s="623"/>
      <c r="DY39" s="623"/>
      <c r="DZ39" s="623"/>
      <c r="EA39" s="623"/>
      <c r="EB39" s="623"/>
      <c r="EC39" s="635"/>
    </row>
    <row r="40" spans="2:133" ht="11.25" customHeight="1" x14ac:dyDescent="0.2">
      <c r="B40" s="605" t="s">
        <v>330</v>
      </c>
      <c r="C40" s="606"/>
      <c r="D40" s="606"/>
      <c r="E40" s="606"/>
      <c r="F40" s="606"/>
      <c r="G40" s="606"/>
      <c r="H40" s="606"/>
      <c r="I40" s="606"/>
      <c r="J40" s="606"/>
      <c r="K40" s="606"/>
      <c r="L40" s="606"/>
      <c r="M40" s="606"/>
      <c r="N40" s="606"/>
      <c r="O40" s="606"/>
      <c r="P40" s="606"/>
      <c r="Q40" s="607"/>
      <c r="R40" s="608">
        <v>22260</v>
      </c>
      <c r="S40" s="609"/>
      <c r="T40" s="609"/>
      <c r="U40" s="609"/>
      <c r="V40" s="609"/>
      <c r="W40" s="609"/>
      <c r="X40" s="609"/>
      <c r="Y40" s="610"/>
      <c r="Z40" s="646">
        <v>0.1</v>
      </c>
      <c r="AA40" s="646"/>
      <c r="AB40" s="646"/>
      <c r="AC40" s="646"/>
      <c r="AD40" s="647" t="s">
        <v>122</v>
      </c>
      <c r="AE40" s="647"/>
      <c r="AF40" s="647"/>
      <c r="AG40" s="647"/>
      <c r="AH40" s="647"/>
      <c r="AI40" s="647"/>
      <c r="AJ40" s="647"/>
      <c r="AK40" s="647"/>
      <c r="AL40" s="611" t="s">
        <v>122</v>
      </c>
      <c r="AM40" s="612"/>
      <c r="AN40" s="612"/>
      <c r="AO40" s="648"/>
      <c r="AQ40" s="641" t="s">
        <v>331</v>
      </c>
      <c r="AR40" s="642"/>
      <c r="AS40" s="642"/>
      <c r="AT40" s="642"/>
      <c r="AU40" s="642"/>
      <c r="AV40" s="642"/>
      <c r="AW40" s="642"/>
      <c r="AX40" s="642"/>
      <c r="AY40" s="643"/>
      <c r="AZ40" s="608" t="s">
        <v>122</v>
      </c>
      <c r="BA40" s="609"/>
      <c r="BB40" s="609"/>
      <c r="BC40" s="609"/>
      <c r="BD40" s="621"/>
      <c r="BE40" s="621"/>
      <c r="BF40" s="644"/>
      <c r="BG40" s="649" t="s">
        <v>332</v>
      </c>
      <c r="BH40" s="650"/>
      <c r="BI40" s="650"/>
      <c r="BJ40" s="650"/>
      <c r="BK40" s="650"/>
      <c r="BL40" s="205"/>
      <c r="BM40" s="606" t="s">
        <v>333</v>
      </c>
      <c r="BN40" s="606"/>
      <c r="BO40" s="606"/>
      <c r="BP40" s="606"/>
      <c r="BQ40" s="606"/>
      <c r="BR40" s="606"/>
      <c r="BS40" s="606"/>
      <c r="BT40" s="606"/>
      <c r="BU40" s="607"/>
      <c r="BV40" s="608">
        <v>125</v>
      </c>
      <c r="BW40" s="609"/>
      <c r="BX40" s="609"/>
      <c r="BY40" s="609"/>
      <c r="BZ40" s="609"/>
      <c r="CA40" s="609"/>
      <c r="CB40" s="645"/>
      <c r="CD40" s="605" t="s">
        <v>334</v>
      </c>
      <c r="CE40" s="606"/>
      <c r="CF40" s="606"/>
      <c r="CG40" s="606"/>
      <c r="CH40" s="606"/>
      <c r="CI40" s="606"/>
      <c r="CJ40" s="606"/>
      <c r="CK40" s="606"/>
      <c r="CL40" s="606"/>
      <c r="CM40" s="606"/>
      <c r="CN40" s="606"/>
      <c r="CO40" s="606"/>
      <c r="CP40" s="606"/>
      <c r="CQ40" s="607"/>
      <c r="CR40" s="608">
        <v>200000</v>
      </c>
      <c r="CS40" s="609"/>
      <c r="CT40" s="609"/>
      <c r="CU40" s="609"/>
      <c r="CV40" s="609"/>
      <c r="CW40" s="609"/>
      <c r="CX40" s="609"/>
      <c r="CY40" s="610"/>
      <c r="CZ40" s="611">
        <v>0.5</v>
      </c>
      <c r="DA40" s="623"/>
      <c r="DB40" s="623"/>
      <c r="DC40" s="624"/>
      <c r="DD40" s="614" t="s">
        <v>122</v>
      </c>
      <c r="DE40" s="609"/>
      <c r="DF40" s="609"/>
      <c r="DG40" s="609"/>
      <c r="DH40" s="609"/>
      <c r="DI40" s="609"/>
      <c r="DJ40" s="609"/>
      <c r="DK40" s="610"/>
      <c r="DL40" s="614" t="s">
        <v>122</v>
      </c>
      <c r="DM40" s="609"/>
      <c r="DN40" s="609"/>
      <c r="DO40" s="609"/>
      <c r="DP40" s="609"/>
      <c r="DQ40" s="609"/>
      <c r="DR40" s="609"/>
      <c r="DS40" s="609"/>
      <c r="DT40" s="609"/>
      <c r="DU40" s="609"/>
      <c r="DV40" s="610"/>
      <c r="DW40" s="611" t="s">
        <v>122</v>
      </c>
      <c r="DX40" s="623"/>
      <c r="DY40" s="623"/>
      <c r="DZ40" s="623"/>
      <c r="EA40" s="623"/>
      <c r="EB40" s="623"/>
      <c r="EC40" s="635"/>
    </row>
    <row r="41" spans="2:133" ht="11.25" customHeight="1" x14ac:dyDescent="0.2">
      <c r="B41" s="589" t="s">
        <v>335</v>
      </c>
      <c r="C41" s="590"/>
      <c r="D41" s="590"/>
      <c r="E41" s="590"/>
      <c r="F41" s="590"/>
      <c r="G41" s="590"/>
      <c r="H41" s="590"/>
      <c r="I41" s="590"/>
      <c r="J41" s="590"/>
      <c r="K41" s="590"/>
      <c r="L41" s="590"/>
      <c r="M41" s="590"/>
      <c r="N41" s="590"/>
      <c r="O41" s="590"/>
      <c r="P41" s="590"/>
      <c r="Q41" s="591"/>
      <c r="R41" s="592">
        <v>44189265</v>
      </c>
      <c r="S41" s="633"/>
      <c r="T41" s="633"/>
      <c r="U41" s="633"/>
      <c r="V41" s="633"/>
      <c r="W41" s="633"/>
      <c r="X41" s="633"/>
      <c r="Y41" s="636"/>
      <c r="Z41" s="637">
        <v>100</v>
      </c>
      <c r="AA41" s="637"/>
      <c r="AB41" s="637"/>
      <c r="AC41" s="637"/>
      <c r="AD41" s="638">
        <v>21995285</v>
      </c>
      <c r="AE41" s="638"/>
      <c r="AF41" s="638"/>
      <c r="AG41" s="638"/>
      <c r="AH41" s="638"/>
      <c r="AI41" s="638"/>
      <c r="AJ41" s="638"/>
      <c r="AK41" s="638"/>
      <c r="AL41" s="595">
        <v>100</v>
      </c>
      <c r="AM41" s="639"/>
      <c r="AN41" s="639"/>
      <c r="AO41" s="640"/>
      <c r="AQ41" s="641" t="s">
        <v>336</v>
      </c>
      <c r="AR41" s="642"/>
      <c r="AS41" s="642"/>
      <c r="AT41" s="642"/>
      <c r="AU41" s="642"/>
      <c r="AV41" s="642"/>
      <c r="AW41" s="642"/>
      <c r="AX41" s="642"/>
      <c r="AY41" s="643"/>
      <c r="AZ41" s="608">
        <v>795321</v>
      </c>
      <c r="BA41" s="609"/>
      <c r="BB41" s="609"/>
      <c r="BC41" s="609"/>
      <c r="BD41" s="621"/>
      <c r="BE41" s="621"/>
      <c r="BF41" s="644"/>
      <c r="BG41" s="649"/>
      <c r="BH41" s="650"/>
      <c r="BI41" s="650"/>
      <c r="BJ41" s="650"/>
      <c r="BK41" s="650"/>
      <c r="BL41" s="205"/>
      <c r="BM41" s="606" t="s">
        <v>337</v>
      </c>
      <c r="BN41" s="606"/>
      <c r="BO41" s="606"/>
      <c r="BP41" s="606"/>
      <c r="BQ41" s="606"/>
      <c r="BR41" s="606"/>
      <c r="BS41" s="606"/>
      <c r="BT41" s="606"/>
      <c r="BU41" s="607"/>
      <c r="BV41" s="608">
        <v>1</v>
      </c>
      <c r="BW41" s="609"/>
      <c r="BX41" s="609"/>
      <c r="BY41" s="609"/>
      <c r="BZ41" s="609"/>
      <c r="CA41" s="609"/>
      <c r="CB41" s="645"/>
      <c r="CD41" s="605" t="s">
        <v>338</v>
      </c>
      <c r="CE41" s="606"/>
      <c r="CF41" s="606"/>
      <c r="CG41" s="606"/>
      <c r="CH41" s="606"/>
      <c r="CI41" s="606"/>
      <c r="CJ41" s="606"/>
      <c r="CK41" s="606"/>
      <c r="CL41" s="606"/>
      <c r="CM41" s="606"/>
      <c r="CN41" s="606"/>
      <c r="CO41" s="606"/>
      <c r="CP41" s="606"/>
      <c r="CQ41" s="607"/>
      <c r="CR41" s="608" t="s">
        <v>122</v>
      </c>
      <c r="CS41" s="621"/>
      <c r="CT41" s="621"/>
      <c r="CU41" s="621"/>
      <c r="CV41" s="621"/>
      <c r="CW41" s="621"/>
      <c r="CX41" s="621"/>
      <c r="CY41" s="622"/>
      <c r="CZ41" s="611" t="s">
        <v>122</v>
      </c>
      <c r="DA41" s="623"/>
      <c r="DB41" s="623"/>
      <c r="DC41" s="624"/>
      <c r="DD41" s="614" t="s">
        <v>122</v>
      </c>
      <c r="DE41" s="621"/>
      <c r="DF41" s="621"/>
      <c r="DG41" s="621"/>
      <c r="DH41" s="621"/>
      <c r="DI41" s="621"/>
      <c r="DJ41" s="621"/>
      <c r="DK41" s="622"/>
      <c r="DL41" s="615"/>
      <c r="DM41" s="616"/>
      <c r="DN41" s="616"/>
      <c r="DO41" s="616"/>
      <c r="DP41" s="616"/>
      <c r="DQ41" s="616"/>
      <c r="DR41" s="616"/>
      <c r="DS41" s="616"/>
      <c r="DT41" s="616"/>
      <c r="DU41" s="616"/>
      <c r="DV41" s="617"/>
      <c r="DW41" s="618"/>
      <c r="DX41" s="619"/>
      <c r="DY41" s="619"/>
      <c r="DZ41" s="619"/>
      <c r="EA41" s="619"/>
      <c r="EB41" s="619"/>
      <c r="EC41" s="620"/>
    </row>
    <row r="42" spans="2:133" ht="11.25" customHeight="1" x14ac:dyDescent="0.2">
      <c r="AQ42" s="653" t="s">
        <v>339</v>
      </c>
      <c r="AR42" s="654"/>
      <c r="AS42" s="654"/>
      <c r="AT42" s="654"/>
      <c r="AU42" s="654"/>
      <c r="AV42" s="654"/>
      <c r="AW42" s="654"/>
      <c r="AX42" s="654"/>
      <c r="AY42" s="655"/>
      <c r="AZ42" s="592">
        <v>2660207</v>
      </c>
      <c r="BA42" s="633"/>
      <c r="BB42" s="633"/>
      <c r="BC42" s="633"/>
      <c r="BD42" s="593"/>
      <c r="BE42" s="593"/>
      <c r="BF42" s="656"/>
      <c r="BG42" s="651"/>
      <c r="BH42" s="652"/>
      <c r="BI42" s="652"/>
      <c r="BJ42" s="652"/>
      <c r="BK42" s="652"/>
      <c r="BL42" s="206"/>
      <c r="BM42" s="590" t="s">
        <v>340</v>
      </c>
      <c r="BN42" s="590"/>
      <c r="BO42" s="590"/>
      <c r="BP42" s="590"/>
      <c r="BQ42" s="590"/>
      <c r="BR42" s="590"/>
      <c r="BS42" s="590"/>
      <c r="BT42" s="590"/>
      <c r="BU42" s="591"/>
      <c r="BV42" s="592">
        <v>433</v>
      </c>
      <c r="BW42" s="633"/>
      <c r="BX42" s="633"/>
      <c r="BY42" s="633"/>
      <c r="BZ42" s="633"/>
      <c r="CA42" s="633"/>
      <c r="CB42" s="634"/>
      <c r="CD42" s="605" t="s">
        <v>341</v>
      </c>
      <c r="CE42" s="606"/>
      <c r="CF42" s="606"/>
      <c r="CG42" s="606"/>
      <c r="CH42" s="606"/>
      <c r="CI42" s="606"/>
      <c r="CJ42" s="606"/>
      <c r="CK42" s="606"/>
      <c r="CL42" s="606"/>
      <c r="CM42" s="606"/>
      <c r="CN42" s="606"/>
      <c r="CO42" s="606"/>
      <c r="CP42" s="606"/>
      <c r="CQ42" s="607"/>
      <c r="CR42" s="608">
        <v>5897269</v>
      </c>
      <c r="CS42" s="621"/>
      <c r="CT42" s="621"/>
      <c r="CU42" s="621"/>
      <c r="CV42" s="621"/>
      <c r="CW42" s="621"/>
      <c r="CX42" s="621"/>
      <c r="CY42" s="622"/>
      <c r="CZ42" s="611">
        <v>13.5</v>
      </c>
      <c r="DA42" s="623"/>
      <c r="DB42" s="623"/>
      <c r="DC42" s="624"/>
      <c r="DD42" s="614">
        <v>607825</v>
      </c>
      <c r="DE42" s="621"/>
      <c r="DF42" s="621"/>
      <c r="DG42" s="621"/>
      <c r="DH42" s="621"/>
      <c r="DI42" s="621"/>
      <c r="DJ42" s="621"/>
      <c r="DK42" s="622"/>
      <c r="DL42" s="615"/>
      <c r="DM42" s="616"/>
      <c r="DN42" s="616"/>
      <c r="DO42" s="616"/>
      <c r="DP42" s="616"/>
      <c r="DQ42" s="616"/>
      <c r="DR42" s="616"/>
      <c r="DS42" s="616"/>
      <c r="DT42" s="616"/>
      <c r="DU42" s="616"/>
      <c r="DV42" s="617"/>
      <c r="DW42" s="618"/>
      <c r="DX42" s="619"/>
      <c r="DY42" s="619"/>
      <c r="DZ42" s="619"/>
      <c r="EA42" s="619"/>
      <c r="EB42" s="619"/>
      <c r="EC42" s="620"/>
    </row>
    <row r="43" spans="2:133" ht="11.25" customHeight="1" x14ac:dyDescent="0.2">
      <c r="B43" s="196" t="s">
        <v>342</v>
      </c>
      <c r="CD43" s="605" t="s">
        <v>343</v>
      </c>
      <c r="CE43" s="606"/>
      <c r="CF43" s="606"/>
      <c r="CG43" s="606"/>
      <c r="CH43" s="606"/>
      <c r="CI43" s="606"/>
      <c r="CJ43" s="606"/>
      <c r="CK43" s="606"/>
      <c r="CL43" s="606"/>
      <c r="CM43" s="606"/>
      <c r="CN43" s="606"/>
      <c r="CO43" s="606"/>
      <c r="CP43" s="606"/>
      <c r="CQ43" s="607"/>
      <c r="CR43" s="608">
        <v>49790</v>
      </c>
      <c r="CS43" s="621"/>
      <c r="CT43" s="621"/>
      <c r="CU43" s="621"/>
      <c r="CV43" s="621"/>
      <c r="CW43" s="621"/>
      <c r="CX43" s="621"/>
      <c r="CY43" s="622"/>
      <c r="CZ43" s="611">
        <v>0.1</v>
      </c>
      <c r="DA43" s="623"/>
      <c r="DB43" s="623"/>
      <c r="DC43" s="624"/>
      <c r="DD43" s="614">
        <v>49790</v>
      </c>
      <c r="DE43" s="621"/>
      <c r="DF43" s="621"/>
      <c r="DG43" s="621"/>
      <c r="DH43" s="621"/>
      <c r="DI43" s="621"/>
      <c r="DJ43" s="621"/>
      <c r="DK43" s="622"/>
      <c r="DL43" s="615"/>
      <c r="DM43" s="616"/>
      <c r="DN43" s="616"/>
      <c r="DO43" s="616"/>
      <c r="DP43" s="616"/>
      <c r="DQ43" s="616"/>
      <c r="DR43" s="616"/>
      <c r="DS43" s="616"/>
      <c r="DT43" s="616"/>
      <c r="DU43" s="616"/>
      <c r="DV43" s="617"/>
      <c r="DW43" s="618"/>
      <c r="DX43" s="619"/>
      <c r="DY43" s="619"/>
      <c r="DZ43" s="619"/>
      <c r="EA43" s="619"/>
      <c r="EB43" s="619"/>
      <c r="EC43" s="620"/>
    </row>
    <row r="44" spans="2:133" ht="11.25" customHeight="1" x14ac:dyDescent="0.2">
      <c r="B44" s="625" t="s">
        <v>344</v>
      </c>
      <c r="C44" s="625"/>
      <c r="D44" s="625"/>
      <c r="E44" s="625"/>
      <c r="F44" s="625"/>
      <c r="G44" s="625"/>
      <c r="H44" s="625"/>
      <c r="I44" s="625"/>
      <c r="J44" s="625"/>
      <c r="K44" s="625"/>
      <c r="L44" s="625"/>
      <c r="M44" s="625"/>
      <c r="N44" s="625"/>
      <c r="O44" s="625"/>
      <c r="P44" s="625"/>
      <c r="Q44" s="625"/>
      <c r="R44" s="625"/>
      <c r="S44" s="625"/>
      <c r="T44" s="625"/>
      <c r="U44" s="625"/>
      <c r="V44" s="625"/>
      <c r="W44" s="625"/>
      <c r="X44" s="625"/>
      <c r="Y44" s="625"/>
      <c r="Z44" s="625"/>
      <c r="AA44" s="625"/>
      <c r="AB44" s="625"/>
      <c r="AC44" s="625"/>
      <c r="AD44" s="625"/>
      <c r="AE44" s="625"/>
      <c r="AF44" s="625"/>
      <c r="AG44" s="625"/>
      <c r="AH44" s="625"/>
      <c r="AI44" s="625"/>
      <c r="AJ44" s="625"/>
      <c r="AK44" s="625"/>
      <c r="AL44" s="625"/>
      <c r="AM44" s="625"/>
      <c r="AN44" s="625"/>
      <c r="AO44" s="625"/>
      <c r="AP44" s="625"/>
      <c r="AQ44" s="625"/>
      <c r="AR44" s="625"/>
      <c r="AS44" s="625"/>
      <c r="AT44" s="625"/>
      <c r="AU44" s="625"/>
      <c r="AV44" s="625"/>
      <c r="AW44" s="625"/>
      <c r="AX44" s="625"/>
      <c r="AY44" s="625"/>
      <c r="AZ44" s="625"/>
      <c r="BA44" s="625"/>
      <c r="BB44" s="625"/>
      <c r="BC44" s="625"/>
      <c r="BD44" s="625"/>
      <c r="BE44" s="625"/>
      <c r="BF44" s="625"/>
      <c r="BG44" s="625"/>
      <c r="BH44" s="625"/>
      <c r="BI44" s="625"/>
      <c r="BJ44" s="625"/>
      <c r="BK44" s="625"/>
      <c r="BL44" s="625"/>
      <c r="BM44" s="625"/>
      <c r="BN44" s="625"/>
      <c r="BO44" s="625"/>
      <c r="BP44" s="625"/>
      <c r="BQ44" s="625"/>
      <c r="BR44" s="625"/>
      <c r="BS44" s="625"/>
      <c r="BT44" s="625"/>
      <c r="BU44" s="625"/>
      <c r="BV44" s="625"/>
      <c r="BW44" s="625"/>
      <c r="BX44" s="625"/>
      <c r="BY44" s="625"/>
      <c r="BZ44" s="625"/>
      <c r="CA44" s="625"/>
      <c r="CB44" s="625"/>
      <c r="CC44" s="626"/>
      <c r="CD44" s="627" t="s">
        <v>292</v>
      </c>
      <c r="CE44" s="628"/>
      <c r="CF44" s="605" t="s">
        <v>345</v>
      </c>
      <c r="CG44" s="606"/>
      <c r="CH44" s="606"/>
      <c r="CI44" s="606"/>
      <c r="CJ44" s="606"/>
      <c r="CK44" s="606"/>
      <c r="CL44" s="606"/>
      <c r="CM44" s="606"/>
      <c r="CN44" s="606"/>
      <c r="CO44" s="606"/>
      <c r="CP44" s="606"/>
      <c r="CQ44" s="607"/>
      <c r="CR44" s="608">
        <v>5897269</v>
      </c>
      <c r="CS44" s="609"/>
      <c r="CT44" s="609"/>
      <c r="CU44" s="609"/>
      <c r="CV44" s="609"/>
      <c r="CW44" s="609"/>
      <c r="CX44" s="609"/>
      <c r="CY44" s="610"/>
      <c r="CZ44" s="611">
        <v>13.5</v>
      </c>
      <c r="DA44" s="612"/>
      <c r="DB44" s="612"/>
      <c r="DC44" s="613"/>
      <c r="DD44" s="614">
        <v>607825</v>
      </c>
      <c r="DE44" s="609"/>
      <c r="DF44" s="609"/>
      <c r="DG44" s="609"/>
      <c r="DH44" s="609"/>
      <c r="DI44" s="609"/>
      <c r="DJ44" s="609"/>
      <c r="DK44" s="610"/>
      <c r="DL44" s="615"/>
      <c r="DM44" s="616"/>
      <c r="DN44" s="616"/>
      <c r="DO44" s="616"/>
      <c r="DP44" s="616"/>
      <c r="DQ44" s="616"/>
      <c r="DR44" s="616"/>
      <c r="DS44" s="616"/>
      <c r="DT44" s="616"/>
      <c r="DU44" s="616"/>
      <c r="DV44" s="617"/>
      <c r="DW44" s="618"/>
      <c r="DX44" s="619"/>
      <c r="DY44" s="619"/>
      <c r="DZ44" s="619"/>
      <c r="EA44" s="619"/>
      <c r="EB44" s="619"/>
      <c r="EC44" s="620"/>
    </row>
    <row r="45" spans="2:133" ht="11.25" customHeight="1" x14ac:dyDescent="0.2">
      <c r="B45" s="625" t="s">
        <v>346</v>
      </c>
      <c r="C45" s="625"/>
      <c r="D45" s="625"/>
      <c r="E45" s="625"/>
      <c r="F45" s="625"/>
      <c r="G45" s="625"/>
      <c r="H45" s="625"/>
      <c r="I45" s="625"/>
      <c r="J45" s="625"/>
      <c r="K45" s="625"/>
      <c r="L45" s="625"/>
      <c r="M45" s="625"/>
      <c r="N45" s="625"/>
      <c r="O45" s="625"/>
      <c r="P45" s="625"/>
      <c r="Q45" s="625"/>
      <c r="R45" s="625"/>
      <c r="S45" s="625"/>
      <c r="T45" s="625"/>
      <c r="U45" s="625"/>
      <c r="V45" s="625"/>
      <c r="W45" s="625"/>
      <c r="X45" s="625"/>
      <c r="Y45" s="625"/>
      <c r="Z45" s="625"/>
      <c r="AA45" s="625"/>
      <c r="AB45" s="625"/>
      <c r="AC45" s="625"/>
      <c r="AD45" s="625"/>
      <c r="AE45" s="625"/>
      <c r="AF45" s="625"/>
      <c r="AG45" s="625"/>
      <c r="AH45" s="625"/>
      <c r="AI45" s="625"/>
      <c r="AJ45" s="625"/>
      <c r="AK45" s="625"/>
      <c r="AL45" s="625"/>
      <c r="AM45" s="625"/>
      <c r="AN45" s="625"/>
      <c r="AO45" s="625"/>
      <c r="AP45" s="625"/>
      <c r="AQ45" s="625"/>
      <c r="AR45" s="625"/>
      <c r="AS45" s="625"/>
      <c r="AT45" s="625"/>
      <c r="AU45" s="625"/>
      <c r="AV45" s="625"/>
      <c r="AW45" s="625"/>
      <c r="AX45" s="625"/>
      <c r="AY45" s="625"/>
      <c r="AZ45" s="625"/>
      <c r="BA45" s="625"/>
      <c r="BB45" s="625"/>
      <c r="BC45" s="625"/>
      <c r="BD45" s="625"/>
      <c r="BE45" s="625"/>
      <c r="BF45" s="625"/>
      <c r="BG45" s="625"/>
      <c r="BH45" s="625"/>
      <c r="BI45" s="625"/>
      <c r="BJ45" s="625"/>
      <c r="BK45" s="625"/>
      <c r="BL45" s="625"/>
      <c r="BM45" s="625"/>
      <c r="BN45" s="625"/>
      <c r="BO45" s="625"/>
      <c r="BP45" s="625"/>
      <c r="BQ45" s="625"/>
      <c r="BR45" s="625"/>
      <c r="BS45" s="625"/>
      <c r="BT45" s="625"/>
      <c r="BU45" s="625"/>
      <c r="BV45" s="625"/>
      <c r="BW45" s="625"/>
      <c r="BX45" s="625"/>
      <c r="BY45" s="625"/>
      <c r="BZ45" s="625"/>
      <c r="CA45" s="625"/>
      <c r="CB45" s="625"/>
      <c r="CC45" s="626"/>
      <c r="CD45" s="629"/>
      <c r="CE45" s="630"/>
      <c r="CF45" s="605" t="s">
        <v>347</v>
      </c>
      <c r="CG45" s="606"/>
      <c r="CH45" s="606"/>
      <c r="CI45" s="606"/>
      <c r="CJ45" s="606"/>
      <c r="CK45" s="606"/>
      <c r="CL45" s="606"/>
      <c r="CM45" s="606"/>
      <c r="CN45" s="606"/>
      <c r="CO45" s="606"/>
      <c r="CP45" s="606"/>
      <c r="CQ45" s="607"/>
      <c r="CR45" s="608">
        <v>3277928</v>
      </c>
      <c r="CS45" s="621"/>
      <c r="CT45" s="621"/>
      <c r="CU45" s="621"/>
      <c r="CV45" s="621"/>
      <c r="CW45" s="621"/>
      <c r="CX45" s="621"/>
      <c r="CY45" s="622"/>
      <c r="CZ45" s="611">
        <v>7.5</v>
      </c>
      <c r="DA45" s="623"/>
      <c r="DB45" s="623"/>
      <c r="DC45" s="624"/>
      <c r="DD45" s="614">
        <v>38588</v>
      </c>
      <c r="DE45" s="621"/>
      <c r="DF45" s="621"/>
      <c r="DG45" s="621"/>
      <c r="DH45" s="621"/>
      <c r="DI45" s="621"/>
      <c r="DJ45" s="621"/>
      <c r="DK45" s="622"/>
      <c r="DL45" s="615"/>
      <c r="DM45" s="616"/>
      <c r="DN45" s="616"/>
      <c r="DO45" s="616"/>
      <c r="DP45" s="616"/>
      <c r="DQ45" s="616"/>
      <c r="DR45" s="616"/>
      <c r="DS45" s="616"/>
      <c r="DT45" s="616"/>
      <c r="DU45" s="616"/>
      <c r="DV45" s="617"/>
      <c r="DW45" s="618"/>
      <c r="DX45" s="619"/>
      <c r="DY45" s="619"/>
      <c r="DZ45" s="619"/>
      <c r="EA45" s="619"/>
      <c r="EB45" s="619"/>
      <c r="EC45" s="620"/>
    </row>
    <row r="46" spans="2:133" ht="11.25" customHeight="1" x14ac:dyDescent="0.2">
      <c r="B46" s="207"/>
      <c r="CD46" s="629"/>
      <c r="CE46" s="630"/>
      <c r="CF46" s="605" t="s">
        <v>348</v>
      </c>
      <c r="CG46" s="606"/>
      <c r="CH46" s="606"/>
      <c r="CI46" s="606"/>
      <c r="CJ46" s="606"/>
      <c r="CK46" s="606"/>
      <c r="CL46" s="606"/>
      <c r="CM46" s="606"/>
      <c r="CN46" s="606"/>
      <c r="CO46" s="606"/>
      <c r="CP46" s="606"/>
      <c r="CQ46" s="607"/>
      <c r="CR46" s="608">
        <v>2466341</v>
      </c>
      <c r="CS46" s="609"/>
      <c r="CT46" s="609"/>
      <c r="CU46" s="609"/>
      <c r="CV46" s="609"/>
      <c r="CW46" s="609"/>
      <c r="CX46" s="609"/>
      <c r="CY46" s="610"/>
      <c r="CZ46" s="611">
        <v>5.6</v>
      </c>
      <c r="DA46" s="612"/>
      <c r="DB46" s="612"/>
      <c r="DC46" s="613"/>
      <c r="DD46" s="614">
        <v>553937</v>
      </c>
      <c r="DE46" s="609"/>
      <c r="DF46" s="609"/>
      <c r="DG46" s="609"/>
      <c r="DH46" s="609"/>
      <c r="DI46" s="609"/>
      <c r="DJ46" s="609"/>
      <c r="DK46" s="610"/>
      <c r="DL46" s="615"/>
      <c r="DM46" s="616"/>
      <c r="DN46" s="616"/>
      <c r="DO46" s="616"/>
      <c r="DP46" s="616"/>
      <c r="DQ46" s="616"/>
      <c r="DR46" s="616"/>
      <c r="DS46" s="616"/>
      <c r="DT46" s="616"/>
      <c r="DU46" s="616"/>
      <c r="DV46" s="617"/>
      <c r="DW46" s="618"/>
      <c r="DX46" s="619"/>
      <c r="DY46" s="619"/>
      <c r="DZ46" s="619"/>
      <c r="EA46" s="619"/>
      <c r="EB46" s="619"/>
      <c r="EC46" s="620"/>
    </row>
    <row r="47" spans="2:133" ht="11.25" customHeight="1" x14ac:dyDescent="0.2">
      <c r="B47" s="207"/>
      <c r="CD47" s="629"/>
      <c r="CE47" s="630"/>
      <c r="CF47" s="605" t="s">
        <v>349</v>
      </c>
      <c r="CG47" s="606"/>
      <c r="CH47" s="606"/>
      <c r="CI47" s="606"/>
      <c r="CJ47" s="606"/>
      <c r="CK47" s="606"/>
      <c r="CL47" s="606"/>
      <c r="CM47" s="606"/>
      <c r="CN47" s="606"/>
      <c r="CO47" s="606"/>
      <c r="CP47" s="606"/>
      <c r="CQ47" s="607"/>
      <c r="CR47" s="608" t="s">
        <v>122</v>
      </c>
      <c r="CS47" s="621"/>
      <c r="CT47" s="621"/>
      <c r="CU47" s="621"/>
      <c r="CV47" s="621"/>
      <c r="CW47" s="621"/>
      <c r="CX47" s="621"/>
      <c r="CY47" s="622"/>
      <c r="CZ47" s="611" t="s">
        <v>122</v>
      </c>
      <c r="DA47" s="623"/>
      <c r="DB47" s="623"/>
      <c r="DC47" s="624"/>
      <c r="DD47" s="614" t="s">
        <v>122</v>
      </c>
      <c r="DE47" s="621"/>
      <c r="DF47" s="621"/>
      <c r="DG47" s="621"/>
      <c r="DH47" s="621"/>
      <c r="DI47" s="621"/>
      <c r="DJ47" s="621"/>
      <c r="DK47" s="622"/>
      <c r="DL47" s="615"/>
      <c r="DM47" s="616"/>
      <c r="DN47" s="616"/>
      <c r="DO47" s="616"/>
      <c r="DP47" s="616"/>
      <c r="DQ47" s="616"/>
      <c r="DR47" s="616"/>
      <c r="DS47" s="616"/>
      <c r="DT47" s="616"/>
      <c r="DU47" s="616"/>
      <c r="DV47" s="617"/>
      <c r="DW47" s="618"/>
      <c r="DX47" s="619"/>
      <c r="DY47" s="619"/>
      <c r="DZ47" s="619"/>
      <c r="EA47" s="619"/>
      <c r="EB47" s="619"/>
      <c r="EC47" s="620"/>
    </row>
    <row r="48" spans="2:133" ht="10.8" x14ac:dyDescent="0.2">
      <c r="B48" s="207"/>
      <c r="CD48" s="631"/>
      <c r="CE48" s="632"/>
      <c r="CF48" s="605" t="s">
        <v>350</v>
      </c>
      <c r="CG48" s="606"/>
      <c r="CH48" s="606"/>
      <c r="CI48" s="606"/>
      <c r="CJ48" s="606"/>
      <c r="CK48" s="606"/>
      <c r="CL48" s="606"/>
      <c r="CM48" s="606"/>
      <c r="CN48" s="606"/>
      <c r="CO48" s="606"/>
      <c r="CP48" s="606"/>
      <c r="CQ48" s="607"/>
      <c r="CR48" s="608" t="s">
        <v>122</v>
      </c>
      <c r="CS48" s="609"/>
      <c r="CT48" s="609"/>
      <c r="CU48" s="609"/>
      <c r="CV48" s="609"/>
      <c r="CW48" s="609"/>
      <c r="CX48" s="609"/>
      <c r="CY48" s="610"/>
      <c r="CZ48" s="611" t="s">
        <v>122</v>
      </c>
      <c r="DA48" s="612"/>
      <c r="DB48" s="612"/>
      <c r="DC48" s="613"/>
      <c r="DD48" s="614" t="s">
        <v>122</v>
      </c>
      <c r="DE48" s="609"/>
      <c r="DF48" s="609"/>
      <c r="DG48" s="609"/>
      <c r="DH48" s="609"/>
      <c r="DI48" s="609"/>
      <c r="DJ48" s="609"/>
      <c r="DK48" s="610"/>
      <c r="DL48" s="615"/>
      <c r="DM48" s="616"/>
      <c r="DN48" s="616"/>
      <c r="DO48" s="616"/>
      <c r="DP48" s="616"/>
      <c r="DQ48" s="616"/>
      <c r="DR48" s="616"/>
      <c r="DS48" s="616"/>
      <c r="DT48" s="616"/>
      <c r="DU48" s="616"/>
      <c r="DV48" s="617"/>
      <c r="DW48" s="618"/>
      <c r="DX48" s="619"/>
      <c r="DY48" s="619"/>
      <c r="DZ48" s="619"/>
      <c r="EA48" s="619"/>
      <c r="EB48" s="619"/>
      <c r="EC48" s="620"/>
    </row>
    <row r="49" spans="2:133" ht="11.25" customHeight="1" x14ac:dyDescent="0.2">
      <c r="B49" s="207"/>
      <c r="CD49" s="589" t="s">
        <v>351</v>
      </c>
      <c r="CE49" s="590"/>
      <c r="CF49" s="590"/>
      <c r="CG49" s="590"/>
      <c r="CH49" s="590"/>
      <c r="CI49" s="590"/>
      <c r="CJ49" s="590"/>
      <c r="CK49" s="590"/>
      <c r="CL49" s="590"/>
      <c r="CM49" s="590"/>
      <c r="CN49" s="590"/>
      <c r="CO49" s="590"/>
      <c r="CP49" s="590"/>
      <c r="CQ49" s="591"/>
      <c r="CR49" s="592">
        <v>43767043</v>
      </c>
      <c r="CS49" s="593"/>
      <c r="CT49" s="593"/>
      <c r="CU49" s="593"/>
      <c r="CV49" s="593"/>
      <c r="CW49" s="593"/>
      <c r="CX49" s="593"/>
      <c r="CY49" s="594"/>
      <c r="CZ49" s="595">
        <v>100</v>
      </c>
      <c r="DA49" s="596"/>
      <c r="DB49" s="596"/>
      <c r="DC49" s="597"/>
      <c r="DD49" s="598">
        <v>25829378</v>
      </c>
      <c r="DE49" s="593"/>
      <c r="DF49" s="593"/>
      <c r="DG49" s="593"/>
      <c r="DH49" s="593"/>
      <c r="DI49" s="593"/>
      <c r="DJ49" s="593"/>
      <c r="DK49" s="594"/>
      <c r="DL49" s="599"/>
      <c r="DM49" s="600"/>
      <c r="DN49" s="600"/>
      <c r="DO49" s="600"/>
      <c r="DP49" s="600"/>
      <c r="DQ49" s="600"/>
      <c r="DR49" s="600"/>
      <c r="DS49" s="600"/>
      <c r="DT49" s="600"/>
      <c r="DU49" s="600"/>
      <c r="DV49" s="601"/>
      <c r="DW49" s="602"/>
      <c r="DX49" s="603"/>
      <c r="DY49" s="603"/>
      <c r="DZ49" s="603"/>
      <c r="EA49" s="603"/>
      <c r="EB49" s="603"/>
      <c r="EC49" s="604"/>
    </row>
  </sheetData>
  <sheetProtection algorithmName="SHA-512" hashValue="N30/F6CGFdfpfE+v03aCZa3BBRwFQXusF17KbX6TsJHzwRl46W9y51j0POg+uCVkzFsiZNm4ssh0HrFn5e2vQQ==" saltValue="pW0PV3tGzkFcGGO9awwMj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S25:CB25"/>
    <mergeCell ref="CD25:CQ25"/>
    <mergeCell ref="CR25:CY25"/>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O26:BR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077" t="s">
        <v>352</v>
      </c>
      <c r="B2" s="1077"/>
      <c r="C2" s="1077"/>
      <c r="D2" s="1077"/>
      <c r="E2" s="1077"/>
      <c r="F2" s="1077"/>
      <c r="G2" s="1077"/>
      <c r="H2" s="1077"/>
      <c r="I2" s="1077"/>
      <c r="J2" s="1077"/>
      <c r="K2" s="1077"/>
      <c r="L2" s="1077"/>
      <c r="M2" s="1077"/>
      <c r="N2" s="1077"/>
      <c r="O2" s="1077"/>
      <c r="P2" s="1077"/>
      <c r="Q2" s="1077"/>
      <c r="R2" s="1077"/>
      <c r="S2" s="1077"/>
      <c r="T2" s="1077"/>
      <c r="U2" s="1077"/>
      <c r="V2" s="1077"/>
      <c r="W2" s="1077"/>
      <c r="X2" s="1077"/>
      <c r="Y2" s="1077"/>
      <c r="Z2" s="1077"/>
      <c r="AA2" s="1077"/>
      <c r="AB2" s="1077"/>
      <c r="AC2" s="1077"/>
      <c r="AD2" s="1077"/>
      <c r="AE2" s="1077"/>
      <c r="AF2" s="1077"/>
      <c r="AG2" s="1077"/>
      <c r="AH2" s="1077"/>
      <c r="AI2" s="1077"/>
      <c r="AJ2" s="1077"/>
      <c r="AK2" s="1077"/>
      <c r="AL2" s="1077"/>
      <c r="AM2" s="1077"/>
      <c r="AN2" s="1077"/>
      <c r="AO2" s="1077"/>
      <c r="AP2" s="1077"/>
      <c r="AQ2" s="1077"/>
      <c r="AR2" s="1077"/>
      <c r="AS2" s="1077"/>
      <c r="AT2" s="1077"/>
      <c r="AU2" s="1077"/>
      <c r="AV2" s="1077"/>
      <c r="AW2" s="1077"/>
      <c r="AX2" s="1077"/>
      <c r="AY2" s="1077"/>
      <c r="AZ2" s="1077"/>
      <c r="BA2" s="1077"/>
      <c r="BB2" s="1077"/>
      <c r="BC2" s="1077"/>
      <c r="BD2" s="1077"/>
      <c r="BE2" s="1077"/>
      <c r="BF2" s="1077"/>
      <c r="BG2" s="1077"/>
      <c r="BH2" s="1077"/>
      <c r="BI2" s="1077"/>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078" t="s">
        <v>353</v>
      </c>
      <c r="DK2" s="1079"/>
      <c r="DL2" s="1079"/>
      <c r="DM2" s="1079"/>
      <c r="DN2" s="1079"/>
      <c r="DO2" s="1080"/>
      <c r="DP2" s="210"/>
      <c r="DQ2" s="1078" t="s">
        <v>354</v>
      </c>
      <c r="DR2" s="1079"/>
      <c r="DS2" s="1079"/>
      <c r="DT2" s="1079"/>
      <c r="DU2" s="1079"/>
      <c r="DV2" s="1079"/>
      <c r="DW2" s="1079"/>
      <c r="DX2" s="1079"/>
      <c r="DY2" s="1079"/>
      <c r="DZ2" s="1080"/>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46" t="s">
        <v>355</v>
      </c>
      <c r="B4" s="1046"/>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c r="AA4" s="1046"/>
      <c r="AB4" s="1046"/>
      <c r="AC4" s="1046"/>
      <c r="AD4" s="1046"/>
      <c r="AE4" s="1046"/>
      <c r="AF4" s="1046"/>
      <c r="AG4" s="1046"/>
      <c r="AH4" s="1046"/>
      <c r="AI4" s="1046"/>
      <c r="AJ4" s="1046"/>
      <c r="AK4" s="1046"/>
      <c r="AL4" s="1046"/>
      <c r="AM4" s="1046"/>
      <c r="AN4" s="1046"/>
      <c r="AO4" s="1046"/>
      <c r="AP4" s="1046"/>
      <c r="AQ4" s="1046"/>
      <c r="AR4" s="1046"/>
      <c r="AS4" s="1046"/>
      <c r="AT4" s="1046"/>
      <c r="AU4" s="1046"/>
      <c r="AV4" s="1046"/>
      <c r="AW4" s="1046"/>
      <c r="AX4" s="1046"/>
      <c r="AY4" s="1046"/>
      <c r="AZ4" s="214"/>
      <c r="BA4" s="214"/>
      <c r="BB4" s="214"/>
      <c r="BC4" s="214"/>
      <c r="BD4" s="214"/>
      <c r="BE4" s="215"/>
      <c r="BF4" s="215"/>
      <c r="BG4" s="215"/>
      <c r="BH4" s="215"/>
      <c r="BI4" s="215"/>
      <c r="BJ4" s="215"/>
      <c r="BK4" s="215"/>
      <c r="BL4" s="215"/>
      <c r="BM4" s="215"/>
      <c r="BN4" s="215"/>
      <c r="BO4" s="215"/>
      <c r="BP4" s="215"/>
      <c r="BQ4" s="717" t="s">
        <v>356</v>
      </c>
      <c r="BR4" s="717"/>
      <c r="BS4" s="717"/>
      <c r="BT4" s="717"/>
      <c r="BU4" s="717"/>
      <c r="BV4" s="717"/>
      <c r="BW4" s="717"/>
      <c r="BX4" s="717"/>
      <c r="BY4" s="717"/>
      <c r="BZ4" s="717"/>
      <c r="CA4" s="717"/>
      <c r="CB4" s="717"/>
      <c r="CC4" s="717"/>
      <c r="CD4" s="717"/>
      <c r="CE4" s="717"/>
      <c r="CF4" s="717"/>
      <c r="CG4" s="717"/>
      <c r="CH4" s="717"/>
      <c r="CI4" s="717"/>
      <c r="CJ4" s="717"/>
      <c r="CK4" s="717"/>
      <c r="CL4" s="717"/>
      <c r="CM4" s="717"/>
      <c r="CN4" s="717"/>
      <c r="CO4" s="717"/>
      <c r="CP4" s="717"/>
      <c r="CQ4" s="717"/>
      <c r="CR4" s="717"/>
      <c r="CS4" s="717"/>
      <c r="CT4" s="717"/>
      <c r="CU4" s="717"/>
      <c r="CV4" s="717"/>
      <c r="CW4" s="717"/>
      <c r="CX4" s="717"/>
      <c r="CY4" s="717"/>
      <c r="CZ4" s="717"/>
      <c r="DA4" s="717"/>
      <c r="DB4" s="717"/>
      <c r="DC4" s="717"/>
      <c r="DD4" s="717"/>
      <c r="DE4" s="717"/>
      <c r="DF4" s="717"/>
      <c r="DG4" s="717"/>
      <c r="DH4" s="717"/>
      <c r="DI4" s="717"/>
      <c r="DJ4" s="717"/>
      <c r="DK4" s="717"/>
      <c r="DL4" s="717"/>
      <c r="DM4" s="717"/>
      <c r="DN4" s="717"/>
      <c r="DO4" s="717"/>
      <c r="DP4" s="717"/>
      <c r="DQ4" s="717"/>
      <c r="DR4" s="717"/>
      <c r="DS4" s="717"/>
      <c r="DT4" s="717"/>
      <c r="DU4" s="717"/>
      <c r="DV4" s="717"/>
      <c r="DW4" s="717"/>
      <c r="DX4" s="717"/>
      <c r="DY4" s="717"/>
      <c r="DZ4" s="717"/>
      <c r="EA4" s="216"/>
    </row>
    <row r="5" spans="1:131" s="217" customFormat="1" ht="26.25" customHeight="1" x14ac:dyDescent="0.2">
      <c r="A5" s="982" t="s">
        <v>357</v>
      </c>
      <c r="B5" s="983"/>
      <c r="C5" s="983"/>
      <c r="D5" s="983"/>
      <c r="E5" s="983"/>
      <c r="F5" s="983"/>
      <c r="G5" s="983"/>
      <c r="H5" s="983"/>
      <c r="I5" s="983"/>
      <c r="J5" s="983"/>
      <c r="K5" s="983"/>
      <c r="L5" s="983"/>
      <c r="M5" s="983"/>
      <c r="N5" s="983"/>
      <c r="O5" s="983"/>
      <c r="P5" s="984"/>
      <c r="Q5" s="988" t="s">
        <v>358</v>
      </c>
      <c r="R5" s="989"/>
      <c r="S5" s="989"/>
      <c r="T5" s="989"/>
      <c r="U5" s="990"/>
      <c r="V5" s="988" t="s">
        <v>359</v>
      </c>
      <c r="W5" s="989"/>
      <c r="X5" s="989"/>
      <c r="Y5" s="989"/>
      <c r="Z5" s="990"/>
      <c r="AA5" s="988" t="s">
        <v>360</v>
      </c>
      <c r="AB5" s="989"/>
      <c r="AC5" s="989"/>
      <c r="AD5" s="989"/>
      <c r="AE5" s="989"/>
      <c r="AF5" s="1081" t="s">
        <v>361</v>
      </c>
      <c r="AG5" s="989"/>
      <c r="AH5" s="989"/>
      <c r="AI5" s="989"/>
      <c r="AJ5" s="1002"/>
      <c r="AK5" s="989" t="s">
        <v>362</v>
      </c>
      <c r="AL5" s="989"/>
      <c r="AM5" s="989"/>
      <c r="AN5" s="989"/>
      <c r="AO5" s="990"/>
      <c r="AP5" s="988" t="s">
        <v>363</v>
      </c>
      <c r="AQ5" s="989"/>
      <c r="AR5" s="989"/>
      <c r="AS5" s="989"/>
      <c r="AT5" s="990"/>
      <c r="AU5" s="988" t="s">
        <v>364</v>
      </c>
      <c r="AV5" s="989"/>
      <c r="AW5" s="989"/>
      <c r="AX5" s="989"/>
      <c r="AY5" s="1002"/>
      <c r="AZ5" s="214"/>
      <c r="BA5" s="214"/>
      <c r="BB5" s="214"/>
      <c r="BC5" s="214"/>
      <c r="BD5" s="214"/>
      <c r="BE5" s="215"/>
      <c r="BF5" s="215"/>
      <c r="BG5" s="215"/>
      <c r="BH5" s="215"/>
      <c r="BI5" s="215"/>
      <c r="BJ5" s="215"/>
      <c r="BK5" s="215"/>
      <c r="BL5" s="215"/>
      <c r="BM5" s="215"/>
      <c r="BN5" s="215"/>
      <c r="BO5" s="215"/>
      <c r="BP5" s="215"/>
      <c r="BQ5" s="982" t="s">
        <v>365</v>
      </c>
      <c r="BR5" s="983"/>
      <c r="BS5" s="983"/>
      <c r="BT5" s="983"/>
      <c r="BU5" s="983"/>
      <c r="BV5" s="983"/>
      <c r="BW5" s="983"/>
      <c r="BX5" s="983"/>
      <c r="BY5" s="983"/>
      <c r="BZ5" s="983"/>
      <c r="CA5" s="983"/>
      <c r="CB5" s="983"/>
      <c r="CC5" s="983"/>
      <c r="CD5" s="983"/>
      <c r="CE5" s="983"/>
      <c r="CF5" s="983"/>
      <c r="CG5" s="984"/>
      <c r="CH5" s="988" t="s">
        <v>366</v>
      </c>
      <c r="CI5" s="989"/>
      <c r="CJ5" s="989"/>
      <c r="CK5" s="989"/>
      <c r="CL5" s="990"/>
      <c r="CM5" s="988" t="s">
        <v>367</v>
      </c>
      <c r="CN5" s="989"/>
      <c r="CO5" s="989"/>
      <c r="CP5" s="989"/>
      <c r="CQ5" s="990"/>
      <c r="CR5" s="988" t="s">
        <v>368</v>
      </c>
      <c r="CS5" s="989"/>
      <c r="CT5" s="989"/>
      <c r="CU5" s="989"/>
      <c r="CV5" s="990"/>
      <c r="CW5" s="988" t="s">
        <v>369</v>
      </c>
      <c r="CX5" s="989"/>
      <c r="CY5" s="989"/>
      <c r="CZ5" s="989"/>
      <c r="DA5" s="990"/>
      <c r="DB5" s="988" t="s">
        <v>370</v>
      </c>
      <c r="DC5" s="989"/>
      <c r="DD5" s="989"/>
      <c r="DE5" s="989"/>
      <c r="DF5" s="990"/>
      <c r="DG5" s="1071" t="s">
        <v>371</v>
      </c>
      <c r="DH5" s="1072"/>
      <c r="DI5" s="1072"/>
      <c r="DJ5" s="1072"/>
      <c r="DK5" s="1073"/>
      <c r="DL5" s="1071" t="s">
        <v>372</v>
      </c>
      <c r="DM5" s="1072"/>
      <c r="DN5" s="1072"/>
      <c r="DO5" s="1072"/>
      <c r="DP5" s="1073"/>
      <c r="DQ5" s="988" t="s">
        <v>373</v>
      </c>
      <c r="DR5" s="989"/>
      <c r="DS5" s="989"/>
      <c r="DT5" s="989"/>
      <c r="DU5" s="990"/>
      <c r="DV5" s="988" t="s">
        <v>364</v>
      </c>
      <c r="DW5" s="989"/>
      <c r="DX5" s="989"/>
      <c r="DY5" s="989"/>
      <c r="DZ5" s="1002"/>
      <c r="EA5" s="216"/>
    </row>
    <row r="6" spans="1:131" s="217" customFormat="1" ht="26.25" customHeight="1" thickBot="1" x14ac:dyDescent="0.25">
      <c r="A6" s="985"/>
      <c r="B6" s="986"/>
      <c r="C6" s="986"/>
      <c r="D6" s="986"/>
      <c r="E6" s="986"/>
      <c r="F6" s="986"/>
      <c r="G6" s="986"/>
      <c r="H6" s="986"/>
      <c r="I6" s="986"/>
      <c r="J6" s="986"/>
      <c r="K6" s="986"/>
      <c r="L6" s="986"/>
      <c r="M6" s="986"/>
      <c r="N6" s="986"/>
      <c r="O6" s="986"/>
      <c r="P6" s="987"/>
      <c r="Q6" s="991"/>
      <c r="R6" s="992"/>
      <c r="S6" s="992"/>
      <c r="T6" s="992"/>
      <c r="U6" s="993"/>
      <c r="V6" s="991"/>
      <c r="W6" s="992"/>
      <c r="X6" s="992"/>
      <c r="Y6" s="992"/>
      <c r="Z6" s="993"/>
      <c r="AA6" s="991"/>
      <c r="AB6" s="992"/>
      <c r="AC6" s="992"/>
      <c r="AD6" s="992"/>
      <c r="AE6" s="992"/>
      <c r="AF6" s="1082"/>
      <c r="AG6" s="992"/>
      <c r="AH6" s="992"/>
      <c r="AI6" s="992"/>
      <c r="AJ6" s="1003"/>
      <c r="AK6" s="992"/>
      <c r="AL6" s="992"/>
      <c r="AM6" s="992"/>
      <c r="AN6" s="992"/>
      <c r="AO6" s="993"/>
      <c r="AP6" s="991"/>
      <c r="AQ6" s="992"/>
      <c r="AR6" s="992"/>
      <c r="AS6" s="992"/>
      <c r="AT6" s="993"/>
      <c r="AU6" s="991"/>
      <c r="AV6" s="992"/>
      <c r="AW6" s="992"/>
      <c r="AX6" s="992"/>
      <c r="AY6" s="1003"/>
      <c r="AZ6" s="214"/>
      <c r="BA6" s="214"/>
      <c r="BB6" s="214"/>
      <c r="BC6" s="214"/>
      <c r="BD6" s="214"/>
      <c r="BE6" s="215"/>
      <c r="BF6" s="215"/>
      <c r="BG6" s="215"/>
      <c r="BH6" s="215"/>
      <c r="BI6" s="215"/>
      <c r="BJ6" s="215"/>
      <c r="BK6" s="215"/>
      <c r="BL6" s="215"/>
      <c r="BM6" s="215"/>
      <c r="BN6" s="215"/>
      <c r="BO6" s="215"/>
      <c r="BP6" s="215"/>
      <c r="BQ6" s="985"/>
      <c r="BR6" s="986"/>
      <c r="BS6" s="986"/>
      <c r="BT6" s="986"/>
      <c r="BU6" s="986"/>
      <c r="BV6" s="986"/>
      <c r="BW6" s="986"/>
      <c r="BX6" s="986"/>
      <c r="BY6" s="986"/>
      <c r="BZ6" s="986"/>
      <c r="CA6" s="986"/>
      <c r="CB6" s="986"/>
      <c r="CC6" s="986"/>
      <c r="CD6" s="986"/>
      <c r="CE6" s="986"/>
      <c r="CF6" s="986"/>
      <c r="CG6" s="987"/>
      <c r="CH6" s="991"/>
      <c r="CI6" s="992"/>
      <c r="CJ6" s="992"/>
      <c r="CK6" s="992"/>
      <c r="CL6" s="993"/>
      <c r="CM6" s="991"/>
      <c r="CN6" s="992"/>
      <c r="CO6" s="992"/>
      <c r="CP6" s="992"/>
      <c r="CQ6" s="993"/>
      <c r="CR6" s="991"/>
      <c r="CS6" s="992"/>
      <c r="CT6" s="992"/>
      <c r="CU6" s="992"/>
      <c r="CV6" s="993"/>
      <c r="CW6" s="991"/>
      <c r="CX6" s="992"/>
      <c r="CY6" s="992"/>
      <c r="CZ6" s="992"/>
      <c r="DA6" s="993"/>
      <c r="DB6" s="991"/>
      <c r="DC6" s="992"/>
      <c r="DD6" s="992"/>
      <c r="DE6" s="992"/>
      <c r="DF6" s="993"/>
      <c r="DG6" s="1074"/>
      <c r="DH6" s="1075"/>
      <c r="DI6" s="1075"/>
      <c r="DJ6" s="1075"/>
      <c r="DK6" s="1076"/>
      <c r="DL6" s="1074"/>
      <c r="DM6" s="1075"/>
      <c r="DN6" s="1075"/>
      <c r="DO6" s="1075"/>
      <c r="DP6" s="1076"/>
      <c r="DQ6" s="991"/>
      <c r="DR6" s="992"/>
      <c r="DS6" s="992"/>
      <c r="DT6" s="992"/>
      <c r="DU6" s="993"/>
      <c r="DV6" s="991"/>
      <c r="DW6" s="992"/>
      <c r="DX6" s="992"/>
      <c r="DY6" s="992"/>
      <c r="DZ6" s="1003"/>
      <c r="EA6" s="216"/>
    </row>
    <row r="7" spans="1:131" s="217" customFormat="1" ht="26.25" customHeight="1" thickTop="1" x14ac:dyDescent="0.2">
      <c r="A7" s="218">
        <v>1</v>
      </c>
      <c r="B7" s="1034" t="s">
        <v>374</v>
      </c>
      <c r="C7" s="1035"/>
      <c r="D7" s="1035"/>
      <c r="E7" s="1035"/>
      <c r="F7" s="1035"/>
      <c r="G7" s="1035"/>
      <c r="H7" s="1035"/>
      <c r="I7" s="1035"/>
      <c r="J7" s="1035"/>
      <c r="K7" s="1035"/>
      <c r="L7" s="1035"/>
      <c r="M7" s="1035"/>
      <c r="N7" s="1035"/>
      <c r="O7" s="1035"/>
      <c r="P7" s="1036"/>
      <c r="Q7" s="1089">
        <v>44279</v>
      </c>
      <c r="R7" s="1090"/>
      <c r="S7" s="1090"/>
      <c r="T7" s="1090"/>
      <c r="U7" s="1090"/>
      <c r="V7" s="1090">
        <v>43856</v>
      </c>
      <c r="W7" s="1090"/>
      <c r="X7" s="1090"/>
      <c r="Y7" s="1090"/>
      <c r="Z7" s="1090"/>
      <c r="AA7" s="1090">
        <v>422</v>
      </c>
      <c r="AB7" s="1090"/>
      <c r="AC7" s="1090"/>
      <c r="AD7" s="1090"/>
      <c r="AE7" s="1091"/>
      <c r="AF7" s="1092">
        <v>296</v>
      </c>
      <c r="AG7" s="1093"/>
      <c r="AH7" s="1093"/>
      <c r="AI7" s="1093"/>
      <c r="AJ7" s="1094"/>
      <c r="AK7" s="1095">
        <v>2093</v>
      </c>
      <c r="AL7" s="1096"/>
      <c r="AM7" s="1096"/>
      <c r="AN7" s="1096"/>
      <c r="AO7" s="1096"/>
      <c r="AP7" s="1096">
        <v>21436</v>
      </c>
      <c r="AQ7" s="1096"/>
      <c r="AR7" s="1096"/>
      <c r="AS7" s="1096"/>
      <c r="AT7" s="1096"/>
      <c r="AU7" s="1097"/>
      <c r="AV7" s="1097"/>
      <c r="AW7" s="1097"/>
      <c r="AX7" s="1097"/>
      <c r="AY7" s="1098"/>
      <c r="AZ7" s="214"/>
      <c r="BA7" s="214"/>
      <c r="BB7" s="214"/>
      <c r="BC7" s="214"/>
      <c r="BD7" s="214"/>
      <c r="BE7" s="215"/>
      <c r="BF7" s="215"/>
      <c r="BG7" s="215"/>
      <c r="BH7" s="215"/>
      <c r="BI7" s="215"/>
      <c r="BJ7" s="215"/>
      <c r="BK7" s="215"/>
      <c r="BL7" s="215"/>
      <c r="BM7" s="215"/>
      <c r="BN7" s="215"/>
      <c r="BO7" s="215"/>
      <c r="BP7" s="215"/>
      <c r="BQ7" s="218">
        <v>1</v>
      </c>
      <c r="BR7" s="219"/>
      <c r="BS7" s="1086" t="s">
        <v>553</v>
      </c>
      <c r="BT7" s="1087"/>
      <c r="BU7" s="1087"/>
      <c r="BV7" s="1087"/>
      <c r="BW7" s="1087"/>
      <c r="BX7" s="1087"/>
      <c r="BY7" s="1087"/>
      <c r="BZ7" s="1087"/>
      <c r="CA7" s="1087"/>
      <c r="CB7" s="1087"/>
      <c r="CC7" s="1087"/>
      <c r="CD7" s="1087"/>
      <c r="CE7" s="1087"/>
      <c r="CF7" s="1087"/>
      <c r="CG7" s="1099"/>
      <c r="CH7" s="1083">
        <v>-5</v>
      </c>
      <c r="CI7" s="1084"/>
      <c r="CJ7" s="1084"/>
      <c r="CK7" s="1084"/>
      <c r="CL7" s="1085"/>
      <c r="CM7" s="1083">
        <v>137</v>
      </c>
      <c r="CN7" s="1084"/>
      <c r="CO7" s="1084"/>
      <c r="CP7" s="1084"/>
      <c r="CQ7" s="1085"/>
      <c r="CR7" s="1083">
        <v>110</v>
      </c>
      <c r="CS7" s="1084"/>
      <c r="CT7" s="1084"/>
      <c r="CU7" s="1084"/>
      <c r="CV7" s="1085"/>
      <c r="CW7" s="1083" t="s">
        <v>487</v>
      </c>
      <c r="CX7" s="1084"/>
      <c r="CY7" s="1084"/>
      <c r="CZ7" s="1084"/>
      <c r="DA7" s="1085"/>
      <c r="DB7" s="1083" t="s">
        <v>487</v>
      </c>
      <c r="DC7" s="1084"/>
      <c r="DD7" s="1084"/>
      <c r="DE7" s="1084"/>
      <c r="DF7" s="1085"/>
      <c r="DG7" s="1083" t="s">
        <v>487</v>
      </c>
      <c r="DH7" s="1084"/>
      <c r="DI7" s="1084"/>
      <c r="DJ7" s="1084"/>
      <c r="DK7" s="1085"/>
      <c r="DL7" s="1083" t="s">
        <v>487</v>
      </c>
      <c r="DM7" s="1084"/>
      <c r="DN7" s="1084"/>
      <c r="DO7" s="1084"/>
      <c r="DP7" s="1085"/>
      <c r="DQ7" s="1083" t="s">
        <v>487</v>
      </c>
      <c r="DR7" s="1084"/>
      <c r="DS7" s="1084"/>
      <c r="DT7" s="1084"/>
      <c r="DU7" s="1085"/>
      <c r="DV7" s="1086"/>
      <c r="DW7" s="1087"/>
      <c r="DX7" s="1087"/>
      <c r="DY7" s="1087"/>
      <c r="DZ7" s="1088"/>
      <c r="EA7" s="216"/>
    </row>
    <row r="8" spans="1:131" s="217" customFormat="1" ht="26.25" customHeight="1" x14ac:dyDescent="0.2">
      <c r="A8" s="220">
        <v>2</v>
      </c>
      <c r="B8" s="1017" t="s">
        <v>375</v>
      </c>
      <c r="C8" s="1018"/>
      <c r="D8" s="1018"/>
      <c r="E8" s="1018"/>
      <c r="F8" s="1018"/>
      <c r="G8" s="1018"/>
      <c r="H8" s="1018"/>
      <c r="I8" s="1018"/>
      <c r="J8" s="1018"/>
      <c r="K8" s="1018"/>
      <c r="L8" s="1018"/>
      <c r="M8" s="1018"/>
      <c r="N8" s="1018"/>
      <c r="O8" s="1018"/>
      <c r="P8" s="1019"/>
      <c r="Q8" s="1025">
        <v>8</v>
      </c>
      <c r="R8" s="1026"/>
      <c r="S8" s="1026"/>
      <c r="T8" s="1026"/>
      <c r="U8" s="1026"/>
      <c r="V8" s="1026">
        <v>8</v>
      </c>
      <c r="W8" s="1026"/>
      <c r="X8" s="1026"/>
      <c r="Y8" s="1026"/>
      <c r="Z8" s="1026"/>
      <c r="AA8" s="1026" t="s">
        <v>487</v>
      </c>
      <c r="AB8" s="1026"/>
      <c r="AC8" s="1026"/>
      <c r="AD8" s="1026"/>
      <c r="AE8" s="1027"/>
      <c r="AF8" s="1022" t="s">
        <v>122</v>
      </c>
      <c r="AG8" s="1023"/>
      <c r="AH8" s="1023"/>
      <c r="AI8" s="1023"/>
      <c r="AJ8" s="1024"/>
      <c r="AK8" s="1067">
        <v>5</v>
      </c>
      <c r="AL8" s="1068"/>
      <c r="AM8" s="1068"/>
      <c r="AN8" s="1068"/>
      <c r="AO8" s="1068"/>
      <c r="AP8" s="1068" t="s">
        <v>487</v>
      </c>
      <c r="AQ8" s="1068"/>
      <c r="AR8" s="1068"/>
      <c r="AS8" s="1068"/>
      <c r="AT8" s="1068"/>
      <c r="AU8" s="1069"/>
      <c r="AV8" s="1069"/>
      <c r="AW8" s="1069"/>
      <c r="AX8" s="1069"/>
      <c r="AY8" s="1070"/>
      <c r="AZ8" s="214"/>
      <c r="BA8" s="214"/>
      <c r="BB8" s="214"/>
      <c r="BC8" s="214"/>
      <c r="BD8" s="214"/>
      <c r="BE8" s="215"/>
      <c r="BF8" s="215"/>
      <c r="BG8" s="215"/>
      <c r="BH8" s="215"/>
      <c r="BI8" s="215"/>
      <c r="BJ8" s="215"/>
      <c r="BK8" s="215"/>
      <c r="BL8" s="215"/>
      <c r="BM8" s="215"/>
      <c r="BN8" s="215"/>
      <c r="BO8" s="215"/>
      <c r="BP8" s="215"/>
      <c r="BQ8" s="220">
        <v>2</v>
      </c>
      <c r="BR8" s="221"/>
      <c r="BS8" s="979" t="s">
        <v>554</v>
      </c>
      <c r="BT8" s="980"/>
      <c r="BU8" s="980"/>
      <c r="BV8" s="980"/>
      <c r="BW8" s="980"/>
      <c r="BX8" s="980"/>
      <c r="BY8" s="980"/>
      <c r="BZ8" s="980"/>
      <c r="CA8" s="980"/>
      <c r="CB8" s="980"/>
      <c r="CC8" s="980"/>
      <c r="CD8" s="980"/>
      <c r="CE8" s="980"/>
      <c r="CF8" s="980"/>
      <c r="CG8" s="1001"/>
      <c r="CH8" s="976">
        <v>6</v>
      </c>
      <c r="CI8" s="977"/>
      <c r="CJ8" s="977"/>
      <c r="CK8" s="977"/>
      <c r="CL8" s="978"/>
      <c r="CM8" s="976">
        <v>126</v>
      </c>
      <c r="CN8" s="977"/>
      <c r="CO8" s="977"/>
      <c r="CP8" s="977"/>
      <c r="CQ8" s="978"/>
      <c r="CR8" s="976">
        <v>45</v>
      </c>
      <c r="CS8" s="977"/>
      <c r="CT8" s="977"/>
      <c r="CU8" s="977"/>
      <c r="CV8" s="978"/>
      <c r="CW8" s="976" t="s">
        <v>487</v>
      </c>
      <c r="CX8" s="977"/>
      <c r="CY8" s="977"/>
      <c r="CZ8" s="977"/>
      <c r="DA8" s="978"/>
      <c r="DB8" s="976" t="s">
        <v>487</v>
      </c>
      <c r="DC8" s="977"/>
      <c r="DD8" s="977"/>
      <c r="DE8" s="977"/>
      <c r="DF8" s="978"/>
      <c r="DG8" s="976" t="s">
        <v>487</v>
      </c>
      <c r="DH8" s="977"/>
      <c r="DI8" s="977"/>
      <c r="DJ8" s="977"/>
      <c r="DK8" s="978"/>
      <c r="DL8" s="976" t="s">
        <v>487</v>
      </c>
      <c r="DM8" s="977"/>
      <c r="DN8" s="977"/>
      <c r="DO8" s="977"/>
      <c r="DP8" s="978"/>
      <c r="DQ8" s="976" t="s">
        <v>487</v>
      </c>
      <c r="DR8" s="977"/>
      <c r="DS8" s="977"/>
      <c r="DT8" s="977"/>
      <c r="DU8" s="978"/>
      <c r="DV8" s="979"/>
      <c r="DW8" s="980"/>
      <c r="DX8" s="980"/>
      <c r="DY8" s="980"/>
      <c r="DZ8" s="981"/>
      <c r="EA8" s="216"/>
    </row>
    <row r="9" spans="1:131" s="217" customFormat="1" ht="26.25" customHeight="1" x14ac:dyDescent="0.2">
      <c r="A9" s="220">
        <v>3</v>
      </c>
      <c r="B9" s="1017"/>
      <c r="C9" s="1018"/>
      <c r="D9" s="1018"/>
      <c r="E9" s="1018"/>
      <c r="F9" s="1018"/>
      <c r="G9" s="1018"/>
      <c r="H9" s="1018"/>
      <c r="I9" s="1018"/>
      <c r="J9" s="1018"/>
      <c r="K9" s="1018"/>
      <c r="L9" s="1018"/>
      <c r="M9" s="1018"/>
      <c r="N9" s="1018"/>
      <c r="O9" s="1018"/>
      <c r="P9" s="1019"/>
      <c r="Q9" s="1025"/>
      <c r="R9" s="1026"/>
      <c r="S9" s="1026"/>
      <c r="T9" s="1026"/>
      <c r="U9" s="1026"/>
      <c r="V9" s="1026"/>
      <c r="W9" s="1026"/>
      <c r="X9" s="1026"/>
      <c r="Y9" s="1026"/>
      <c r="Z9" s="1026"/>
      <c r="AA9" s="1026"/>
      <c r="AB9" s="1026"/>
      <c r="AC9" s="1026"/>
      <c r="AD9" s="1026"/>
      <c r="AE9" s="1027"/>
      <c r="AF9" s="1022"/>
      <c r="AG9" s="1023"/>
      <c r="AH9" s="1023"/>
      <c r="AI9" s="1023"/>
      <c r="AJ9" s="1024"/>
      <c r="AK9" s="1067"/>
      <c r="AL9" s="1068"/>
      <c r="AM9" s="1068"/>
      <c r="AN9" s="1068"/>
      <c r="AO9" s="1068"/>
      <c r="AP9" s="1068"/>
      <c r="AQ9" s="1068"/>
      <c r="AR9" s="1068"/>
      <c r="AS9" s="1068"/>
      <c r="AT9" s="1068"/>
      <c r="AU9" s="1069"/>
      <c r="AV9" s="1069"/>
      <c r="AW9" s="1069"/>
      <c r="AX9" s="1069"/>
      <c r="AY9" s="1070"/>
      <c r="AZ9" s="214"/>
      <c r="BA9" s="214"/>
      <c r="BB9" s="214"/>
      <c r="BC9" s="214"/>
      <c r="BD9" s="214"/>
      <c r="BE9" s="215"/>
      <c r="BF9" s="215"/>
      <c r="BG9" s="215"/>
      <c r="BH9" s="215"/>
      <c r="BI9" s="215"/>
      <c r="BJ9" s="215"/>
      <c r="BK9" s="215"/>
      <c r="BL9" s="215"/>
      <c r="BM9" s="215"/>
      <c r="BN9" s="215"/>
      <c r="BO9" s="215"/>
      <c r="BP9" s="215"/>
      <c r="BQ9" s="220">
        <v>3</v>
      </c>
      <c r="BR9" s="221"/>
      <c r="BS9" s="979" t="s">
        <v>555</v>
      </c>
      <c r="BT9" s="980"/>
      <c r="BU9" s="980"/>
      <c r="BV9" s="980"/>
      <c r="BW9" s="980"/>
      <c r="BX9" s="980"/>
      <c r="BY9" s="980"/>
      <c r="BZ9" s="980"/>
      <c r="CA9" s="980"/>
      <c r="CB9" s="980"/>
      <c r="CC9" s="980"/>
      <c r="CD9" s="980"/>
      <c r="CE9" s="980"/>
      <c r="CF9" s="980"/>
      <c r="CG9" s="1001"/>
      <c r="CH9" s="976">
        <v>0</v>
      </c>
      <c r="CI9" s="977"/>
      <c r="CJ9" s="977"/>
      <c r="CK9" s="977"/>
      <c r="CL9" s="978"/>
      <c r="CM9" s="976">
        <v>14</v>
      </c>
      <c r="CN9" s="977"/>
      <c r="CO9" s="977"/>
      <c r="CP9" s="977"/>
      <c r="CQ9" s="978"/>
      <c r="CR9" s="976">
        <v>3</v>
      </c>
      <c r="CS9" s="977"/>
      <c r="CT9" s="977"/>
      <c r="CU9" s="977"/>
      <c r="CV9" s="978"/>
      <c r="CW9" s="976" t="s">
        <v>487</v>
      </c>
      <c r="CX9" s="977"/>
      <c r="CY9" s="977"/>
      <c r="CZ9" s="977"/>
      <c r="DA9" s="978"/>
      <c r="DB9" s="976" t="s">
        <v>487</v>
      </c>
      <c r="DC9" s="977"/>
      <c r="DD9" s="977"/>
      <c r="DE9" s="977"/>
      <c r="DF9" s="978"/>
      <c r="DG9" s="976" t="s">
        <v>487</v>
      </c>
      <c r="DH9" s="977"/>
      <c r="DI9" s="977"/>
      <c r="DJ9" s="977"/>
      <c r="DK9" s="978"/>
      <c r="DL9" s="976" t="s">
        <v>487</v>
      </c>
      <c r="DM9" s="977"/>
      <c r="DN9" s="977"/>
      <c r="DO9" s="977"/>
      <c r="DP9" s="978"/>
      <c r="DQ9" s="976" t="s">
        <v>487</v>
      </c>
      <c r="DR9" s="977"/>
      <c r="DS9" s="977"/>
      <c r="DT9" s="977"/>
      <c r="DU9" s="978"/>
      <c r="DV9" s="979"/>
      <c r="DW9" s="980"/>
      <c r="DX9" s="980"/>
      <c r="DY9" s="980"/>
      <c r="DZ9" s="981"/>
      <c r="EA9" s="216"/>
    </row>
    <row r="10" spans="1:131" s="217" customFormat="1" ht="26.25" customHeight="1" x14ac:dyDescent="0.2">
      <c r="A10" s="220">
        <v>4</v>
      </c>
      <c r="B10" s="1017"/>
      <c r="C10" s="1018"/>
      <c r="D10" s="1018"/>
      <c r="E10" s="1018"/>
      <c r="F10" s="1018"/>
      <c r="G10" s="1018"/>
      <c r="H10" s="1018"/>
      <c r="I10" s="1018"/>
      <c r="J10" s="1018"/>
      <c r="K10" s="1018"/>
      <c r="L10" s="1018"/>
      <c r="M10" s="1018"/>
      <c r="N10" s="1018"/>
      <c r="O10" s="1018"/>
      <c r="P10" s="1019"/>
      <c r="Q10" s="1025"/>
      <c r="R10" s="1026"/>
      <c r="S10" s="1026"/>
      <c r="T10" s="1026"/>
      <c r="U10" s="1026"/>
      <c r="V10" s="1026"/>
      <c r="W10" s="1026"/>
      <c r="X10" s="1026"/>
      <c r="Y10" s="1026"/>
      <c r="Z10" s="1026"/>
      <c r="AA10" s="1026"/>
      <c r="AB10" s="1026"/>
      <c r="AC10" s="1026"/>
      <c r="AD10" s="1026"/>
      <c r="AE10" s="1027"/>
      <c r="AF10" s="1022"/>
      <c r="AG10" s="1023"/>
      <c r="AH10" s="1023"/>
      <c r="AI10" s="1023"/>
      <c r="AJ10" s="1024"/>
      <c r="AK10" s="1067"/>
      <c r="AL10" s="1068"/>
      <c r="AM10" s="1068"/>
      <c r="AN10" s="1068"/>
      <c r="AO10" s="1068"/>
      <c r="AP10" s="1068"/>
      <c r="AQ10" s="1068"/>
      <c r="AR10" s="1068"/>
      <c r="AS10" s="1068"/>
      <c r="AT10" s="1068"/>
      <c r="AU10" s="1069"/>
      <c r="AV10" s="1069"/>
      <c r="AW10" s="1069"/>
      <c r="AX10" s="1069"/>
      <c r="AY10" s="1070"/>
      <c r="AZ10" s="214"/>
      <c r="BA10" s="214"/>
      <c r="BB10" s="214"/>
      <c r="BC10" s="214"/>
      <c r="BD10" s="214"/>
      <c r="BE10" s="215"/>
      <c r="BF10" s="215"/>
      <c r="BG10" s="215"/>
      <c r="BH10" s="215"/>
      <c r="BI10" s="215"/>
      <c r="BJ10" s="215"/>
      <c r="BK10" s="215"/>
      <c r="BL10" s="215"/>
      <c r="BM10" s="215"/>
      <c r="BN10" s="215"/>
      <c r="BO10" s="215"/>
      <c r="BP10" s="215"/>
      <c r="BQ10" s="220">
        <v>4</v>
      </c>
      <c r="BR10" s="221"/>
      <c r="BS10" s="979" t="s">
        <v>556</v>
      </c>
      <c r="BT10" s="980"/>
      <c r="BU10" s="980"/>
      <c r="BV10" s="980"/>
      <c r="BW10" s="980"/>
      <c r="BX10" s="980"/>
      <c r="BY10" s="980"/>
      <c r="BZ10" s="980"/>
      <c r="CA10" s="980"/>
      <c r="CB10" s="980"/>
      <c r="CC10" s="980"/>
      <c r="CD10" s="980"/>
      <c r="CE10" s="980"/>
      <c r="CF10" s="980"/>
      <c r="CG10" s="1001"/>
      <c r="CH10" s="976">
        <v>0</v>
      </c>
      <c r="CI10" s="977"/>
      <c r="CJ10" s="977"/>
      <c r="CK10" s="977"/>
      <c r="CL10" s="978"/>
      <c r="CM10" s="976">
        <v>6</v>
      </c>
      <c r="CN10" s="977"/>
      <c r="CO10" s="977"/>
      <c r="CP10" s="977"/>
      <c r="CQ10" s="978"/>
      <c r="CR10" s="976">
        <v>5</v>
      </c>
      <c r="CS10" s="977"/>
      <c r="CT10" s="977"/>
      <c r="CU10" s="977"/>
      <c r="CV10" s="978"/>
      <c r="CW10" s="976" t="s">
        <v>487</v>
      </c>
      <c r="CX10" s="977"/>
      <c r="CY10" s="977"/>
      <c r="CZ10" s="977"/>
      <c r="DA10" s="978"/>
      <c r="DB10" s="976" t="s">
        <v>487</v>
      </c>
      <c r="DC10" s="977"/>
      <c r="DD10" s="977"/>
      <c r="DE10" s="977"/>
      <c r="DF10" s="978"/>
      <c r="DG10" s="976" t="s">
        <v>487</v>
      </c>
      <c r="DH10" s="977"/>
      <c r="DI10" s="977"/>
      <c r="DJ10" s="977"/>
      <c r="DK10" s="978"/>
      <c r="DL10" s="976" t="s">
        <v>487</v>
      </c>
      <c r="DM10" s="977"/>
      <c r="DN10" s="977"/>
      <c r="DO10" s="977"/>
      <c r="DP10" s="978"/>
      <c r="DQ10" s="976" t="s">
        <v>487</v>
      </c>
      <c r="DR10" s="977"/>
      <c r="DS10" s="977"/>
      <c r="DT10" s="977"/>
      <c r="DU10" s="978"/>
      <c r="DV10" s="979"/>
      <c r="DW10" s="980"/>
      <c r="DX10" s="980"/>
      <c r="DY10" s="980"/>
      <c r="DZ10" s="981"/>
      <c r="EA10" s="216"/>
    </row>
    <row r="11" spans="1:131" s="217" customFormat="1" ht="26.25" customHeight="1" x14ac:dyDescent="0.2">
      <c r="A11" s="220">
        <v>5</v>
      </c>
      <c r="B11" s="1017"/>
      <c r="C11" s="1018"/>
      <c r="D11" s="1018"/>
      <c r="E11" s="1018"/>
      <c r="F11" s="1018"/>
      <c r="G11" s="1018"/>
      <c r="H11" s="1018"/>
      <c r="I11" s="1018"/>
      <c r="J11" s="1018"/>
      <c r="K11" s="1018"/>
      <c r="L11" s="1018"/>
      <c r="M11" s="1018"/>
      <c r="N11" s="1018"/>
      <c r="O11" s="1018"/>
      <c r="P11" s="1019"/>
      <c r="Q11" s="1025"/>
      <c r="R11" s="1026"/>
      <c r="S11" s="1026"/>
      <c r="T11" s="1026"/>
      <c r="U11" s="1026"/>
      <c r="V11" s="1026"/>
      <c r="W11" s="1026"/>
      <c r="X11" s="1026"/>
      <c r="Y11" s="1026"/>
      <c r="Z11" s="1026"/>
      <c r="AA11" s="1026"/>
      <c r="AB11" s="1026"/>
      <c r="AC11" s="1026"/>
      <c r="AD11" s="1026"/>
      <c r="AE11" s="1027"/>
      <c r="AF11" s="1022"/>
      <c r="AG11" s="1023"/>
      <c r="AH11" s="1023"/>
      <c r="AI11" s="1023"/>
      <c r="AJ11" s="1024"/>
      <c r="AK11" s="1067"/>
      <c r="AL11" s="1068"/>
      <c r="AM11" s="1068"/>
      <c r="AN11" s="1068"/>
      <c r="AO11" s="1068"/>
      <c r="AP11" s="1068"/>
      <c r="AQ11" s="1068"/>
      <c r="AR11" s="1068"/>
      <c r="AS11" s="1068"/>
      <c r="AT11" s="1068"/>
      <c r="AU11" s="1069"/>
      <c r="AV11" s="1069"/>
      <c r="AW11" s="1069"/>
      <c r="AX11" s="1069"/>
      <c r="AY11" s="1070"/>
      <c r="AZ11" s="214"/>
      <c r="BA11" s="214"/>
      <c r="BB11" s="214"/>
      <c r="BC11" s="214"/>
      <c r="BD11" s="214"/>
      <c r="BE11" s="215"/>
      <c r="BF11" s="215"/>
      <c r="BG11" s="215"/>
      <c r="BH11" s="215"/>
      <c r="BI11" s="215"/>
      <c r="BJ11" s="215"/>
      <c r="BK11" s="215"/>
      <c r="BL11" s="215"/>
      <c r="BM11" s="215"/>
      <c r="BN11" s="215"/>
      <c r="BO11" s="215"/>
      <c r="BP11" s="215"/>
      <c r="BQ11" s="220">
        <v>5</v>
      </c>
      <c r="BR11" s="221"/>
      <c r="BS11" s="979"/>
      <c r="BT11" s="980"/>
      <c r="BU11" s="980"/>
      <c r="BV11" s="980"/>
      <c r="BW11" s="980"/>
      <c r="BX11" s="980"/>
      <c r="BY11" s="980"/>
      <c r="BZ11" s="980"/>
      <c r="CA11" s="980"/>
      <c r="CB11" s="980"/>
      <c r="CC11" s="980"/>
      <c r="CD11" s="980"/>
      <c r="CE11" s="980"/>
      <c r="CF11" s="980"/>
      <c r="CG11" s="1001"/>
      <c r="CH11" s="976"/>
      <c r="CI11" s="977"/>
      <c r="CJ11" s="977"/>
      <c r="CK11" s="977"/>
      <c r="CL11" s="978"/>
      <c r="CM11" s="976"/>
      <c r="CN11" s="977"/>
      <c r="CO11" s="977"/>
      <c r="CP11" s="977"/>
      <c r="CQ11" s="978"/>
      <c r="CR11" s="976"/>
      <c r="CS11" s="977"/>
      <c r="CT11" s="977"/>
      <c r="CU11" s="977"/>
      <c r="CV11" s="978"/>
      <c r="CW11" s="976"/>
      <c r="CX11" s="977"/>
      <c r="CY11" s="977"/>
      <c r="CZ11" s="977"/>
      <c r="DA11" s="978"/>
      <c r="DB11" s="976"/>
      <c r="DC11" s="977"/>
      <c r="DD11" s="977"/>
      <c r="DE11" s="977"/>
      <c r="DF11" s="978"/>
      <c r="DG11" s="976"/>
      <c r="DH11" s="977"/>
      <c r="DI11" s="977"/>
      <c r="DJ11" s="977"/>
      <c r="DK11" s="978"/>
      <c r="DL11" s="976"/>
      <c r="DM11" s="977"/>
      <c r="DN11" s="977"/>
      <c r="DO11" s="977"/>
      <c r="DP11" s="978"/>
      <c r="DQ11" s="976"/>
      <c r="DR11" s="977"/>
      <c r="DS11" s="977"/>
      <c r="DT11" s="977"/>
      <c r="DU11" s="978"/>
      <c r="DV11" s="979"/>
      <c r="DW11" s="980"/>
      <c r="DX11" s="980"/>
      <c r="DY11" s="980"/>
      <c r="DZ11" s="981"/>
      <c r="EA11" s="216"/>
    </row>
    <row r="12" spans="1:131" s="217" customFormat="1" ht="26.25" customHeight="1" x14ac:dyDescent="0.2">
      <c r="A12" s="220">
        <v>6</v>
      </c>
      <c r="B12" s="1017"/>
      <c r="C12" s="1018"/>
      <c r="D12" s="1018"/>
      <c r="E12" s="1018"/>
      <c r="F12" s="1018"/>
      <c r="G12" s="1018"/>
      <c r="H12" s="1018"/>
      <c r="I12" s="1018"/>
      <c r="J12" s="1018"/>
      <c r="K12" s="1018"/>
      <c r="L12" s="1018"/>
      <c r="M12" s="1018"/>
      <c r="N12" s="1018"/>
      <c r="O12" s="1018"/>
      <c r="P12" s="1019"/>
      <c r="Q12" s="1025"/>
      <c r="R12" s="1026"/>
      <c r="S12" s="1026"/>
      <c r="T12" s="1026"/>
      <c r="U12" s="1026"/>
      <c r="V12" s="1026"/>
      <c r="W12" s="1026"/>
      <c r="X12" s="1026"/>
      <c r="Y12" s="1026"/>
      <c r="Z12" s="1026"/>
      <c r="AA12" s="1026"/>
      <c r="AB12" s="1026"/>
      <c r="AC12" s="1026"/>
      <c r="AD12" s="1026"/>
      <c r="AE12" s="1027"/>
      <c r="AF12" s="1022"/>
      <c r="AG12" s="1023"/>
      <c r="AH12" s="1023"/>
      <c r="AI12" s="1023"/>
      <c r="AJ12" s="1024"/>
      <c r="AK12" s="1067"/>
      <c r="AL12" s="1068"/>
      <c r="AM12" s="1068"/>
      <c r="AN12" s="1068"/>
      <c r="AO12" s="1068"/>
      <c r="AP12" s="1068"/>
      <c r="AQ12" s="1068"/>
      <c r="AR12" s="1068"/>
      <c r="AS12" s="1068"/>
      <c r="AT12" s="1068"/>
      <c r="AU12" s="1069"/>
      <c r="AV12" s="1069"/>
      <c r="AW12" s="1069"/>
      <c r="AX12" s="1069"/>
      <c r="AY12" s="1070"/>
      <c r="AZ12" s="214"/>
      <c r="BA12" s="214"/>
      <c r="BB12" s="214"/>
      <c r="BC12" s="214"/>
      <c r="BD12" s="214"/>
      <c r="BE12" s="215"/>
      <c r="BF12" s="215"/>
      <c r="BG12" s="215"/>
      <c r="BH12" s="215"/>
      <c r="BI12" s="215"/>
      <c r="BJ12" s="215"/>
      <c r="BK12" s="215"/>
      <c r="BL12" s="215"/>
      <c r="BM12" s="215"/>
      <c r="BN12" s="215"/>
      <c r="BO12" s="215"/>
      <c r="BP12" s="215"/>
      <c r="BQ12" s="220">
        <v>6</v>
      </c>
      <c r="BR12" s="221"/>
      <c r="BS12" s="979"/>
      <c r="BT12" s="980"/>
      <c r="BU12" s="980"/>
      <c r="BV12" s="980"/>
      <c r="BW12" s="980"/>
      <c r="BX12" s="980"/>
      <c r="BY12" s="980"/>
      <c r="BZ12" s="980"/>
      <c r="CA12" s="980"/>
      <c r="CB12" s="980"/>
      <c r="CC12" s="980"/>
      <c r="CD12" s="980"/>
      <c r="CE12" s="980"/>
      <c r="CF12" s="980"/>
      <c r="CG12" s="1001"/>
      <c r="CH12" s="976"/>
      <c r="CI12" s="977"/>
      <c r="CJ12" s="977"/>
      <c r="CK12" s="977"/>
      <c r="CL12" s="978"/>
      <c r="CM12" s="976"/>
      <c r="CN12" s="977"/>
      <c r="CO12" s="977"/>
      <c r="CP12" s="977"/>
      <c r="CQ12" s="978"/>
      <c r="CR12" s="976"/>
      <c r="CS12" s="977"/>
      <c r="CT12" s="977"/>
      <c r="CU12" s="977"/>
      <c r="CV12" s="978"/>
      <c r="CW12" s="976"/>
      <c r="CX12" s="977"/>
      <c r="CY12" s="977"/>
      <c r="CZ12" s="977"/>
      <c r="DA12" s="978"/>
      <c r="DB12" s="976"/>
      <c r="DC12" s="977"/>
      <c r="DD12" s="977"/>
      <c r="DE12" s="977"/>
      <c r="DF12" s="978"/>
      <c r="DG12" s="976"/>
      <c r="DH12" s="977"/>
      <c r="DI12" s="977"/>
      <c r="DJ12" s="977"/>
      <c r="DK12" s="978"/>
      <c r="DL12" s="976"/>
      <c r="DM12" s="977"/>
      <c r="DN12" s="977"/>
      <c r="DO12" s="977"/>
      <c r="DP12" s="978"/>
      <c r="DQ12" s="976"/>
      <c r="DR12" s="977"/>
      <c r="DS12" s="977"/>
      <c r="DT12" s="977"/>
      <c r="DU12" s="978"/>
      <c r="DV12" s="979"/>
      <c r="DW12" s="980"/>
      <c r="DX12" s="980"/>
      <c r="DY12" s="980"/>
      <c r="DZ12" s="981"/>
      <c r="EA12" s="216"/>
    </row>
    <row r="13" spans="1:131" s="217" customFormat="1" ht="26.25" customHeight="1" x14ac:dyDescent="0.2">
      <c r="A13" s="220">
        <v>7</v>
      </c>
      <c r="B13" s="1017"/>
      <c r="C13" s="1018"/>
      <c r="D13" s="1018"/>
      <c r="E13" s="1018"/>
      <c r="F13" s="1018"/>
      <c r="G13" s="1018"/>
      <c r="H13" s="1018"/>
      <c r="I13" s="1018"/>
      <c r="J13" s="1018"/>
      <c r="K13" s="1018"/>
      <c r="L13" s="1018"/>
      <c r="M13" s="1018"/>
      <c r="N13" s="1018"/>
      <c r="O13" s="1018"/>
      <c r="P13" s="1019"/>
      <c r="Q13" s="1025"/>
      <c r="R13" s="1026"/>
      <c r="S13" s="1026"/>
      <c r="T13" s="1026"/>
      <c r="U13" s="1026"/>
      <c r="V13" s="1026"/>
      <c r="W13" s="1026"/>
      <c r="X13" s="1026"/>
      <c r="Y13" s="1026"/>
      <c r="Z13" s="1026"/>
      <c r="AA13" s="1026"/>
      <c r="AB13" s="1026"/>
      <c r="AC13" s="1026"/>
      <c r="AD13" s="1026"/>
      <c r="AE13" s="1027"/>
      <c r="AF13" s="1022"/>
      <c r="AG13" s="1023"/>
      <c r="AH13" s="1023"/>
      <c r="AI13" s="1023"/>
      <c r="AJ13" s="1024"/>
      <c r="AK13" s="1067"/>
      <c r="AL13" s="1068"/>
      <c r="AM13" s="1068"/>
      <c r="AN13" s="1068"/>
      <c r="AO13" s="1068"/>
      <c r="AP13" s="1068"/>
      <c r="AQ13" s="1068"/>
      <c r="AR13" s="1068"/>
      <c r="AS13" s="1068"/>
      <c r="AT13" s="1068"/>
      <c r="AU13" s="1069"/>
      <c r="AV13" s="1069"/>
      <c r="AW13" s="1069"/>
      <c r="AX13" s="1069"/>
      <c r="AY13" s="1070"/>
      <c r="AZ13" s="214"/>
      <c r="BA13" s="214"/>
      <c r="BB13" s="214"/>
      <c r="BC13" s="214"/>
      <c r="BD13" s="214"/>
      <c r="BE13" s="215"/>
      <c r="BF13" s="215"/>
      <c r="BG13" s="215"/>
      <c r="BH13" s="215"/>
      <c r="BI13" s="215"/>
      <c r="BJ13" s="215"/>
      <c r="BK13" s="215"/>
      <c r="BL13" s="215"/>
      <c r="BM13" s="215"/>
      <c r="BN13" s="215"/>
      <c r="BO13" s="215"/>
      <c r="BP13" s="215"/>
      <c r="BQ13" s="220">
        <v>7</v>
      </c>
      <c r="BR13" s="221"/>
      <c r="BS13" s="979"/>
      <c r="BT13" s="980"/>
      <c r="BU13" s="980"/>
      <c r="BV13" s="980"/>
      <c r="BW13" s="980"/>
      <c r="BX13" s="980"/>
      <c r="BY13" s="980"/>
      <c r="BZ13" s="980"/>
      <c r="CA13" s="980"/>
      <c r="CB13" s="980"/>
      <c r="CC13" s="980"/>
      <c r="CD13" s="980"/>
      <c r="CE13" s="980"/>
      <c r="CF13" s="980"/>
      <c r="CG13" s="1001"/>
      <c r="CH13" s="976"/>
      <c r="CI13" s="977"/>
      <c r="CJ13" s="977"/>
      <c r="CK13" s="977"/>
      <c r="CL13" s="978"/>
      <c r="CM13" s="976"/>
      <c r="CN13" s="977"/>
      <c r="CO13" s="977"/>
      <c r="CP13" s="977"/>
      <c r="CQ13" s="978"/>
      <c r="CR13" s="976"/>
      <c r="CS13" s="977"/>
      <c r="CT13" s="977"/>
      <c r="CU13" s="977"/>
      <c r="CV13" s="978"/>
      <c r="CW13" s="976"/>
      <c r="CX13" s="977"/>
      <c r="CY13" s="977"/>
      <c r="CZ13" s="977"/>
      <c r="DA13" s="978"/>
      <c r="DB13" s="976"/>
      <c r="DC13" s="977"/>
      <c r="DD13" s="977"/>
      <c r="DE13" s="977"/>
      <c r="DF13" s="978"/>
      <c r="DG13" s="976"/>
      <c r="DH13" s="977"/>
      <c r="DI13" s="977"/>
      <c r="DJ13" s="977"/>
      <c r="DK13" s="978"/>
      <c r="DL13" s="976"/>
      <c r="DM13" s="977"/>
      <c r="DN13" s="977"/>
      <c r="DO13" s="977"/>
      <c r="DP13" s="978"/>
      <c r="DQ13" s="976"/>
      <c r="DR13" s="977"/>
      <c r="DS13" s="977"/>
      <c r="DT13" s="977"/>
      <c r="DU13" s="978"/>
      <c r="DV13" s="979"/>
      <c r="DW13" s="980"/>
      <c r="DX13" s="980"/>
      <c r="DY13" s="980"/>
      <c r="DZ13" s="981"/>
      <c r="EA13" s="216"/>
    </row>
    <row r="14" spans="1:131" s="217" customFormat="1" ht="26.25" customHeight="1" x14ac:dyDescent="0.2">
      <c r="A14" s="220">
        <v>8</v>
      </c>
      <c r="B14" s="1017"/>
      <c r="C14" s="1018"/>
      <c r="D14" s="1018"/>
      <c r="E14" s="1018"/>
      <c r="F14" s="1018"/>
      <c r="G14" s="1018"/>
      <c r="H14" s="1018"/>
      <c r="I14" s="1018"/>
      <c r="J14" s="1018"/>
      <c r="K14" s="1018"/>
      <c r="L14" s="1018"/>
      <c r="M14" s="1018"/>
      <c r="N14" s="1018"/>
      <c r="O14" s="1018"/>
      <c r="P14" s="1019"/>
      <c r="Q14" s="1025"/>
      <c r="R14" s="1026"/>
      <c r="S14" s="1026"/>
      <c r="T14" s="1026"/>
      <c r="U14" s="1026"/>
      <c r="V14" s="1026"/>
      <c r="W14" s="1026"/>
      <c r="X14" s="1026"/>
      <c r="Y14" s="1026"/>
      <c r="Z14" s="1026"/>
      <c r="AA14" s="1026"/>
      <c r="AB14" s="1026"/>
      <c r="AC14" s="1026"/>
      <c r="AD14" s="1026"/>
      <c r="AE14" s="1027"/>
      <c r="AF14" s="1022"/>
      <c r="AG14" s="1023"/>
      <c r="AH14" s="1023"/>
      <c r="AI14" s="1023"/>
      <c r="AJ14" s="1024"/>
      <c r="AK14" s="1067"/>
      <c r="AL14" s="1068"/>
      <c r="AM14" s="1068"/>
      <c r="AN14" s="1068"/>
      <c r="AO14" s="1068"/>
      <c r="AP14" s="1068"/>
      <c r="AQ14" s="1068"/>
      <c r="AR14" s="1068"/>
      <c r="AS14" s="1068"/>
      <c r="AT14" s="1068"/>
      <c r="AU14" s="1069"/>
      <c r="AV14" s="1069"/>
      <c r="AW14" s="1069"/>
      <c r="AX14" s="1069"/>
      <c r="AY14" s="1070"/>
      <c r="AZ14" s="214"/>
      <c r="BA14" s="214"/>
      <c r="BB14" s="214"/>
      <c r="BC14" s="214"/>
      <c r="BD14" s="214"/>
      <c r="BE14" s="215"/>
      <c r="BF14" s="215"/>
      <c r="BG14" s="215"/>
      <c r="BH14" s="215"/>
      <c r="BI14" s="215"/>
      <c r="BJ14" s="215"/>
      <c r="BK14" s="215"/>
      <c r="BL14" s="215"/>
      <c r="BM14" s="215"/>
      <c r="BN14" s="215"/>
      <c r="BO14" s="215"/>
      <c r="BP14" s="215"/>
      <c r="BQ14" s="220">
        <v>8</v>
      </c>
      <c r="BR14" s="221"/>
      <c r="BS14" s="979"/>
      <c r="BT14" s="980"/>
      <c r="BU14" s="980"/>
      <c r="BV14" s="980"/>
      <c r="BW14" s="980"/>
      <c r="BX14" s="980"/>
      <c r="BY14" s="980"/>
      <c r="BZ14" s="980"/>
      <c r="CA14" s="980"/>
      <c r="CB14" s="980"/>
      <c r="CC14" s="980"/>
      <c r="CD14" s="980"/>
      <c r="CE14" s="980"/>
      <c r="CF14" s="980"/>
      <c r="CG14" s="1001"/>
      <c r="CH14" s="976"/>
      <c r="CI14" s="977"/>
      <c r="CJ14" s="977"/>
      <c r="CK14" s="977"/>
      <c r="CL14" s="978"/>
      <c r="CM14" s="976"/>
      <c r="CN14" s="977"/>
      <c r="CO14" s="977"/>
      <c r="CP14" s="977"/>
      <c r="CQ14" s="978"/>
      <c r="CR14" s="976"/>
      <c r="CS14" s="977"/>
      <c r="CT14" s="977"/>
      <c r="CU14" s="977"/>
      <c r="CV14" s="978"/>
      <c r="CW14" s="976"/>
      <c r="CX14" s="977"/>
      <c r="CY14" s="977"/>
      <c r="CZ14" s="977"/>
      <c r="DA14" s="978"/>
      <c r="DB14" s="976"/>
      <c r="DC14" s="977"/>
      <c r="DD14" s="977"/>
      <c r="DE14" s="977"/>
      <c r="DF14" s="978"/>
      <c r="DG14" s="976"/>
      <c r="DH14" s="977"/>
      <c r="DI14" s="977"/>
      <c r="DJ14" s="977"/>
      <c r="DK14" s="978"/>
      <c r="DL14" s="976"/>
      <c r="DM14" s="977"/>
      <c r="DN14" s="977"/>
      <c r="DO14" s="977"/>
      <c r="DP14" s="978"/>
      <c r="DQ14" s="976"/>
      <c r="DR14" s="977"/>
      <c r="DS14" s="977"/>
      <c r="DT14" s="977"/>
      <c r="DU14" s="978"/>
      <c r="DV14" s="979"/>
      <c r="DW14" s="980"/>
      <c r="DX14" s="980"/>
      <c r="DY14" s="980"/>
      <c r="DZ14" s="981"/>
      <c r="EA14" s="216"/>
    </row>
    <row r="15" spans="1:131" s="217" customFormat="1" ht="26.25" customHeight="1" x14ac:dyDescent="0.2">
      <c r="A15" s="220">
        <v>9</v>
      </c>
      <c r="B15" s="1017"/>
      <c r="C15" s="1018"/>
      <c r="D15" s="1018"/>
      <c r="E15" s="1018"/>
      <c r="F15" s="1018"/>
      <c r="G15" s="1018"/>
      <c r="H15" s="1018"/>
      <c r="I15" s="1018"/>
      <c r="J15" s="1018"/>
      <c r="K15" s="1018"/>
      <c r="L15" s="1018"/>
      <c r="M15" s="1018"/>
      <c r="N15" s="1018"/>
      <c r="O15" s="1018"/>
      <c r="P15" s="1019"/>
      <c r="Q15" s="1025"/>
      <c r="R15" s="1026"/>
      <c r="S15" s="1026"/>
      <c r="T15" s="1026"/>
      <c r="U15" s="1026"/>
      <c r="V15" s="1026"/>
      <c r="W15" s="1026"/>
      <c r="X15" s="1026"/>
      <c r="Y15" s="1026"/>
      <c r="Z15" s="1026"/>
      <c r="AA15" s="1026"/>
      <c r="AB15" s="1026"/>
      <c r="AC15" s="1026"/>
      <c r="AD15" s="1026"/>
      <c r="AE15" s="1027"/>
      <c r="AF15" s="1022"/>
      <c r="AG15" s="1023"/>
      <c r="AH15" s="1023"/>
      <c r="AI15" s="1023"/>
      <c r="AJ15" s="1024"/>
      <c r="AK15" s="1067"/>
      <c r="AL15" s="1068"/>
      <c r="AM15" s="1068"/>
      <c r="AN15" s="1068"/>
      <c r="AO15" s="1068"/>
      <c r="AP15" s="1068"/>
      <c r="AQ15" s="1068"/>
      <c r="AR15" s="1068"/>
      <c r="AS15" s="1068"/>
      <c r="AT15" s="1068"/>
      <c r="AU15" s="1069"/>
      <c r="AV15" s="1069"/>
      <c r="AW15" s="1069"/>
      <c r="AX15" s="1069"/>
      <c r="AY15" s="1070"/>
      <c r="AZ15" s="214"/>
      <c r="BA15" s="214"/>
      <c r="BB15" s="214"/>
      <c r="BC15" s="214"/>
      <c r="BD15" s="214"/>
      <c r="BE15" s="215"/>
      <c r="BF15" s="215"/>
      <c r="BG15" s="215"/>
      <c r="BH15" s="215"/>
      <c r="BI15" s="215"/>
      <c r="BJ15" s="215"/>
      <c r="BK15" s="215"/>
      <c r="BL15" s="215"/>
      <c r="BM15" s="215"/>
      <c r="BN15" s="215"/>
      <c r="BO15" s="215"/>
      <c r="BP15" s="215"/>
      <c r="BQ15" s="220">
        <v>9</v>
      </c>
      <c r="BR15" s="221"/>
      <c r="BS15" s="979"/>
      <c r="BT15" s="980"/>
      <c r="BU15" s="980"/>
      <c r="BV15" s="980"/>
      <c r="BW15" s="980"/>
      <c r="BX15" s="980"/>
      <c r="BY15" s="980"/>
      <c r="BZ15" s="980"/>
      <c r="CA15" s="980"/>
      <c r="CB15" s="980"/>
      <c r="CC15" s="980"/>
      <c r="CD15" s="980"/>
      <c r="CE15" s="980"/>
      <c r="CF15" s="980"/>
      <c r="CG15" s="1001"/>
      <c r="CH15" s="976"/>
      <c r="CI15" s="977"/>
      <c r="CJ15" s="977"/>
      <c r="CK15" s="977"/>
      <c r="CL15" s="978"/>
      <c r="CM15" s="976"/>
      <c r="CN15" s="977"/>
      <c r="CO15" s="977"/>
      <c r="CP15" s="977"/>
      <c r="CQ15" s="978"/>
      <c r="CR15" s="976"/>
      <c r="CS15" s="977"/>
      <c r="CT15" s="977"/>
      <c r="CU15" s="977"/>
      <c r="CV15" s="978"/>
      <c r="CW15" s="976"/>
      <c r="CX15" s="977"/>
      <c r="CY15" s="977"/>
      <c r="CZ15" s="977"/>
      <c r="DA15" s="978"/>
      <c r="DB15" s="976"/>
      <c r="DC15" s="977"/>
      <c r="DD15" s="977"/>
      <c r="DE15" s="977"/>
      <c r="DF15" s="978"/>
      <c r="DG15" s="976"/>
      <c r="DH15" s="977"/>
      <c r="DI15" s="977"/>
      <c r="DJ15" s="977"/>
      <c r="DK15" s="978"/>
      <c r="DL15" s="976"/>
      <c r="DM15" s="977"/>
      <c r="DN15" s="977"/>
      <c r="DO15" s="977"/>
      <c r="DP15" s="978"/>
      <c r="DQ15" s="976"/>
      <c r="DR15" s="977"/>
      <c r="DS15" s="977"/>
      <c r="DT15" s="977"/>
      <c r="DU15" s="978"/>
      <c r="DV15" s="979"/>
      <c r="DW15" s="980"/>
      <c r="DX15" s="980"/>
      <c r="DY15" s="980"/>
      <c r="DZ15" s="981"/>
      <c r="EA15" s="216"/>
    </row>
    <row r="16" spans="1:131" s="217" customFormat="1" ht="26.25" customHeight="1" x14ac:dyDescent="0.2">
      <c r="A16" s="220">
        <v>10</v>
      </c>
      <c r="B16" s="1017"/>
      <c r="C16" s="1018"/>
      <c r="D16" s="1018"/>
      <c r="E16" s="1018"/>
      <c r="F16" s="1018"/>
      <c r="G16" s="1018"/>
      <c r="H16" s="1018"/>
      <c r="I16" s="1018"/>
      <c r="J16" s="1018"/>
      <c r="K16" s="1018"/>
      <c r="L16" s="1018"/>
      <c r="M16" s="1018"/>
      <c r="N16" s="1018"/>
      <c r="O16" s="1018"/>
      <c r="P16" s="1019"/>
      <c r="Q16" s="1025"/>
      <c r="R16" s="1026"/>
      <c r="S16" s="1026"/>
      <c r="T16" s="1026"/>
      <c r="U16" s="1026"/>
      <c r="V16" s="1026"/>
      <c r="W16" s="1026"/>
      <c r="X16" s="1026"/>
      <c r="Y16" s="1026"/>
      <c r="Z16" s="1026"/>
      <c r="AA16" s="1026"/>
      <c r="AB16" s="1026"/>
      <c r="AC16" s="1026"/>
      <c r="AD16" s="1026"/>
      <c r="AE16" s="1027"/>
      <c r="AF16" s="1022"/>
      <c r="AG16" s="1023"/>
      <c r="AH16" s="1023"/>
      <c r="AI16" s="1023"/>
      <c r="AJ16" s="1024"/>
      <c r="AK16" s="1067"/>
      <c r="AL16" s="1068"/>
      <c r="AM16" s="1068"/>
      <c r="AN16" s="1068"/>
      <c r="AO16" s="1068"/>
      <c r="AP16" s="1068"/>
      <c r="AQ16" s="1068"/>
      <c r="AR16" s="1068"/>
      <c r="AS16" s="1068"/>
      <c r="AT16" s="1068"/>
      <c r="AU16" s="1069"/>
      <c r="AV16" s="1069"/>
      <c r="AW16" s="1069"/>
      <c r="AX16" s="1069"/>
      <c r="AY16" s="1070"/>
      <c r="AZ16" s="214"/>
      <c r="BA16" s="214"/>
      <c r="BB16" s="214"/>
      <c r="BC16" s="214"/>
      <c r="BD16" s="214"/>
      <c r="BE16" s="215"/>
      <c r="BF16" s="215"/>
      <c r="BG16" s="215"/>
      <c r="BH16" s="215"/>
      <c r="BI16" s="215"/>
      <c r="BJ16" s="215"/>
      <c r="BK16" s="215"/>
      <c r="BL16" s="215"/>
      <c r="BM16" s="215"/>
      <c r="BN16" s="215"/>
      <c r="BO16" s="215"/>
      <c r="BP16" s="215"/>
      <c r="BQ16" s="220">
        <v>10</v>
      </c>
      <c r="BR16" s="221"/>
      <c r="BS16" s="979"/>
      <c r="BT16" s="980"/>
      <c r="BU16" s="980"/>
      <c r="BV16" s="980"/>
      <c r="BW16" s="980"/>
      <c r="BX16" s="980"/>
      <c r="BY16" s="980"/>
      <c r="BZ16" s="980"/>
      <c r="CA16" s="980"/>
      <c r="CB16" s="980"/>
      <c r="CC16" s="980"/>
      <c r="CD16" s="980"/>
      <c r="CE16" s="980"/>
      <c r="CF16" s="980"/>
      <c r="CG16" s="1001"/>
      <c r="CH16" s="976"/>
      <c r="CI16" s="977"/>
      <c r="CJ16" s="977"/>
      <c r="CK16" s="977"/>
      <c r="CL16" s="978"/>
      <c r="CM16" s="976"/>
      <c r="CN16" s="977"/>
      <c r="CO16" s="977"/>
      <c r="CP16" s="977"/>
      <c r="CQ16" s="978"/>
      <c r="CR16" s="976"/>
      <c r="CS16" s="977"/>
      <c r="CT16" s="977"/>
      <c r="CU16" s="977"/>
      <c r="CV16" s="978"/>
      <c r="CW16" s="976"/>
      <c r="CX16" s="977"/>
      <c r="CY16" s="977"/>
      <c r="CZ16" s="977"/>
      <c r="DA16" s="978"/>
      <c r="DB16" s="976"/>
      <c r="DC16" s="977"/>
      <c r="DD16" s="977"/>
      <c r="DE16" s="977"/>
      <c r="DF16" s="978"/>
      <c r="DG16" s="976"/>
      <c r="DH16" s="977"/>
      <c r="DI16" s="977"/>
      <c r="DJ16" s="977"/>
      <c r="DK16" s="978"/>
      <c r="DL16" s="976"/>
      <c r="DM16" s="977"/>
      <c r="DN16" s="977"/>
      <c r="DO16" s="977"/>
      <c r="DP16" s="978"/>
      <c r="DQ16" s="976"/>
      <c r="DR16" s="977"/>
      <c r="DS16" s="977"/>
      <c r="DT16" s="977"/>
      <c r="DU16" s="978"/>
      <c r="DV16" s="979"/>
      <c r="DW16" s="980"/>
      <c r="DX16" s="980"/>
      <c r="DY16" s="980"/>
      <c r="DZ16" s="981"/>
      <c r="EA16" s="216"/>
    </row>
    <row r="17" spans="1:131" s="217" customFormat="1" ht="26.25" customHeight="1" x14ac:dyDescent="0.2">
      <c r="A17" s="220">
        <v>11</v>
      </c>
      <c r="B17" s="1017"/>
      <c r="C17" s="1018"/>
      <c r="D17" s="1018"/>
      <c r="E17" s="1018"/>
      <c r="F17" s="1018"/>
      <c r="G17" s="1018"/>
      <c r="H17" s="1018"/>
      <c r="I17" s="1018"/>
      <c r="J17" s="1018"/>
      <c r="K17" s="1018"/>
      <c r="L17" s="1018"/>
      <c r="M17" s="1018"/>
      <c r="N17" s="1018"/>
      <c r="O17" s="1018"/>
      <c r="P17" s="1019"/>
      <c r="Q17" s="1025"/>
      <c r="R17" s="1026"/>
      <c r="S17" s="1026"/>
      <c r="T17" s="1026"/>
      <c r="U17" s="1026"/>
      <c r="V17" s="1026"/>
      <c r="W17" s="1026"/>
      <c r="X17" s="1026"/>
      <c r="Y17" s="1026"/>
      <c r="Z17" s="1026"/>
      <c r="AA17" s="1026"/>
      <c r="AB17" s="1026"/>
      <c r="AC17" s="1026"/>
      <c r="AD17" s="1026"/>
      <c r="AE17" s="1027"/>
      <c r="AF17" s="1022"/>
      <c r="AG17" s="1023"/>
      <c r="AH17" s="1023"/>
      <c r="AI17" s="1023"/>
      <c r="AJ17" s="1024"/>
      <c r="AK17" s="1067"/>
      <c r="AL17" s="1068"/>
      <c r="AM17" s="1068"/>
      <c r="AN17" s="1068"/>
      <c r="AO17" s="1068"/>
      <c r="AP17" s="1068"/>
      <c r="AQ17" s="1068"/>
      <c r="AR17" s="1068"/>
      <c r="AS17" s="1068"/>
      <c r="AT17" s="1068"/>
      <c r="AU17" s="1069"/>
      <c r="AV17" s="1069"/>
      <c r="AW17" s="1069"/>
      <c r="AX17" s="1069"/>
      <c r="AY17" s="1070"/>
      <c r="AZ17" s="214"/>
      <c r="BA17" s="214"/>
      <c r="BB17" s="214"/>
      <c r="BC17" s="214"/>
      <c r="BD17" s="214"/>
      <c r="BE17" s="215"/>
      <c r="BF17" s="215"/>
      <c r="BG17" s="215"/>
      <c r="BH17" s="215"/>
      <c r="BI17" s="215"/>
      <c r="BJ17" s="215"/>
      <c r="BK17" s="215"/>
      <c r="BL17" s="215"/>
      <c r="BM17" s="215"/>
      <c r="BN17" s="215"/>
      <c r="BO17" s="215"/>
      <c r="BP17" s="215"/>
      <c r="BQ17" s="220">
        <v>11</v>
      </c>
      <c r="BR17" s="221"/>
      <c r="BS17" s="979"/>
      <c r="BT17" s="980"/>
      <c r="BU17" s="980"/>
      <c r="BV17" s="980"/>
      <c r="BW17" s="980"/>
      <c r="BX17" s="980"/>
      <c r="BY17" s="980"/>
      <c r="BZ17" s="980"/>
      <c r="CA17" s="980"/>
      <c r="CB17" s="980"/>
      <c r="CC17" s="980"/>
      <c r="CD17" s="980"/>
      <c r="CE17" s="980"/>
      <c r="CF17" s="980"/>
      <c r="CG17" s="1001"/>
      <c r="CH17" s="976"/>
      <c r="CI17" s="977"/>
      <c r="CJ17" s="977"/>
      <c r="CK17" s="977"/>
      <c r="CL17" s="978"/>
      <c r="CM17" s="976"/>
      <c r="CN17" s="977"/>
      <c r="CO17" s="977"/>
      <c r="CP17" s="977"/>
      <c r="CQ17" s="978"/>
      <c r="CR17" s="976"/>
      <c r="CS17" s="977"/>
      <c r="CT17" s="977"/>
      <c r="CU17" s="977"/>
      <c r="CV17" s="978"/>
      <c r="CW17" s="976"/>
      <c r="CX17" s="977"/>
      <c r="CY17" s="977"/>
      <c r="CZ17" s="977"/>
      <c r="DA17" s="978"/>
      <c r="DB17" s="976"/>
      <c r="DC17" s="977"/>
      <c r="DD17" s="977"/>
      <c r="DE17" s="977"/>
      <c r="DF17" s="978"/>
      <c r="DG17" s="976"/>
      <c r="DH17" s="977"/>
      <c r="DI17" s="977"/>
      <c r="DJ17" s="977"/>
      <c r="DK17" s="978"/>
      <c r="DL17" s="976"/>
      <c r="DM17" s="977"/>
      <c r="DN17" s="977"/>
      <c r="DO17" s="977"/>
      <c r="DP17" s="978"/>
      <c r="DQ17" s="976"/>
      <c r="DR17" s="977"/>
      <c r="DS17" s="977"/>
      <c r="DT17" s="977"/>
      <c r="DU17" s="978"/>
      <c r="DV17" s="979"/>
      <c r="DW17" s="980"/>
      <c r="DX17" s="980"/>
      <c r="DY17" s="980"/>
      <c r="DZ17" s="981"/>
      <c r="EA17" s="216"/>
    </row>
    <row r="18" spans="1:131" s="217" customFormat="1" ht="26.25" customHeight="1" x14ac:dyDescent="0.2">
      <c r="A18" s="220">
        <v>12</v>
      </c>
      <c r="B18" s="1017"/>
      <c r="C18" s="1018"/>
      <c r="D18" s="1018"/>
      <c r="E18" s="1018"/>
      <c r="F18" s="1018"/>
      <c r="G18" s="1018"/>
      <c r="H18" s="1018"/>
      <c r="I18" s="1018"/>
      <c r="J18" s="1018"/>
      <c r="K18" s="1018"/>
      <c r="L18" s="1018"/>
      <c r="M18" s="1018"/>
      <c r="N18" s="1018"/>
      <c r="O18" s="1018"/>
      <c r="P18" s="1019"/>
      <c r="Q18" s="1025"/>
      <c r="R18" s="1026"/>
      <c r="S18" s="1026"/>
      <c r="T18" s="1026"/>
      <c r="U18" s="1026"/>
      <c r="V18" s="1026"/>
      <c r="W18" s="1026"/>
      <c r="X18" s="1026"/>
      <c r="Y18" s="1026"/>
      <c r="Z18" s="1026"/>
      <c r="AA18" s="1026"/>
      <c r="AB18" s="1026"/>
      <c r="AC18" s="1026"/>
      <c r="AD18" s="1026"/>
      <c r="AE18" s="1027"/>
      <c r="AF18" s="1022"/>
      <c r="AG18" s="1023"/>
      <c r="AH18" s="1023"/>
      <c r="AI18" s="1023"/>
      <c r="AJ18" s="1024"/>
      <c r="AK18" s="1067"/>
      <c r="AL18" s="1068"/>
      <c r="AM18" s="1068"/>
      <c r="AN18" s="1068"/>
      <c r="AO18" s="1068"/>
      <c r="AP18" s="1068"/>
      <c r="AQ18" s="1068"/>
      <c r="AR18" s="1068"/>
      <c r="AS18" s="1068"/>
      <c r="AT18" s="1068"/>
      <c r="AU18" s="1069"/>
      <c r="AV18" s="1069"/>
      <c r="AW18" s="1069"/>
      <c r="AX18" s="1069"/>
      <c r="AY18" s="1070"/>
      <c r="AZ18" s="214"/>
      <c r="BA18" s="214"/>
      <c r="BB18" s="214"/>
      <c r="BC18" s="214"/>
      <c r="BD18" s="214"/>
      <c r="BE18" s="215"/>
      <c r="BF18" s="215"/>
      <c r="BG18" s="215"/>
      <c r="BH18" s="215"/>
      <c r="BI18" s="215"/>
      <c r="BJ18" s="215"/>
      <c r="BK18" s="215"/>
      <c r="BL18" s="215"/>
      <c r="BM18" s="215"/>
      <c r="BN18" s="215"/>
      <c r="BO18" s="215"/>
      <c r="BP18" s="215"/>
      <c r="BQ18" s="220">
        <v>12</v>
      </c>
      <c r="BR18" s="221"/>
      <c r="BS18" s="979"/>
      <c r="BT18" s="980"/>
      <c r="BU18" s="980"/>
      <c r="BV18" s="980"/>
      <c r="BW18" s="980"/>
      <c r="BX18" s="980"/>
      <c r="BY18" s="980"/>
      <c r="BZ18" s="980"/>
      <c r="CA18" s="980"/>
      <c r="CB18" s="980"/>
      <c r="CC18" s="980"/>
      <c r="CD18" s="980"/>
      <c r="CE18" s="980"/>
      <c r="CF18" s="980"/>
      <c r="CG18" s="1001"/>
      <c r="CH18" s="976"/>
      <c r="CI18" s="977"/>
      <c r="CJ18" s="977"/>
      <c r="CK18" s="977"/>
      <c r="CL18" s="978"/>
      <c r="CM18" s="976"/>
      <c r="CN18" s="977"/>
      <c r="CO18" s="977"/>
      <c r="CP18" s="977"/>
      <c r="CQ18" s="978"/>
      <c r="CR18" s="976"/>
      <c r="CS18" s="977"/>
      <c r="CT18" s="977"/>
      <c r="CU18" s="977"/>
      <c r="CV18" s="978"/>
      <c r="CW18" s="976"/>
      <c r="CX18" s="977"/>
      <c r="CY18" s="977"/>
      <c r="CZ18" s="977"/>
      <c r="DA18" s="978"/>
      <c r="DB18" s="976"/>
      <c r="DC18" s="977"/>
      <c r="DD18" s="977"/>
      <c r="DE18" s="977"/>
      <c r="DF18" s="978"/>
      <c r="DG18" s="976"/>
      <c r="DH18" s="977"/>
      <c r="DI18" s="977"/>
      <c r="DJ18" s="977"/>
      <c r="DK18" s="978"/>
      <c r="DL18" s="976"/>
      <c r="DM18" s="977"/>
      <c r="DN18" s="977"/>
      <c r="DO18" s="977"/>
      <c r="DP18" s="978"/>
      <c r="DQ18" s="976"/>
      <c r="DR18" s="977"/>
      <c r="DS18" s="977"/>
      <c r="DT18" s="977"/>
      <c r="DU18" s="978"/>
      <c r="DV18" s="979"/>
      <c r="DW18" s="980"/>
      <c r="DX18" s="980"/>
      <c r="DY18" s="980"/>
      <c r="DZ18" s="981"/>
      <c r="EA18" s="216"/>
    </row>
    <row r="19" spans="1:131" s="217" customFormat="1" ht="26.25" customHeight="1" x14ac:dyDescent="0.2">
      <c r="A19" s="220">
        <v>13</v>
      </c>
      <c r="B19" s="1017"/>
      <c r="C19" s="1018"/>
      <c r="D19" s="1018"/>
      <c r="E19" s="1018"/>
      <c r="F19" s="1018"/>
      <c r="G19" s="1018"/>
      <c r="H19" s="1018"/>
      <c r="I19" s="1018"/>
      <c r="J19" s="1018"/>
      <c r="K19" s="1018"/>
      <c r="L19" s="1018"/>
      <c r="M19" s="1018"/>
      <c r="N19" s="1018"/>
      <c r="O19" s="1018"/>
      <c r="P19" s="1019"/>
      <c r="Q19" s="1025"/>
      <c r="R19" s="1026"/>
      <c r="S19" s="1026"/>
      <c r="T19" s="1026"/>
      <c r="U19" s="1026"/>
      <c r="V19" s="1026"/>
      <c r="W19" s="1026"/>
      <c r="X19" s="1026"/>
      <c r="Y19" s="1026"/>
      <c r="Z19" s="1026"/>
      <c r="AA19" s="1026"/>
      <c r="AB19" s="1026"/>
      <c r="AC19" s="1026"/>
      <c r="AD19" s="1026"/>
      <c r="AE19" s="1027"/>
      <c r="AF19" s="1022"/>
      <c r="AG19" s="1023"/>
      <c r="AH19" s="1023"/>
      <c r="AI19" s="1023"/>
      <c r="AJ19" s="1024"/>
      <c r="AK19" s="1067"/>
      <c r="AL19" s="1068"/>
      <c r="AM19" s="1068"/>
      <c r="AN19" s="1068"/>
      <c r="AO19" s="1068"/>
      <c r="AP19" s="1068"/>
      <c r="AQ19" s="1068"/>
      <c r="AR19" s="1068"/>
      <c r="AS19" s="1068"/>
      <c r="AT19" s="1068"/>
      <c r="AU19" s="1069"/>
      <c r="AV19" s="1069"/>
      <c r="AW19" s="1069"/>
      <c r="AX19" s="1069"/>
      <c r="AY19" s="1070"/>
      <c r="AZ19" s="214"/>
      <c r="BA19" s="214"/>
      <c r="BB19" s="214"/>
      <c r="BC19" s="214"/>
      <c r="BD19" s="214"/>
      <c r="BE19" s="215"/>
      <c r="BF19" s="215"/>
      <c r="BG19" s="215"/>
      <c r="BH19" s="215"/>
      <c r="BI19" s="215"/>
      <c r="BJ19" s="215"/>
      <c r="BK19" s="215"/>
      <c r="BL19" s="215"/>
      <c r="BM19" s="215"/>
      <c r="BN19" s="215"/>
      <c r="BO19" s="215"/>
      <c r="BP19" s="215"/>
      <c r="BQ19" s="220">
        <v>13</v>
      </c>
      <c r="BR19" s="221"/>
      <c r="BS19" s="979"/>
      <c r="BT19" s="980"/>
      <c r="BU19" s="980"/>
      <c r="BV19" s="980"/>
      <c r="BW19" s="980"/>
      <c r="BX19" s="980"/>
      <c r="BY19" s="980"/>
      <c r="BZ19" s="980"/>
      <c r="CA19" s="980"/>
      <c r="CB19" s="980"/>
      <c r="CC19" s="980"/>
      <c r="CD19" s="980"/>
      <c r="CE19" s="980"/>
      <c r="CF19" s="980"/>
      <c r="CG19" s="1001"/>
      <c r="CH19" s="976"/>
      <c r="CI19" s="977"/>
      <c r="CJ19" s="977"/>
      <c r="CK19" s="977"/>
      <c r="CL19" s="978"/>
      <c r="CM19" s="976"/>
      <c r="CN19" s="977"/>
      <c r="CO19" s="977"/>
      <c r="CP19" s="977"/>
      <c r="CQ19" s="978"/>
      <c r="CR19" s="976"/>
      <c r="CS19" s="977"/>
      <c r="CT19" s="977"/>
      <c r="CU19" s="977"/>
      <c r="CV19" s="978"/>
      <c r="CW19" s="976"/>
      <c r="CX19" s="977"/>
      <c r="CY19" s="977"/>
      <c r="CZ19" s="977"/>
      <c r="DA19" s="978"/>
      <c r="DB19" s="976"/>
      <c r="DC19" s="977"/>
      <c r="DD19" s="977"/>
      <c r="DE19" s="977"/>
      <c r="DF19" s="978"/>
      <c r="DG19" s="976"/>
      <c r="DH19" s="977"/>
      <c r="DI19" s="977"/>
      <c r="DJ19" s="977"/>
      <c r="DK19" s="978"/>
      <c r="DL19" s="976"/>
      <c r="DM19" s="977"/>
      <c r="DN19" s="977"/>
      <c r="DO19" s="977"/>
      <c r="DP19" s="978"/>
      <c r="DQ19" s="976"/>
      <c r="DR19" s="977"/>
      <c r="DS19" s="977"/>
      <c r="DT19" s="977"/>
      <c r="DU19" s="978"/>
      <c r="DV19" s="979"/>
      <c r="DW19" s="980"/>
      <c r="DX19" s="980"/>
      <c r="DY19" s="980"/>
      <c r="DZ19" s="981"/>
      <c r="EA19" s="216"/>
    </row>
    <row r="20" spans="1:131" s="217" customFormat="1" ht="26.25" customHeight="1" x14ac:dyDescent="0.2">
      <c r="A20" s="220">
        <v>14</v>
      </c>
      <c r="B20" s="1017"/>
      <c r="C20" s="1018"/>
      <c r="D20" s="1018"/>
      <c r="E20" s="1018"/>
      <c r="F20" s="1018"/>
      <c r="G20" s="1018"/>
      <c r="H20" s="1018"/>
      <c r="I20" s="1018"/>
      <c r="J20" s="1018"/>
      <c r="K20" s="1018"/>
      <c r="L20" s="1018"/>
      <c r="M20" s="1018"/>
      <c r="N20" s="1018"/>
      <c r="O20" s="1018"/>
      <c r="P20" s="1019"/>
      <c r="Q20" s="1025"/>
      <c r="R20" s="1026"/>
      <c r="S20" s="1026"/>
      <c r="T20" s="1026"/>
      <c r="U20" s="1026"/>
      <c r="V20" s="1026"/>
      <c r="W20" s="1026"/>
      <c r="X20" s="1026"/>
      <c r="Y20" s="1026"/>
      <c r="Z20" s="1026"/>
      <c r="AA20" s="1026"/>
      <c r="AB20" s="1026"/>
      <c r="AC20" s="1026"/>
      <c r="AD20" s="1026"/>
      <c r="AE20" s="1027"/>
      <c r="AF20" s="1022"/>
      <c r="AG20" s="1023"/>
      <c r="AH20" s="1023"/>
      <c r="AI20" s="1023"/>
      <c r="AJ20" s="1024"/>
      <c r="AK20" s="1067"/>
      <c r="AL20" s="1068"/>
      <c r="AM20" s="1068"/>
      <c r="AN20" s="1068"/>
      <c r="AO20" s="1068"/>
      <c r="AP20" s="1068"/>
      <c r="AQ20" s="1068"/>
      <c r="AR20" s="1068"/>
      <c r="AS20" s="1068"/>
      <c r="AT20" s="1068"/>
      <c r="AU20" s="1069"/>
      <c r="AV20" s="1069"/>
      <c r="AW20" s="1069"/>
      <c r="AX20" s="1069"/>
      <c r="AY20" s="1070"/>
      <c r="AZ20" s="214"/>
      <c r="BA20" s="214"/>
      <c r="BB20" s="214"/>
      <c r="BC20" s="214"/>
      <c r="BD20" s="214"/>
      <c r="BE20" s="215"/>
      <c r="BF20" s="215"/>
      <c r="BG20" s="215"/>
      <c r="BH20" s="215"/>
      <c r="BI20" s="215"/>
      <c r="BJ20" s="215"/>
      <c r="BK20" s="215"/>
      <c r="BL20" s="215"/>
      <c r="BM20" s="215"/>
      <c r="BN20" s="215"/>
      <c r="BO20" s="215"/>
      <c r="BP20" s="215"/>
      <c r="BQ20" s="220">
        <v>14</v>
      </c>
      <c r="BR20" s="221"/>
      <c r="BS20" s="979"/>
      <c r="BT20" s="980"/>
      <c r="BU20" s="980"/>
      <c r="BV20" s="980"/>
      <c r="BW20" s="980"/>
      <c r="BX20" s="980"/>
      <c r="BY20" s="980"/>
      <c r="BZ20" s="980"/>
      <c r="CA20" s="980"/>
      <c r="CB20" s="980"/>
      <c r="CC20" s="980"/>
      <c r="CD20" s="980"/>
      <c r="CE20" s="980"/>
      <c r="CF20" s="980"/>
      <c r="CG20" s="1001"/>
      <c r="CH20" s="976"/>
      <c r="CI20" s="977"/>
      <c r="CJ20" s="977"/>
      <c r="CK20" s="977"/>
      <c r="CL20" s="978"/>
      <c r="CM20" s="976"/>
      <c r="CN20" s="977"/>
      <c r="CO20" s="977"/>
      <c r="CP20" s="977"/>
      <c r="CQ20" s="978"/>
      <c r="CR20" s="976"/>
      <c r="CS20" s="977"/>
      <c r="CT20" s="977"/>
      <c r="CU20" s="977"/>
      <c r="CV20" s="978"/>
      <c r="CW20" s="976"/>
      <c r="CX20" s="977"/>
      <c r="CY20" s="977"/>
      <c r="CZ20" s="977"/>
      <c r="DA20" s="978"/>
      <c r="DB20" s="976"/>
      <c r="DC20" s="977"/>
      <c r="DD20" s="977"/>
      <c r="DE20" s="977"/>
      <c r="DF20" s="978"/>
      <c r="DG20" s="976"/>
      <c r="DH20" s="977"/>
      <c r="DI20" s="977"/>
      <c r="DJ20" s="977"/>
      <c r="DK20" s="978"/>
      <c r="DL20" s="976"/>
      <c r="DM20" s="977"/>
      <c r="DN20" s="977"/>
      <c r="DO20" s="977"/>
      <c r="DP20" s="978"/>
      <c r="DQ20" s="976"/>
      <c r="DR20" s="977"/>
      <c r="DS20" s="977"/>
      <c r="DT20" s="977"/>
      <c r="DU20" s="978"/>
      <c r="DV20" s="979"/>
      <c r="DW20" s="980"/>
      <c r="DX20" s="980"/>
      <c r="DY20" s="980"/>
      <c r="DZ20" s="981"/>
      <c r="EA20" s="216"/>
    </row>
    <row r="21" spans="1:131" s="217" customFormat="1" ht="26.25" customHeight="1" thickBot="1" x14ac:dyDescent="0.25">
      <c r="A21" s="220">
        <v>15</v>
      </c>
      <c r="B21" s="1017"/>
      <c r="C21" s="1018"/>
      <c r="D21" s="1018"/>
      <c r="E21" s="1018"/>
      <c r="F21" s="1018"/>
      <c r="G21" s="1018"/>
      <c r="H21" s="1018"/>
      <c r="I21" s="1018"/>
      <c r="J21" s="1018"/>
      <c r="K21" s="1018"/>
      <c r="L21" s="1018"/>
      <c r="M21" s="1018"/>
      <c r="N21" s="1018"/>
      <c r="O21" s="1018"/>
      <c r="P21" s="1019"/>
      <c r="Q21" s="1025"/>
      <c r="R21" s="1026"/>
      <c r="S21" s="1026"/>
      <c r="T21" s="1026"/>
      <c r="U21" s="1026"/>
      <c r="V21" s="1026"/>
      <c r="W21" s="1026"/>
      <c r="X21" s="1026"/>
      <c r="Y21" s="1026"/>
      <c r="Z21" s="1026"/>
      <c r="AA21" s="1026"/>
      <c r="AB21" s="1026"/>
      <c r="AC21" s="1026"/>
      <c r="AD21" s="1026"/>
      <c r="AE21" s="1027"/>
      <c r="AF21" s="1022"/>
      <c r="AG21" s="1023"/>
      <c r="AH21" s="1023"/>
      <c r="AI21" s="1023"/>
      <c r="AJ21" s="1024"/>
      <c r="AK21" s="1067"/>
      <c r="AL21" s="1068"/>
      <c r="AM21" s="1068"/>
      <c r="AN21" s="1068"/>
      <c r="AO21" s="1068"/>
      <c r="AP21" s="1068"/>
      <c r="AQ21" s="1068"/>
      <c r="AR21" s="1068"/>
      <c r="AS21" s="1068"/>
      <c r="AT21" s="1068"/>
      <c r="AU21" s="1069"/>
      <c r="AV21" s="1069"/>
      <c r="AW21" s="1069"/>
      <c r="AX21" s="1069"/>
      <c r="AY21" s="1070"/>
      <c r="AZ21" s="214"/>
      <c r="BA21" s="214"/>
      <c r="BB21" s="214"/>
      <c r="BC21" s="214"/>
      <c r="BD21" s="214"/>
      <c r="BE21" s="215"/>
      <c r="BF21" s="215"/>
      <c r="BG21" s="215"/>
      <c r="BH21" s="215"/>
      <c r="BI21" s="215"/>
      <c r="BJ21" s="215"/>
      <c r="BK21" s="215"/>
      <c r="BL21" s="215"/>
      <c r="BM21" s="215"/>
      <c r="BN21" s="215"/>
      <c r="BO21" s="215"/>
      <c r="BP21" s="215"/>
      <c r="BQ21" s="220">
        <v>15</v>
      </c>
      <c r="BR21" s="221"/>
      <c r="BS21" s="979"/>
      <c r="BT21" s="980"/>
      <c r="BU21" s="980"/>
      <c r="BV21" s="980"/>
      <c r="BW21" s="980"/>
      <c r="BX21" s="980"/>
      <c r="BY21" s="980"/>
      <c r="BZ21" s="980"/>
      <c r="CA21" s="980"/>
      <c r="CB21" s="980"/>
      <c r="CC21" s="980"/>
      <c r="CD21" s="980"/>
      <c r="CE21" s="980"/>
      <c r="CF21" s="980"/>
      <c r="CG21" s="1001"/>
      <c r="CH21" s="976"/>
      <c r="CI21" s="977"/>
      <c r="CJ21" s="977"/>
      <c r="CK21" s="977"/>
      <c r="CL21" s="978"/>
      <c r="CM21" s="976"/>
      <c r="CN21" s="977"/>
      <c r="CO21" s="977"/>
      <c r="CP21" s="977"/>
      <c r="CQ21" s="978"/>
      <c r="CR21" s="976"/>
      <c r="CS21" s="977"/>
      <c r="CT21" s="977"/>
      <c r="CU21" s="977"/>
      <c r="CV21" s="978"/>
      <c r="CW21" s="976"/>
      <c r="CX21" s="977"/>
      <c r="CY21" s="977"/>
      <c r="CZ21" s="977"/>
      <c r="DA21" s="978"/>
      <c r="DB21" s="976"/>
      <c r="DC21" s="977"/>
      <c r="DD21" s="977"/>
      <c r="DE21" s="977"/>
      <c r="DF21" s="978"/>
      <c r="DG21" s="976"/>
      <c r="DH21" s="977"/>
      <c r="DI21" s="977"/>
      <c r="DJ21" s="977"/>
      <c r="DK21" s="978"/>
      <c r="DL21" s="976"/>
      <c r="DM21" s="977"/>
      <c r="DN21" s="977"/>
      <c r="DO21" s="977"/>
      <c r="DP21" s="978"/>
      <c r="DQ21" s="976"/>
      <c r="DR21" s="977"/>
      <c r="DS21" s="977"/>
      <c r="DT21" s="977"/>
      <c r="DU21" s="978"/>
      <c r="DV21" s="979"/>
      <c r="DW21" s="980"/>
      <c r="DX21" s="980"/>
      <c r="DY21" s="980"/>
      <c r="DZ21" s="981"/>
      <c r="EA21" s="216"/>
    </row>
    <row r="22" spans="1:131" s="217" customFormat="1" ht="26.25" customHeight="1" x14ac:dyDescent="0.2">
      <c r="A22" s="220">
        <v>16</v>
      </c>
      <c r="B22" s="1017"/>
      <c r="C22" s="1018"/>
      <c r="D22" s="1018"/>
      <c r="E22" s="1018"/>
      <c r="F22" s="1018"/>
      <c r="G22" s="1018"/>
      <c r="H22" s="1018"/>
      <c r="I22" s="1018"/>
      <c r="J22" s="1018"/>
      <c r="K22" s="1018"/>
      <c r="L22" s="1018"/>
      <c r="M22" s="1018"/>
      <c r="N22" s="1018"/>
      <c r="O22" s="1018"/>
      <c r="P22" s="1019"/>
      <c r="Q22" s="1060"/>
      <c r="R22" s="1061"/>
      <c r="S22" s="1061"/>
      <c r="T22" s="1061"/>
      <c r="U22" s="1061"/>
      <c r="V22" s="1061"/>
      <c r="W22" s="1061"/>
      <c r="X22" s="1061"/>
      <c r="Y22" s="1061"/>
      <c r="Z22" s="1061"/>
      <c r="AA22" s="1061"/>
      <c r="AB22" s="1061"/>
      <c r="AC22" s="1061"/>
      <c r="AD22" s="1061"/>
      <c r="AE22" s="1062"/>
      <c r="AF22" s="1022"/>
      <c r="AG22" s="1023"/>
      <c r="AH22" s="1023"/>
      <c r="AI22" s="1023"/>
      <c r="AJ22" s="1024"/>
      <c r="AK22" s="1063"/>
      <c r="AL22" s="1064"/>
      <c r="AM22" s="1064"/>
      <c r="AN22" s="1064"/>
      <c r="AO22" s="1064"/>
      <c r="AP22" s="1064"/>
      <c r="AQ22" s="1064"/>
      <c r="AR22" s="1064"/>
      <c r="AS22" s="1064"/>
      <c r="AT22" s="1064"/>
      <c r="AU22" s="1065"/>
      <c r="AV22" s="1065"/>
      <c r="AW22" s="1065"/>
      <c r="AX22" s="1065"/>
      <c r="AY22" s="1066"/>
      <c r="AZ22" s="1015" t="s">
        <v>376</v>
      </c>
      <c r="BA22" s="1015"/>
      <c r="BB22" s="1015"/>
      <c r="BC22" s="1015"/>
      <c r="BD22" s="1016"/>
      <c r="BE22" s="215"/>
      <c r="BF22" s="215"/>
      <c r="BG22" s="215"/>
      <c r="BH22" s="215"/>
      <c r="BI22" s="215"/>
      <c r="BJ22" s="215"/>
      <c r="BK22" s="215"/>
      <c r="BL22" s="215"/>
      <c r="BM22" s="215"/>
      <c r="BN22" s="215"/>
      <c r="BO22" s="215"/>
      <c r="BP22" s="215"/>
      <c r="BQ22" s="220">
        <v>16</v>
      </c>
      <c r="BR22" s="221"/>
      <c r="BS22" s="979"/>
      <c r="BT22" s="980"/>
      <c r="BU22" s="980"/>
      <c r="BV22" s="980"/>
      <c r="BW22" s="980"/>
      <c r="BX22" s="980"/>
      <c r="BY22" s="980"/>
      <c r="BZ22" s="980"/>
      <c r="CA22" s="980"/>
      <c r="CB22" s="980"/>
      <c r="CC22" s="980"/>
      <c r="CD22" s="980"/>
      <c r="CE22" s="980"/>
      <c r="CF22" s="980"/>
      <c r="CG22" s="1001"/>
      <c r="CH22" s="976"/>
      <c r="CI22" s="977"/>
      <c r="CJ22" s="977"/>
      <c r="CK22" s="977"/>
      <c r="CL22" s="978"/>
      <c r="CM22" s="976"/>
      <c r="CN22" s="977"/>
      <c r="CO22" s="977"/>
      <c r="CP22" s="977"/>
      <c r="CQ22" s="978"/>
      <c r="CR22" s="976"/>
      <c r="CS22" s="977"/>
      <c r="CT22" s="977"/>
      <c r="CU22" s="977"/>
      <c r="CV22" s="978"/>
      <c r="CW22" s="976"/>
      <c r="CX22" s="977"/>
      <c r="CY22" s="977"/>
      <c r="CZ22" s="977"/>
      <c r="DA22" s="978"/>
      <c r="DB22" s="976"/>
      <c r="DC22" s="977"/>
      <c r="DD22" s="977"/>
      <c r="DE22" s="977"/>
      <c r="DF22" s="978"/>
      <c r="DG22" s="976"/>
      <c r="DH22" s="977"/>
      <c r="DI22" s="977"/>
      <c r="DJ22" s="977"/>
      <c r="DK22" s="978"/>
      <c r="DL22" s="976"/>
      <c r="DM22" s="977"/>
      <c r="DN22" s="977"/>
      <c r="DO22" s="977"/>
      <c r="DP22" s="978"/>
      <c r="DQ22" s="976"/>
      <c r="DR22" s="977"/>
      <c r="DS22" s="977"/>
      <c r="DT22" s="977"/>
      <c r="DU22" s="978"/>
      <c r="DV22" s="979"/>
      <c r="DW22" s="980"/>
      <c r="DX22" s="980"/>
      <c r="DY22" s="980"/>
      <c r="DZ22" s="981"/>
      <c r="EA22" s="216"/>
    </row>
    <row r="23" spans="1:131" s="217" customFormat="1" ht="26.25" customHeight="1" thickBot="1" x14ac:dyDescent="0.25">
      <c r="A23" s="222" t="s">
        <v>377</v>
      </c>
      <c r="B23" s="924" t="s">
        <v>378</v>
      </c>
      <c r="C23" s="925"/>
      <c r="D23" s="925"/>
      <c r="E23" s="925"/>
      <c r="F23" s="925"/>
      <c r="G23" s="925"/>
      <c r="H23" s="925"/>
      <c r="I23" s="925"/>
      <c r="J23" s="925"/>
      <c r="K23" s="925"/>
      <c r="L23" s="925"/>
      <c r="M23" s="925"/>
      <c r="N23" s="925"/>
      <c r="O23" s="925"/>
      <c r="P23" s="935"/>
      <c r="Q23" s="1054">
        <v>44286</v>
      </c>
      <c r="R23" s="1048"/>
      <c r="S23" s="1048"/>
      <c r="T23" s="1048"/>
      <c r="U23" s="1048"/>
      <c r="V23" s="1048">
        <v>43864</v>
      </c>
      <c r="W23" s="1048"/>
      <c r="X23" s="1048"/>
      <c r="Y23" s="1048"/>
      <c r="Z23" s="1048"/>
      <c r="AA23" s="1048">
        <v>422</v>
      </c>
      <c r="AB23" s="1048"/>
      <c r="AC23" s="1048"/>
      <c r="AD23" s="1048"/>
      <c r="AE23" s="1055"/>
      <c r="AF23" s="1056">
        <v>296</v>
      </c>
      <c r="AG23" s="1048"/>
      <c r="AH23" s="1048"/>
      <c r="AI23" s="1048"/>
      <c r="AJ23" s="1057"/>
      <c r="AK23" s="1058"/>
      <c r="AL23" s="1059"/>
      <c r="AM23" s="1059"/>
      <c r="AN23" s="1059"/>
      <c r="AO23" s="1059"/>
      <c r="AP23" s="1048">
        <v>21436</v>
      </c>
      <c r="AQ23" s="1048"/>
      <c r="AR23" s="1048"/>
      <c r="AS23" s="1048"/>
      <c r="AT23" s="1048"/>
      <c r="AU23" s="1049"/>
      <c r="AV23" s="1049"/>
      <c r="AW23" s="1049"/>
      <c r="AX23" s="1049"/>
      <c r="AY23" s="1050"/>
      <c r="AZ23" s="1051" t="s">
        <v>122</v>
      </c>
      <c r="BA23" s="1052"/>
      <c r="BB23" s="1052"/>
      <c r="BC23" s="1052"/>
      <c r="BD23" s="1053"/>
      <c r="BE23" s="215"/>
      <c r="BF23" s="215"/>
      <c r="BG23" s="215"/>
      <c r="BH23" s="215"/>
      <c r="BI23" s="215"/>
      <c r="BJ23" s="215"/>
      <c r="BK23" s="215"/>
      <c r="BL23" s="215"/>
      <c r="BM23" s="215"/>
      <c r="BN23" s="215"/>
      <c r="BO23" s="215"/>
      <c r="BP23" s="215"/>
      <c r="BQ23" s="220">
        <v>17</v>
      </c>
      <c r="BR23" s="221"/>
      <c r="BS23" s="979"/>
      <c r="BT23" s="980"/>
      <c r="BU23" s="980"/>
      <c r="BV23" s="980"/>
      <c r="BW23" s="980"/>
      <c r="BX23" s="980"/>
      <c r="BY23" s="980"/>
      <c r="BZ23" s="980"/>
      <c r="CA23" s="980"/>
      <c r="CB23" s="980"/>
      <c r="CC23" s="980"/>
      <c r="CD23" s="980"/>
      <c r="CE23" s="980"/>
      <c r="CF23" s="980"/>
      <c r="CG23" s="1001"/>
      <c r="CH23" s="976"/>
      <c r="CI23" s="977"/>
      <c r="CJ23" s="977"/>
      <c r="CK23" s="977"/>
      <c r="CL23" s="978"/>
      <c r="CM23" s="976"/>
      <c r="CN23" s="977"/>
      <c r="CO23" s="977"/>
      <c r="CP23" s="977"/>
      <c r="CQ23" s="978"/>
      <c r="CR23" s="976"/>
      <c r="CS23" s="977"/>
      <c r="CT23" s="977"/>
      <c r="CU23" s="977"/>
      <c r="CV23" s="978"/>
      <c r="CW23" s="976"/>
      <c r="CX23" s="977"/>
      <c r="CY23" s="977"/>
      <c r="CZ23" s="977"/>
      <c r="DA23" s="978"/>
      <c r="DB23" s="976"/>
      <c r="DC23" s="977"/>
      <c r="DD23" s="977"/>
      <c r="DE23" s="977"/>
      <c r="DF23" s="978"/>
      <c r="DG23" s="976"/>
      <c r="DH23" s="977"/>
      <c r="DI23" s="977"/>
      <c r="DJ23" s="977"/>
      <c r="DK23" s="978"/>
      <c r="DL23" s="976"/>
      <c r="DM23" s="977"/>
      <c r="DN23" s="977"/>
      <c r="DO23" s="977"/>
      <c r="DP23" s="978"/>
      <c r="DQ23" s="976"/>
      <c r="DR23" s="977"/>
      <c r="DS23" s="977"/>
      <c r="DT23" s="977"/>
      <c r="DU23" s="978"/>
      <c r="DV23" s="979"/>
      <c r="DW23" s="980"/>
      <c r="DX23" s="980"/>
      <c r="DY23" s="980"/>
      <c r="DZ23" s="981"/>
      <c r="EA23" s="216"/>
    </row>
    <row r="24" spans="1:131" s="217" customFormat="1" ht="26.25" customHeight="1" x14ac:dyDescent="0.2">
      <c r="A24" s="1047" t="s">
        <v>379</v>
      </c>
      <c r="B24" s="1047"/>
      <c r="C24" s="1047"/>
      <c r="D24" s="1047"/>
      <c r="E24" s="1047"/>
      <c r="F24" s="1047"/>
      <c r="G24" s="1047"/>
      <c r="H24" s="1047"/>
      <c r="I24" s="1047"/>
      <c r="J24" s="1047"/>
      <c r="K24" s="1047"/>
      <c r="L24" s="1047"/>
      <c r="M24" s="1047"/>
      <c r="N24" s="1047"/>
      <c r="O24" s="1047"/>
      <c r="P24" s="1047"/>
      <c r="Q24" s="1047"/>
      <c r="R24" s="1047"/>
      <c r="S24" s="1047"/>
      <c r="T24" s="1047"/>
      <c r="U24" s="1047"/>
      <c r="V24" s="1047"/>
      <c r="W24" s="1047"/>
      <c r="X24" s="1047"/>
      <c r="Y24" s="1047"/>
      <c r="Z24" s="1047"/>
      <c r="AA24" s="1047"/>
      <c r="AB24" s="1047"/>
      <c r="AC24" s="1047"/>
      <c r="AD24" s="1047"/>
      <c r="AE24" s="1047"/>
      <c r="AF24" s="1047"/>
      <c r="AG24" s="1047"/>
      <c r="AH24" s="1047"/>
      <c r="AI24" s="1047"/>
      <c r="AJ24" s="1047"/>
      <c r="AK24" s="1047"/>
      <c r="AL24" s="1047"/>
      <c r="AM24" s="1047"/>
      <c r="AN24" s="1047"/>
      <c r="AO24" s="1047"/>
      <c r="AP24" s="1047"/>
      <c r="AQ24" s="1047"/>
      <c r="AR24" s="1047"/>
      <c r="AS24" s="1047"/>
      <c r="AT24" s="1047"/>
      <c r="AU24" s="1047"/>
      <c r="AV24" s="1047"/>
      <c r="AW24" s="1047"/>
      <c r="AX24" s="1047"/>
      <c r="AY24" s="1047"/>
      <c r="AZ24" s="214"/>
      <c r="BA24" s="214"/>
      <c r="BB24" s="214"/>
      <c r="BC24" s="214"/>
      <c r="BD24" s="214"/>
      <c r="BE24" s="215"/>
      <c r="BF24" s="215"/>
      <c r="BG24" s="215"/>
      <c r="BH24" s="215"/>
      <c r="BI24" s="215"/>
      <c r="BJ24" s="215"/>
      <c r="BK24" s="215"/>
      <c r="BL24" s="215"/>
      <c r="BM24" s="215"/>
      <c r="BN24" s="215"/>
      <c r="BO24" s="215"/>
      <c r="BP24" s="215"/>
      <c r="BQ24" s="220">
        <v>18</v>
      </c>
      <c r="BR24" s="221"/>
      <c r="BS24" s="979"/>
      <c r="BT24" s="980"/>
      <c r="BU24" s="980"/>
      <c r="BV24" s="980"/>
      <c r="BW24" s="980"/>
      <c r="BX24" s="980"/>
      <c r="BY24" s="980"/>
      <c r="BZ24" s="980"/>
      <c r="CA24" s="980"/>
      <c r="CB24" s="980"/>
      <c r="CC24" s="980"/>
      <c r="CD24" s="980"/>
      <c r="CE24" s="980"/>
      <c r="CF24" s="980"/>
      <c r="CG24" s="1001"/>
      <c r="CH24" s="976"/>
      <c r="CI24" s="977"/>
      <c r="CJ24" s="977"/>
      <c r="CK24" s="977"/>
      <c r="CL24" s="978"/>
      <c r="CM24" s="976"/>
      <c r="CN24" s="977"/>
      <c r="CO24" s="977"/>
      <c r="CP24" s="977"/>
      <c r="CQ24" s="978"/>
      <c r="CR24" s="976"/>
      <c r="CS24" s="977"/>
      <c r="CT24" s="977"/>
      <c r="CU24" s="977"/>
      <c r="CV24" s="978"/>
      <c r="CW24" s="976"/>
      <c r="CX24" s="977"/>
      <c r="CY24" s="977"/>
      <c r="CZ24" s="977"/>
      <c r="DA24" s="978"/>
      <c r="DB24" s="976"/>
      <c r="DC24" s="977"/>
      <c r="DD24" s="977"/>
      <c r="DE24" s="977"/>
      <c r="DF24" s="978"/>
      <c r="DG24" s="976"/>
      <c r="DH24" s="977"/>
      <c r="DI24" s="977"/>
      <c r="DJ24" s="977"/>
      <c r="DK24" s="978"/>
      <c r="DL24" s="976"/>
      <c r="DM24" s="977"/>
      <c r="DN24" s="977"/>
      <c r="DO24" s="977"/>
      <c r="DP24" s="978"/>
      <c r="DQ24" s="976"/>
      <c r="DR24" s="977"/>
      <c r="DS24" s="977"/>
      <c r="DT24" s="977"/>
      <c r="DU24" s="978"/>
      <c r="DV24" s="979"/>
      <c r="DW24" s="980"/>
      <c r="DX24" s="980"/>
      <c r="DY24" s="980"/>
      <c r="DZ24" s="981"/>
      <c r="EA24" s="216"/>
    </row>
    <row r="25" spans="1:131" ht="26.25" customHeight="1" thickBot="1" x14ac:dyDescent="0.25">
      <c r="A25" s="1046" t="s">
        <v>380</v>
      </c>
      <c r="B25" s="1046"/>
      <c r="C25" s="1046"/>
      <c r="D25" s="1046"/>
      <c r="E25" s="1046"/>
      <c r="F25" s="1046"/>
      <c r="G25" s="1046"/>
      <c r="H25" s="1046"/>
      <c r="I25" s="1046"/>
      <c r="J25" s="1046"/>
      <c r="K25" s="1046"/>
      <c r="L25" s="1046"/>
      <c r="M25" s="1046"/>
      <c r="N25" s="1046"/>
      <c r="O25" s="1046"/>
      <c r="P25" s="1046"/>
      <c r="Q25" s="1046"/>
      <c r="R25" s="1046"/>
      <c r="S25" s="1046"/>
      <c r="T25" s="1046"/>
      <c r="U25" s="1046"/>
      <c r="V25" s="1046"/>
      <c r="W25" s="1046"/>
      <c r="X25" s="1046"/>
      <c r="Y25" s="1046"/>
      <c r="Z25" s="1046"/>
      <c r="AA25" s="1046"/>
      <c r="AB25" s="1046"/>
      <c r="AC25" s="1046"/>
      <c r="AD25" s="1046"/>
      <c r="AE25" s="1046"/>
      <c r="AF25" s="1046"/>
      <c r="AG25" s="1046"/>
      <c r="AH25" s="1046"/>
      <c r="AI25" s="1046"/>
      <c r="AJ25" s="1046"/>
      <c r="AK25" s="1046"/>
      <c r="AL25" s="1046"/>
      <c r="AM25" s="1046"/>
      <c r="AN25" s="1046"/>
      <c r="AO25" s="1046"/>
      <c r="AP25" s="1046"/>
      <c r="AQ25" s="1046"/>
      <c r="AR25" s="1046"/>
      <c r="AS25" s="1046"/>
      <c r="AT25" s="1046"/>
      <c r="AU25" s="1046"/>
      <c r="AV25" s="1046"/>
      <c r="AW25" s="1046"/>
      <c r="AX25" s="1046"/>
      <c r="AY25" s="1046"/>
      <c r="AZ25" s="1046"/>
      <c r="BA25" s="1046"/>
      <c r="BB25" s="1046"/>
      <c r="BC25" s="1046"/>
      <c r="BD25" s="1046"/>
      <c r="BE25" s="1046"/>
      <c r="BF25" s="1046"/>
      <c r="BG25" s="1046"/>
      <c r="BH25" s="1046"/>
      <c r="BI25" s="1046"/>
      <c r="BJ25" s="214"/>
      <c r="BK25" s="214"/>
      <c r="BL25" s="214"/>
      <c r="BM25" s="214"/>
      <c r="BN25" s="214"/>
      <c r="BO25" s="223"/>
      <c r="BP25" s="223"/>
      <c r="BQ25" s="220">
        <v>19</v>
      </c>
      <c r="BR25" s="221"/>
      <c r="BS25" s="979"/>
      <c r="BT25" s="980"/>
      <c r="BU25" s="980"/>
      <c r="BV25" s="980"/>
      <c r="BW25" s="980"/>
      <c r="BX25" s="980"/>
      <c r="BY25" s="980"/>
      <c r="BZ25" s="980"/>
      <c r="CA25" s="980"/>
      <c r="CB25" s="980"/>
      <c r="CC25" s="980"/>
      <c r="CD25" s="980"/>
      <c r="CE25" s="980"/>
      <c r="CF25" s="980"/>
      <c r="CG25" s="1001"/>
      <c r="CH25" s="976"/>
      <c r="CI25" s="977"/>
      <c r="CJ25" s="977"/>
      <c r="CK25" s="977"/>
      <c r="CL25" s="978"/>
      <c r="CM25" s="976"/>
      <c r="CN25" s="977"/>
      <c r="CO25" s="977"/>
      <c r="CP25" s="977"/>
      <c r="CQ25" s="978"/>
      <c r="CR25" s="976"/>
      <c r="CS25" s="977"/>
      <c r="CT25" s="977"/>
      <c r="CU25" s="977"/>
      <c r="CV25" s="978"/>
      <c r="CW25" s="976"/>
      <c r="CX25" s="977"/>
      <c r="CY25" s="977"/>
      <c r="CZ25" s="977"/>
      <c r="DA25" s="978"/>
      <c r="DB25" s="976"/>
      <c r="DC25" s="977"/>
      <c r="DD25" s="977"/>
      <c r="DE25" s="977"/>
      <c r="DF25" s="978"/>
      <c r="DG25" s="976"/>
      <c r="DH25" s="977"/>
      <c r="DI25" s="977"/>
      <c r="DJ25" s="977"/>
      <c r="DK25" s="978"/>
      <c r="DL25" s="976"/>
      <c r="DM25" s="977"/>
      <c r="DN25" s="977"/>
      <c r="DO25" s="977"/>
      <c r="DP25" s="978"/>
      <c r="DQ25" s="976"/>
      <c r="DR25" s="977"/>
      <c r="DS25" s="977"/>
      <c r="DT25" s="977"/>
      <c r="DU25" s="978"/>
      <c r="DV25" s="979"/>
      <c r="DW25" s="980"/>
      <c r="DX25" s="980"/>
      <c r="DY25" s="980"/>
      <c r="DZ25" s="981"/>
      <c r="EA25" s="212"/>
    </row>
    <row r="26" spans="1:131" ht="26.25" customHeight="1" x14ac:dyDescent="0.2">
      <c r="A26" s="982" t="s">
        <v>357</v>
      </c>
      <c r="B26" s="983"/>
      <c r="C26" s="983"/>
      <c r="D26" s="983"/>
      <c r="E26" s="983"/>
      <c r="F26" s="983"/>
      <c r="G26" s="983"/>
      <c r="H26" s="983"/>
      <c r="I26" s="983"/>
      <c r="J26" s="983"/>
      <c r="K26" s="983"/>
      <c r="L26" s="983"/>
      <c r="M26" s="983"/>
      <c r="N26" s="983"/>
      <c r="O26" s="983"/>
      <c r="P26" s="984"/>
      <c r="Q26" s="988" t="s">
        <v>381</v>
      </c>
      <c r="R26" s="989"/>
      <c r="S26" s="989"/>
      <c r="T26" s="989"/>
      <c r="U26" s="990"/>
      <c r="V26" s="988" t="s">
        <v>382</v>
      </c>
      <c r="W26" s="989"/>
      <c r="X26" s="989"/>
      <c r="Y26" s="989"/>
      <c r="Z26" s="990"/>
      <c r="AA26" s="988" t="s">
        <v>383</v>
      </c>
      <c r="AB26" s="989"/>
      <c r="AC26" s="989"/>
      <c r="AD26" s="989"/>
      <c r="AE26" s="989"/>
      <c r="AF26" s="1042" t="s">
        <v>384</v>
      </c>
      <c r="AG26" s="995"/>
      <c r="AH26" s="995"/>
      <c r="AI26" s="995"/>
      <c r="AJ26" s="1043"/>
      <c r="AK26" s="989" t="s">
        <v>385</v>
      </c>
      <c r="AL26" s="989"/>
      <c r="AM26" s="989"/>
      <c r="AN26" s="989"/>
      <c r="AO26" s="990"/>
      <c r="AP26" s="988" t="s">
        <v>386</v>
      </c>
      <c r="AQ26" s="989"/>
      <c r="AR26" s="989"/>
      <c r="AS26" s="989"/>
      <c r="AT26" s="990"/>
      <c r="AU26" s="988" t="s">
        <v>387</v>
      </c>
      <c r="AV26" s="989"/>
      <c r="AW26" s="989"/>
      <c r="AX26" s="989"/>
      <c r="AY26" s="990"/>
      <c r="AZ26" s="988" t="s">
        <v>388</v>
      </c>
      <c r="BA26" s="989"/>
      <c r="BB26" s="989"/>
      <c r="BC26" s="989"/>
      <c r="BD26" s="990"/>
      <c r="BE26" s="988" t="s">
        <v>364</v>
      </c>
      <c r="BF26" s="989"/>
      <c r="BG26" s="989"/>
      <c r="BH26" s="989"/>
      <c r="BI26" s="1002"/>
      <c r="BJ26" s="214"/>
      <c r="BK26" s="214"/>
      <c r="BL26" s="214"/>
      <c r="BM26" s="214"/>
      <c r="BN26" s="214"/>
      <c r="BO26" s="223"/>
      <c r="BP26" s="223"/>
      <c r="BQ26" s="220">
        <v>20</v>
      </c>
      <c r="BR26" s="221"/>
      <c r="BS26" s="979"/>
      <c r="BT26" s="980"/>
      <c r="BU26" s="980"/>
      <c r="BV26" s="980"/>
      <c r="BW26" s="980"/>
      <c r="BX26" s="980"/>
      <c r="BY26" s="980"/>
      <c r="BZ26" s="980"/>
      <c r="CA26" s="980"/>
      <c r="CB26" s="980"/>
      <c r="CC26" s="980"/>
      <c r="CD26" s="980"/>
      <c r="CE26" s="980"/>
      <c r="CF26" s="980"/>
      <c r="CG26" s="1001"/>
      <c r="CH26" s="976"/>
      <c r="CI26" s="977"/>
      <c r="CJ26" s="977"/>
      <c r="CK26" s="977"/>
      <c r="CL26" s="978"/>
      <c r="CM26" s="976"/>
      <c r="CN26" s="977"/>
      <c r="CO26" s="977"/>
      <c r="CP26" s="977"/>
      <c r="CQ26" s="978"/>
      <c r="CR26" s="976"/>
      <c r="CS26" s="977"/>
      <c r="CT26" s="977"/>
      <c r="CU26" s="977"/>
      <c r="CV26" s="978"/>
      <c r="CW26" s="976"/>
      <c r="CX26" s="977"/>
      <c r="CY26" s="977"/>
      <c r="CZ26" s="977"/>
      <c r="DA26" s="978"/>
      <c r="DB26" s="976"/>
      <c r="DC26" s="977"/>
      <c r="DD26" s="977"/>
      <c r="DE26" s="977"/>
      <c r="DF26" s="978"/>
      <c r="DG26" s="976"/>
      <c r="DH26" s="977"/>
      <c r="DI26" s="977"/>
      <c r="DJ26" s="977"/>
      <c r="DK26" s="978"/>
      <c r="DL26" s="976"/>
      <c r="DM26" s="977"/>
      <c r="DN26" s="977"/>
      <c r="DO26" s="977"/>
      <c r="DP26" s="978"/>
      <c r="DQ26" s="976"/>
      <c r="DR26" s="977"/>
      <c r="DS26" s="977"/>
      <c r="DT26" s="977"/>
      <c r="DU26" s="978"/>
      <c r="DV26" s="979"/>
      <c r="DW26" s="980"/>
      <c r="DX26" s="980"/>
      <c r="DY26" s="980"/>
      <c r="DZ26" s="981"/>
      <c r="EA26" s="212"/>
    </row>
    <row r="27" spans="1:131" ht="26.25" customHeight="1" thickBot="1" x14ac:dyDescent="0.25">
      <c r="A27" s="985"/>
      <c r="B27" s="986"/>
      <c r="C27" s="986"/>
      <c r="D27" s="986"/>
      <c r="E27" s="986"/>
      <c r="F27" s="986"/>
      <c r="G27" s="986"/>
      <c r="H27" s="986"/>
      <c r="I27" s="986"/>
      <c r="J27" s="986"/>
      <c r="K27" s="986"/>
      <c r="L27" s="986"/>
      <c r="M27" s="986"/>
      <c r="N27" s="986"/>
      <c r="O27" s="986"/>
      <c r="P27" s="987"/>
      <c r="Q27" s="991"/>
      <c r="R27" s="992"/>
      <c r="S27" s="992"/>
      <c r="T27" s="992"/>
      <c r="U27" s="993"/>
      <c r="V27" s="991"/>
      <c r="W27" s="992"/>
      <c r="X27" s="992"/>
      <c r="Y27" s="992"/>
      <c r="Z27" s="993"/>
      <c r="AA27" s="991"/>
      <c r="AB27" s="992"/>
      <c r="AC27" s="992"/>
      <c r="AD27" s="992"/>
      <c r="AE27" s="992"/>
      <c r="AF27" s="1044"/>
      <c r="AG27" s="998"/>
      <c r="AH27" s="998"/>
      <c r="AI27" s="998"/>
      <c r="AJ27" s="1045"/>
      <c r="AK27" s="992"/>
      <c r="AL27" s="992"/>
      <c r="AM27" s="992"/>
      <c r="AN27" s="992"/>
      <c r="AO27" s="993"/>
      <c r="AP27" s="991"/>
      <c r="AQ27" s="992"/>
      <c r="AR27" s="992"/>
      <c r="AS27" s="992"/>
      <c r="AT27" s="993"/>
      <c r="AU27" s="991"/>
      <c r="AV27" s="992"/>
      <c r="AW27" s="992"/>
      <c r="AX27" s="992"/>
      <c r="AY27" s="993"/>
      <c r="AZ27" s="991"/>
      <c r="BA27" s="992"/>
      <c r="BB27" s="992"/>
      <c r="BC27" s="992"/>
      <c r="BD27" s="993"/>
      <c r="BE27" s="991"/>
      <c r="BF27" s="992"/>
      <c r="BG27" s="992"/>
      <c r="BH27" s="992"/>
      <c r="BI27" s="1003"/>
      <c r="BJ27" s="214"/>
      <c r="BK27" s="214"/>
      <c r="BL27" s="214"/>
      <c r="BM27" s="214"/>
      <c r="BN27" s="214"/>
      <c r="BO27" s="223"/>
      <c r="BP27" s="223"/>
      <c r="BQ27" s="220">
        <v>21</v>
      </c>
      <c r="BR27" s="221"/>
      <c r="BS27" s="979"/>
      <c r="BT27" s="980"/>
      <c r="BU27" s="980"/>
      <c r="BV27" s="980"/>
      <c r="BW27" s="980"/>
      <c r="BX27" s="980"/>
      <c r="BY27" s="980"/>
      <c r="BZ27" s="980"/>
      <c r="CA27" s="980"/>
      <c r="CB27" s="980"/>
      <c r="CC27" s="980"/>
      <c r="CD27" s="980"/>
      <c r="CE27" s="980"/>
      <c r="CF27" s="980"/>
      <c r="CG27" s="1001"/>
      <c r="CH27" s="976"/>
      <c r="CI27" s="977"/>
      <c r="CJ27" s="977"/>
      <c r="CK27" s="977"/>
      <c r="CL27" s="978"/>
      <c r="CM27" s="976"/>
      <c r="CN27" s="977"/>
      <c r="CO27" s="977"/>
      <c r="CP27" s="977"/>
      <c r="CQ27" s="978"/>
      <c r="CR27" s="976"/>
      <c r="CS27" s="977"/>
      <c r="CT27" s="977"/>
      <c r="CU27" s="977"/>
      <c r="CV27" s="978"/>
      <c r="CW27" s="976"/>
      <c r="CX27" s="977"/>
      <c r="CY27" s="977"/>
      <c r="CZ27" s="977"/>
      <c r="DA27" s="978"/>
      <c r="DB27" s="976"/>
      <c r="DC27" s="977"/>
      <c r="DD27" s="977"/>
      <c r="DE27" s="977"/>
      <c r="DF27" s="978"/>
      <c r="DG27" s="976"/>
      <c r="DH27" s="977"/>
      <c r="DI27" s="977"/>
      <c r="DJ27" s="977"/>
      <c r="DK27" s="978"/>
      <c r="DL27" s="976"/>
      <c r="DM27" s="977"/>
      <c r="DN27" s="977"/>
      <c r="DO27" s="977"/>
      <c r="DP27" s="978"/>
      <c r="DQ27" s="976"/>
      <c r="DR27" s="977"/>
      <c r="DS27" s="977"/>
      <c r="DT27" s="977"/>
      <c r="DU27" s="978"/>
      <c r="DV27" s="979"/>
      <c r="DW27" s="980"/>
      <c r="DX27" s="980"/>
      <c r="DY27" s="980"/>
      <c r="DZ27" s="981"/>
      <c r="EA27" s="212"/>
    </row>
    <row r="28" spans="1:131" ht="26.25" customHeight="1" thickTop="1" x14ac:dyDescent="0.2">
      <c r="A28" s="224">
        <v>1</v>
      </c>
      <c r="B28" s="1034" t="s">
        <v>389</v>
      </c>
      <c r="C28" s="1035"/>
      <c r="D28" s="1035"/>
      <c r="E28" s="1035"/>
      <c r="F28" s="1035"/>
      <c r="G28" s="1035"/>
      <c r="H28" s="1035"/>
      <c r="I28" s="1035"/>
      <c r="J28" s="1035"/>
      <c r="K28" s="1035"/>
      <c r="L28" s="1035"/>
      <c r="M28" s="1035"/>
      <c r="N28" s="1035"/>
      <c r="O28" s="1035"/>
      <c r="P28" s="1036"/>
      <c r="Q28" s="1037">
        <v>8711</v>
      </c>
      <c r="R28" s="1038"/>
      <c r="S28" s="1038"/>
      <c r="T28" s="1038"/>
      <c r="U28" s="1038"/>
      <c r="V28" s="1038">
        <v>8702</v>
      </c>
      <c r="W28" s="1038"/>
      <c r="X28" s="1038"/>
      <c r="Y28" s="1038"/>
      <c r="Z28" s="1038"/>
      <c r="AA28" s="1038">
        <v>9</v>
      </c>
      <c r="AB28" s="1038"/>
      <c r="AC28" s="1038"/>
      <c r="AD28" s="1038"/>
      <c r="AE28" s="1039"/>
      <c r="AF28" s="1040">
        <v>9</v>
      </c>
      <c r="AG28" s="1038"/>
      <c r="AH28" s="1038"/>
      <c r="AI28" s="1038"/>
      <c r="AJ28" s="1041"/>
      <c r="AK28" s="1029">
        <v>805</v>
      </c>
      <c r="AL28" s="1030"/>
      <c r="AM28" s="1030"/>
      <c r="AN28" s="1030"/>
      <c r="AO28" s="1030"/>
      <c r="AP28" s="1030" t="s">
        <v>487</v>
      </c>
      <c r="AQ28" s="1030"/>
      <c r="AR28" s="1030"/>
      <c r="AS28" s="1030"/>
      <c r="AT28" s="1030"/>
      <c r="AU28" s="1030" t="s">
        <v>487</v>
      </c>
      <c r="AV28" s="1030"/>
      <c r="AW28" s="1030"/>
      <c r="AX28" s="1030"/>
      <c r="AY28" s="1030"/>
      <c r="AZ28" s="1031" t="s">
        <v>487</v>
      </c>
      <c r="BA28" s="1031"/>
      <c r="BB28" s="1031"/>
      <c r="BC28" s="1031"/>
      <c r="BD28" s="1031"/>
      <c r="BE28" s="1032"/>
      <c r="BF28" s="1032"/>
      <c r="BG28" s="1032"/>
      <c r="BH28" s="1032"/>
      <c r="BI28" s="1033"/>
      <c r="BJ28" s="214"/>
      <c r="BK28" s="214"/>
      <c r="BL28" s="214"/>
      <c r="BM28" s="214"/>
      <c r="BN28" s="214"/>
      <c r="BO28" s="223"/>
      <c r="BP28" s="223"/>
      <c r="BQ28" s="220">
        <v>22</v>
      </c>
      <c r="BR28" s="221"/>
      <c r="BS28" s="979"/>
      <c r="BT28" s="980"/>
      <c r="BU28" s="980"/>
      <c r="BV28" s="980"/>
      <c r="BW28" s="980"/>
      <c r="BX28" s="980"/>
      <c r="BY28" s="980"/>
      <c r="BZ28" s="980"/>
      <c r="CA28" s="980"/>
      <c r="CB28" s="980"/>
      <c r="CC28" s="980"/>
      <c r="CD28" s="980"/>
      <c r="CE28" s="980"/>
      <c r="CF28" s="980"/>
      <c r="CG28" s="1001"/>
      <c r="CH28" s="976"/>
      <c r="CI28" s="977"/>
      <c r="CJ28" s="977"/>
      <c r="CK28" s="977"/>
      <c r="CL28" s="978"/>
      <c r="CM28" s="976"/>
      <c r="CN28" s="977"/>
      <c r="CO28" s="977"/>
      <c r="CP28" s="977"/>
      <c r="CQ28" s="978"/>
      <c r="CR28" s="976"/>
      <c r="CS28" s="977"/>
      <c r="CT28" s="977"/>
      <c r="CU28" s="977"/>
      <c r="CV28" s="978"/>
      <c r="CW28" s="976"/>
      <c r="CX28" s="977"/>
      <c r="CY28" s="977"/>
      <c r="CZ28" s="977"/>
      <c r="DA28" s="978"/>
      <c r="DB28" s="976"/>
      <c r="DC28" s="977"/>
      <c r="DD28" s="977"/>
      <c r="DE28" s="977"/>
      <c r="DF28" s="978"/>
      <c r="DG28" s="976"/>
      <c r="DH28" s="977"/>
      <c r="DI28" s="977"/>
      <c r="DJ28" s="977"/>
      <c r="DK28" s="978"/>
      <c r="DL28" s="976"/>
      <c r="DM28" s="977"/>
      <c r="DN28" s="977"/>
      <c r="DO28" s="977"/>
      <c r="DP28" s="978"/>
      <c r="DQ28" s="976"/>
      <c r="DR28" s="977"/>
      <c r="DS28" s="977"/>
      <c r="DT28" s="977"/>
      <c r="DU28" s="978"/>
      <c r="DV28" s="979"/>
      <c r="DW28" s="980"/>
      <c r="DX28" s="980"/>
      <c r="DY28" s="980"/>
      <c r="DZ28" s="981"/>
      <c r="EA28" s="212"/>
    </row>
    <row r="29" spans="1:131" ht="26.25" customHeight="1" x14ac:dyDescent="0.2">
      <c r="A29" s="224">
        <v>2</v>
      </c>
      <c r="B29" s="1017" t="s">
        <v>390</v>
      </c>
      <c r="C29" s="1018"/>
      <c r="D29" s="1018"/>
      <c r="E29" s="1018"/>
      <c r="F29" s="1018"/>
      <c r="G29" s="1018"/>
      <c r="H29" s="1018"/>
      <c r="I29" s="1018"/>
      <c r="J29" s="1018"/>
      <c r="K29" s="1018"/>
      <c r="L29" s="1018"/>
      <c r="M29" s="1018"/>
      <c r="N29" s="1018"/>
      <c r="O29" s="1018"/>
      <c r="P29" s="1019"/>
      <c r="Q29" s="1025">
        <v>7868</v>
      </c>
      <c r="R29" s="1026"/>
      <c r="S29" s="1026"/>
      <c r="T29" s="1026"/>
      <c r="U29" s="1026"/>
      <c r="V29" s="1026">
        <v>7824</v>
      </c>
      <c r="W29" s="1026"/>
      <c r="X29" s="1026"/>
      <c r="Y29" s="1026"/>
      <c r="Z29" s="1026"/>
      <c r="AA29" s="1026">
        <v>44</v>
      </c>
      <c r="AB29" s="1026"/>
      <c r="AC29" s="1026"/>
      <c r="AD29" s="1026"/>
      <c r="AE29" s="1027"/>
      <c r="AF29" s="1022">
        <v>44</v>
      </c>
      <c r="AG29" s="1023"/>
      <c r="AH29" s="1023"/>
      <c r="AI29" s="1023"/>
      <c r="AJ29" s="1024"/>
      <c r="AK29" s="967">
        <v>1345</v>
      </c>
      <c r="AL29" s="958"/>
      <c r="AM29" s="958"/>
      <c r="AN29" s="958"/>
      <c r="AO29" s="958"/>
      <c r="AP29" s="958" t="s">
        <v>487</v>
      </c>
      <c r="AQ29" s="958"/>
      <c r="AR29" s="958"/>
      <c r="AS29" s="958"/>
      <c r="AT29" s="958"/>
      <c r="AU29" s="958" t="s">
        <v>487</v>
      </c>
      <c r="AV29" s="958"/>
      <c r="AW29" s="958"/>
      <c r="AX29" s="958"/>
      <c r="AY29" s="958"/>
      <c r="AZ29" s="1028" t="s">
        <v>487</v>
      </c>
      <c r="BA29" s="1028"/>
      <c r="BB29" s="1028"/>
      <c r="BC29" s="1028"/>
      <c r="BD29" s="1028"/>
      <c r="BE29" s="959"/>
      <c r="BF29" s="959"/>
      <c r="BG29" s="959"/>
      <c r="BH29" s="959"/>
      <c r="BI29" s="960"/>
      <c r="BJ29" s="214"/>
      <c r="BK29" s="214"/>
      <c r="BL29" s="214"/>
      <c r="BM29" s="214"/>
      <c r="BN29" s="214"/>
      <c r="BO29" s="223"/>
      <c r="BP29" s="223"/>
      <c r="BQ29" s="220">
        <v>23</v>
      </c>
      <c r="BR29" s="221"/>
      <c r="BS29" s="979"/>
      <c r="BT29" s="980"/>
      <c r="BU29" s="980"/>
      <c r="BV29" s="980"/>
      <c r="BW29" s="980"/>
      <c r="BX29" s="980"/>
      <c r="BY29" s="980"/>
      <c r="BZ29" s="980"/>
      <c r="CA29" s="980"/>
      <c r="CB29" s="980"/>
      <c r="CC29" s="980"/>
      <c r="CD29" s="980"/>
      <c r="CE29" s="980"/>
      <c r="CF29" s="980"/>
      <c r="CG29" s="1001"/>
      <c r="CH29" s="976"/>
      <c r="CI29" s="977"/>
      <c r="CJ29" s="977"/>
      <c r="CK29" s="977"/>
      <c r="CL29" s="978"/>
      <c r="CM29" s="976"/>
      <c r="CN29" s="977"/>
      <c r="CO29" s="977"/>
      <c r="CP29" s="977"/>
      <c r="CQ29" s="978"/>
      <c r="CR29" s="976"/>
      <c r="CS29" s="977"/>
      <c r="CT29" s="977"/>
      <c r="CU29" s="977"/>
      <c r="CV29" s="978"/>
      <c r="CW29" s="976"/>
      <c r="CX29" s="977"/>
      <c r="CY29" s="977"/>
      <c r="CZ29" s="977"/>
      <c r="DA29" s="978"/>
      <c r="DB29" s="976"/>
      <c r="DC29" s="977"/>
      <c r="DD29" s="977"/>
      <c r="DE29" s="977"/>
      <c r="DF29" s="978"/>
      <c r="DG29" s="976"/>
      <c r="DH29" s="977"/>
      <c r="DI29" s="977"/>
      <c r="DJ29" s="977"/>
      <c r="DK29" s="978"/>
      <c r="DL29" s="976"/>
      <c r="DM29" s="977"/>
      <c r="DN29" s="977"/>
      <c r="DO29" s="977"/>
      <c r="DP29" s="978"/>
      <c r="DQ29" s="976"/>
      <c r="DR29" s="977"/>
      <c r="DS29" s="977"/>
      <c r="DT29" s="977"/>
      <c r="DU29" s="978"/>
      <c r="DV29" s="979"/>
      <c r="DW29" s="980"/>
      <c r="DX29" s="980"/>
      <c r="DY29" s="980"/>
      <c r="DZ29" s="981"/>
      <c r="EA29" s="212"/>
    </row>
    <row r="30" spans="1:131" ht="26.25" customHeight="1" x14ac:dyDescent="0.2">
      <c r="A30" s="224">
        <v>3</v>
      </c>
      <c r="B30" s="1017" t="s">
        <v>391</v>
      </c>
      <c r="C30" s="1018"/>
      <c r="D30" s="1018"/>
      <c r="E30" s="1018"/>
      <c r="F30" s="1018"/>
      <c r="G30" s="1018"/>
      <c r="H30" s="1018"/>
      <c r="I30" s="1018"/>
      <c r="J30" s="1018"/>
      <c r="K30" s="1018"/>
      <c r="L30" s="1018"/>
      <c r="M30" s="1018"/>
      <c r="N30" s="1018"/>
      <c r="O30" s="1018"/>
      <c r="P30" s="1019"/>
      <c r="Q30" s="1025">
        <v>1658</v>
      </c>
      <c r="R30" s="1026"/>
      <c r="S30" s="1026"/>
      <c r="T30" s="1026"/>
      <c r="U30" s="1026"/>
      <c r="V30" s="1026">
        <v>1573</v>
      </c>
      <c r="W30" s="1026"/>
      <c r="X30" s="1026"/>
      <c r="Y30" s="1026"/>
      <c r="Z30" s="1026"/>
      <c r="AA30" s="1026">
        <v>85</v>
      </c>
      <c r="AB30" s="1026"/>
      <c r="AC30" s="1026"/>
      <c r="AD30" s="1026"/>
      <c r="AE30" s="1027"/>
      <c r="AF30" s="1022">
        <v>85</v>
      </c>
      <c r="AG30" s="1023"/>
      <c r="AH30" s="1023"/>
      <c r="AI30" s="1023"/>
      <c r="AJ30" s="1024"/>
      <c r="AK30" s="967">
        <v>294</v>
      </c>
      <c r="AL30" s="958"/>
      <c r="AM30" s="958"/>
      <c r="AN30" s="958"/>
      <c r="AO30" s="958"/>
      <c r="AP30" s="958" t="s">
        <v>487</v>
      </c>
      <c r="AQ30" s="958"/>
      <c r="AR30" s="958"/>
      <c r="AS30" s="958"/>
      <c r="AT30" s="958"/>
      <c r="AU30" s="958" t="s">
        <v>487</v>
      </c>
      <c r="AV30" s="958"/>
      <c r="AW30" s="958"/>
      <c r="AX30" s="958"/>
      <c r="AY30" s="958"/>
      <c r="AZ30" s="1028" t="s">
        <v>487</v>
      </c>
      <c r="BA30" s="1028"/>
      <c r="BB30" s="1028"/>
      <c r="BC30" s="1028"/>
      <c r="BD30" s="1028"/>
      <c r="BE30" s="959"/>
      <c r="BF30" s="959"/>
      <c r="BG30" s="959"/>
      <c r="BH30" s="959"/>
      <c r="BI30" s="960"/>
      <c r="BJ30" s="214"/>
      <c r="BK30" s="214"/>
      <c r="BL30" s="214"/>
      <c r="BM30" s="214"/>
      <c r="BN30" s="214"/>
      <c r="BO30" s="223"/>
      <c r="BP30" s="223"/>
      <c r="BQ30" s="220">
        <v>24</v>
      </c>
      <c r="BR30" s="221"/>
      <c r="BS30" s="979"/>
      <c r="BT30" s="980"/>
      <c r="BU30" s="980"/>
      <c r="BV30" s="980"/>
      <c r="BW30" s="980"/>
      <c r="BX30" s="980"/>
      <c r="BY30" s="980"/>
      <c r="BZ30" s="980"/>
      <c r="CA30" s="980"/>
      <c r="CB30" s="980"/>
      <c r="CC30" s="980"/>
      <c r="CD30" s="980"/>
      <c r="CE30" s="980"/>
      <c r="CF30" s="980"/>
      <c r="CG30" s="1001"/>
      <c r="CH30" s="976"/>
      <c r="CI30" s="977"/>
      <c r="CJ30" s="977"/>
      <c r="CK30" s="977"/>
      <c r="CL30" s="978"/>
      <c r="CM30" s="976"/>
      <c r="CN30" s="977"/>
      <c r="CO30" s="977"/>
      <c r="CP30" s="977"/>
      <c r="CQ30" s="978"/>
      <c r="CR30" s="976"/>
      <c r="CS30" s="977"/>
      <c r="CT30" s="977"/>
      <c r="CU30" s="977"/>
      <c r="CV30" s="978"/>
      <c r="CW30" s="976"/>
      <c r="CX30" s="977"/>
      <c r="CY30" s="977"/>
      <c r="CZ30" s="977"/>
      <c r="DA30" s="978"/>
      <c r="DB30" s="976"/>
      <c r="DC30" s="977"/>
      <c r="DD30" s="977"/>
      <c r="DE30" s="977"/>
      <c r="DF30" s="978"/>
      <c r="DG30" s="976"/>
      <c r="DH30" s="977"/>
      <c r="DI30" s="977"/>
      <c r="DJ30" s="977"/>
      <c r="DK30" s="978"/>
      <c r="DL30" s="976"/>
      <c r="DM30" s="977"/>
      <c r="DN30" s="977"/>
      <c r="DO30" s="977"/>
      <c r="DP30" s="978"/>
      <c r="DQ30" s="976"/>
      <c r="DR30" s="977"/>
      <c r="DS30" s="977"/>
      <c r="DT30" s="977"/>
      <c r="DU30" s="978"/>
      <c r="DV30" s="979"/>
      <c r="DW30" s="980"/>
      <c r="DX30" s="980"/>
      <c r="DY30" s="980"/>
      <c r="DZ30" s="981"/>
      <c r="EA30" s="212"/>
    </row>
    <row r="31" spans="1:131" ht="26.25" customHeight="1" x14ac:dyDescent="0.2">
      <c r="A31" s="224">
        <v>4</v>
      </c>
      <c r="B31" s="1017" t="s">
        <v>392</v>
      </c>
      <c r="C31" s="1018"/>
      <c r="D31" s="1018"/>
      <c r="E31" s="1018"/>
      <c r="F31" s="1018"/>
      <c r="G31" s="1018"/>
      <c r="H31" s="1018"/>
      <c r="I31" s="1018"/>
      <c r="J31" s="1018"/>
      <c r="K31" s="1018"/>
      <c r="L31" s="1018"/>
      <c r="M31" s="1018"/>
      <c r="N31" s="1018"/>
      <c r="O31" s="1018"/>
      <c r="P31" s="1019"/>
      <c r="Q31" s="1025">
        <v>1945</v>
      </c>
      <c r="R31" s="1026"/>
      <c r="S31" s="1026"/>
      <c r="T31" s="1026"/>
      <c r="U31" s="1026"/>
      <c r="V31" s="1026">
        <v>1833</v>
      </c>
      <c r="W31" s="1026"/>
      <c r="X31" s="1026"/>
      <c r="Y31" s="1026"/>
      <c r="Z31" s="1026"/>
      <c r="AA31" s="1026">
        <v>112</v>
      </c>
      <c r="AB31" s="1026"/>
      <c r="AC31" s="1026"/>
      <c r="AD31" s="1026"/>
      <c r="AE31" s="1027"/>
      <c r="AF31" s="1022">
        <v>2760</v>
      </c>
      <c r="AG31" s="1023"/>
      <c r="AH31" s="1023"/>
      <c r="AI31" s="1023"/>
      <c r="AJ31" s="1024"/>
      <c r="AK31" s="967">
        <v>45</v>
      </c>
      <c r="AL31" s="958"/>
      <c r="AM31" s="958"/>
      <c r="AN31" s="958"/>
      <c r="AO31" s="958"/>
      <c r="AP31" s="958">
        <v>4688</v>
      </c>
      <c r="AQ31" s="958"/>
      <c r="AR31" s="958"/>
      <c r="AS31" s="958"/>
      <c r="AT31" s="958"/>
      <c r="AU31" s="958" t="s">
        <v>487</v>
      </c>
      <c r="AV31" s="958"/>
      <c r="AW31" s="958"/>
      <c r="AX31" s="958"/>
      <c r="AY31" s="958"/>
      <c r="AZ31" s="1028" t="s">
        <v>487</v>
      </c>
      <c r="BA31" s="1028"/>
      <c r="BB31" s="1028"/>
      <c r="BC31" s="1028"/>
      <c r="BD31" s="1028"/>
      <c r="BE31" s="959" t="s">
        <v>393</v>
      </c>
      <c r="BF31" s="959"/>
      <c r="BG31" s="959"/>
      <c r="BH31" s="959"/>
      <c r="BI31" s="960"/>
      <c r="BJ31" s="214"/>
      <c r="BK31" s="214"/>
      <c r="BL31" s="214"/>
      <c r="BM31" s="214"/>
      <c r="BN31" s="214"/>
      <c r="BO31" s="223"/>
      <c r="BP31" s="223"/>
      <c r="BQ31" s="220">
        <v>25</v>
      </c>
      <c r="BR31" s="221"/>
      <c r="BS31" s="979"/>
      <c r="BT31" s="980"/>
      <c r="BU31" s="980"/>
      <c r="BV31" s="980"/>
      <c r="BW31" s="980"/>
      <c r="BX31" s="980"/>
      <c r="BY31" s="980"/>
      <c r="BZ31" s="980"/>
      <c r="CA31" s="980"/>
      <c r="CB31" s="980"/>
      <c r="CC31" s="980"/>
      <c r="CD31" s="980"/>
      <c r="CE31" s="980"/>
      <c r="CF31" s="980"/>
      <c r="CG31" s="1001"/>
      <c r="CH31" s="976"/>
      <c r="CI31" s="977"/>
      <c r="CJ31" s="977"/>
      <c r="CK31" s="977"/>
      <c r="CL31" s="978"/>
      <c r="CM31" s="976"/>
      <c r="CN31" s="977"/>
      <c r="CO31" s="977"/>
      <c r="CP31" s="977"/>
      <c r="CQ31" s="978"/>
      <c r="CR31" s="976"/>
      <c r="CS31" s="977"/>
      <c r="CT31" s="977"/>
      <c r="CU31" s="977"/>
      <c r="CV31" s="978"/>
      <c r="CW31" s="976"/>
      <c r="CX31" s="977"/>
      <c r="CY31" s="977"/>
      <c r="CZ31" s="977"/>
      <c r="DA31" s="978"/>
      <c r="DB31" s="976"/>
      <c r="DC31" s="977"/>
      <c r="DD31" s="977"/>
      <c r="DE31" s="977"/>
      <c r="DF31" s="978"/>
      <c r="DG31" s="976"/>
      <c r="DH31" s="977"/>
      <c r="DI31" s="977"/>
      <c r="DJ31" s="977"/>
      <c r="DK31" s="978"/>
      <c r="DL31" s="976"/>
      <c r="DM31" s="977"/>
      <c r="DN31" s="977"/>
      <c r="DO31" s="977"/>
      <c r="DP31" s="978"/>
      <c r="DQ31" s="976"/>
      <c r="DR31" s="977"/>
      <c r="DS31" s="977"/>
      <c r="DT31" s="977"/>
      <c r="DU31" s="978"/>
      <c r="DV31" s="979"/>
      <c r="DW31" s="980"/>
      <c r="DX31" s="980"/>
      <c r="DY31" s="980"/>
      <c r="DZ31" s="981"/>
      <c r="EA31" s="212"/>
    </row>
    <row r="32" spans="1:131" ht="26.25" customHeight="1" x14ac:dyDescent="0.2">
      <c r="A32" s="224">
        <v>5</v>
      </c>
      <c r="B32" s="1017" t="s">
        <v>394</v>
      </c>
      <c r="C32" s="1018"/>
      <c r="D32" s="1018"/>
      <c r="E32" s="1018"/>
      <c r="F32" s="1018"/>
      <c r="G32" s="1018"/>
      <c r="H32" s="1018"/>
      <c r="I32" s="1018"/>
      <c r="J32" s="1018"/>
      <c r="K32" s="1018"/>
      <c r="L32" s="1018"/>
      <c r="M32" s="1018"/>
      <c r="N32" s="1018"/>
      <c r="O32" s="1018"/>
      <c r="P32" s="1019"/>
      <c r="Q32" s="1025">
        <v>3563</v>
      </c>
      <c r="R32" s="1026"/>
      <c r="S32" s="1026"/>
      <c r="T32" s="1026"/>
      <c r="U32" s="1026"/>
      <c r="V32" s="1026">
        <v>3367</v>
      </c>
      <c r="W32" s="1026"/>
      <c r="X32" s="1026"/>
      <c r="Y32" s="1026"/>
      <c r="Z32" s="1026"/>
      <c r="AA32" s="1026">
        <v>196</v>
      </c>
      <c r="AB32" s="1026"/>
      <c r="AC32" s="1026"/>
      <c r="AD32" s="1026"/>
      <c r="AE32" s="1027"/>
      <c r="AF32" s="1022">
        <v>847</v>
      </c>
      <c r="AG32" s="1023"/>
      <c r="AH32" s="1023"/>
      <c r="AI32" s="1023"/>
      <c r="AJ32" s="1024"/>
      <c r="AK32" s="967">
        <v>855</v>
      </c>
      <c r="AL32" s="958"/>
      <c r="AM32" s="958"/>
      <c r="AN32" s="958"/>
      <c r="AO32" s="958"/>
      <c r="AP32" s="958">
        <v>18075</v>
      </c>
      <c r="AQ32" s="958"/>
      <c r="AR32" s="958"/>
      <c r="AS32" s="958"/>
      <c r="AT32" s="958"/>
      <c r="AU32" s="958">
        <v>11405</v>
      </c>
      <c r="AV32" s="958"/>
      <c r="AW32" s="958"/>
      <c r="AX32" s="958"/>
      <c r="AY32" s="958"/>
      <c r="AZ32" s="1028" t="s">
        <v>487</v>
      </c>
      <c r="BA32" s="1028"/>
      <c r="BB32" s="1028"/>
      <c r="BC32" s="1028"/>
      <c r="BD32" s="1028"/>
      <c r="BE32" s="959" t="s">
        <v>393</v>
      </c>
      <c r="BF32" s="959"/>
      <c r="BG32" s="959"/>
      <c r="BH32" s="959"/>
      <c r="BI32" s="960"/>
      <c r="BJ32" s="214"/>
      <c r="BK32" s="214"/>
      <c r="BL32" s="214"/>
      <c r="BM32" s="214"/>
      <c r="BN32" s="214"/>
      <c r="BO32" s="223"/>
      <c r="BP32" s="223"/>
      <c r="BQ32" s="220">
        <v>26</v>
      </c>
      <c r="BR32" s="221"/>
      <c r="BS32" s="979"/>
      <c r="BT32" s="980"/>
      <c r="BU32" s="980"/>
      <c r="BV32" s="980"/>
      <c r="BW32" s="980"/>
      <c r="BX32" s="980"/>
      <c r="BY32" s="980"/>
      <c r="BZ32" s="980"/>
      <c r="CA32" s="980"/>
      <c r="CB32" s="980"/>
      <c r="CC32" s="980"/>
      <c r="CD32" s="980"/>
      <c r="CE32" s="980"/>
      <c r="CF32" s="980"/>
      <c r="CG32" s="1001"/>
      <c r="CH32" s="976"/>
      <c r="CI32" s="977"/>
      <c r="CJ32" s="977"/>
      <c r="CK32" s="977"/>
      <c r="CL32" s="978"/>
      <c r="CM32" s="976"/>
      <c r="CN32" s="977"/>
      <c r="CO32" s="977"/>
      <c r="CP32" s="977"/>
      <c r="CQ32" s="978"/>
      <c r="CR32" s="976"/>
      <c r="CS32" s="977"/>
      <c r="CT32" s="977"/>
      <c r="CU32" s="977"/>
      <c r="CV32" s="978"/>
      <c r="CW32" s="976"/>
      <c r="CX32" s="977"/>
      <c r="CY32" s="977"/>
      <c r="CZ32" s="977"/>
      <c r="DA32" s="978"/>
      <c r="DB32" s="976"/>
      <c r="DC32" s="977"/>
      <c r="DD32" s="977"/>
      <c r="DE32" s="977"/>
      <c r="DF32" s="978"/>
      <c r="DG32" s="976"/>
      <c r="DH32" s="977"/>
      <c r="DI32" s="977"/>
      <c r="DJ32" s="977"/>
      <c r="DK32" s="978"/>
      <c r="DL32" s="976"/>
      <c r="DM32" s="977"/>
      <c r="DN32" s="977"/>
      <c r="DO32" s="977"/>
      <c r="DP32" s="978"/>
      <c r="DQ32" s="976"/>
      <c r="DR32" s="977"/>
      <c r="DS32" s="977"/>
      <c r="DT32" s="977"/>
      <c r="DU32" s="978"/>
      <c r="DV32" s="979"/>
      <c r="DW32" s="980"/>
      <c r="DX32" s="980"/>
      <c r="DY32" s="980"/>
      <c r="DZ32" s="981"/>
      <c r="EA32" s="212"/>
    </row>
    <row r="33" spans="1:131" ht="26.25" customHeight="1" x14ac:dyDescent="0.2">
      <c r="A33" s="224">
        <v>6</v>
      </c>
      <c r="B33" s="1017"/>
      <c r="C33" s="1018"/>
      <c r="D33" s="1018"/>
      <c r="E33" s="1018"/>
      <c r="F33" s="1018"/>
      <c r="G33" s="1018"/>
      <c r="H33" s="1018"/>
      <c r="I33" s="1018"/>
      <c r="J33" s="1018"/>
      <c r="K33" s="1018"/>
      <c r="L33" s="1018"/>
      <c r="M33" s="1018"/>
      <c r="N33" s="1018"/>
      <c r="O33" s="1018"/>
      <c r="P33" s="1019"/>
      <c r="Q33" s="1025"/>
      <c r="R33" s="1026"/>
      <c r="S33" s="1026"/>
      <c r="T33" s="1026"/>
      <c r="U33" s="1026"/>
      <c r="V33" s="1026"/>
      <c r="W33" s="1026"/>
      <c r="X33" s="1026"/>
      <c r="Y33" s="1026"/>
      <c r="Z33" s="1026"/>
      <c r="AA33" s="1026"/>
      <c r="AB33" s="1026"/>
      <c r="AC33" s="1026"/>
      <c r="AD33" s="1026"/>
      <c r="AE33" s="1027"/>
      <c r="AF33" s="1022"/>
      <c r="AG33" s="1023"/>
      <c r="AH33" s="1023"/>
      <c r="AI33" s="1023"/>
      <c r="AJ33" s="1024"/>
      <c r="AK33" s="967"/>
      <c r="AL33" s="958"/>
      <c r="AM33" s="958"/>
      <c r="AN33" s="958"/>
      <c r="AO33" s="958"/>
      <c r="AP33" s="958"/>
      <c r="AQ33" s="958"/>
      <c r="AR33" s="958"/>
      <c r="AS33" s="958"/>
      <c r="AT33" s="958"/>
      <c r="AU33" s="958"/>
      <c r="AV33" s="958"/>
      <c r="AW33" s="958"/>
      <c r="AX33" s="958"/>
      <c r="AY33" s="958"/>
      <c r="AZ33" s="1028"/>
      <c r="BA33" s="1028"/>
      <c r="BB33" s="1028"/>
      <c r="BC33" s="1028"/>
      <c r="BD33" s="1028"/>
      <c r="BE33" s="959"/>
      <c r="BF33" s="959"/>
      <c r="BG33" s="959"/>
      <c r="BH33" s="959"/>
      <c r="BI33" s="960"/>
      <c r="BJ33" s="214"/>
      <c r="BK33" s="214"/>
      <c r="BL33" s="214"/>
      <c r="BM33" s="214"/>
      <c r="BN33" s="214"/>
      <c r="BO33" s="223"/>
      <c r="BP33" s="223"/>
      <c r="BQ33" s="220">
        <v>27</v>
      </c>
      <c r="BR33" s="221"/>
      <c r="BS33" s="979"/>
      <c r="BT33" s="980"/>
      <c r="BU33" s="980"/>
      <c r="BV33" s="980"/>
      <c r="BW33" s="980"/>
      <c r="BX33" s="980"/>
      <c r="BY33" s="980"/>
      <c r="BZ33" s="980"/>
      <c r="CA33" s="980"/>
      <c r="CB33" s="980"/>
      <c r="CC33" s="980"/>
      <c r="CD33" s="980"/>
      <c r="CE33" s="980"/>
      <c r="CF33" s="980"/>
      <c r="CG33" s="1001"/>
      <c r="CH33" s="976"/>
      <c r="CI33" s="977"/>
      <c r="CJ33" s="977"/>
      <c r="CK33" s="977"/>
      <c r="CL33" s="978"/>
      <c r="CM33" s="976"/>
      <c r="CN33" s="977"/>
      <c r="CO33" s="977"/>
      <c r="CP33" s="977"/>
      <c r="CQ33" s="978"/>
      <c r="CR33" s="976"/>
      <c r="CS33" s="977"/>
      <c r="CT33" s="977"/>
      <c r="CU33" s="977"/>
      <c r="CV33" s="978"/>
      <c r="CW33" s="976"/>
      <c r="CX33" s="977"/>
      <c r="CY33" s="977"/>
      <c r="CZ33" s="977"/>
      <c r="DA33" s="978"/>
      <c r="DB33" s="976"/>
      <c r="DC33" s="977"/>
      <c r="DD33" s="977"/>
      <c r="DE33" s="977"/>
      <c r="DF33" s="978"/>
      <c r="DG33" s="976"/>
      <c r="DH33" s="977"/>
      <c r="DI33" s="977"/>
      <c r="DJ33" s="977"/>
      <c r="DK33" s="978"/>
      <c r="DL33" s="976"/>
      <c r="DM33" s="977"/>
      <c r="DN33" s="977"/>
      <c r="DO33" s="977"/>
      <c r="DP33" s="978"/>
      <c r="DQ33" s="976"/>
      <c r="DR33" s="977"/>
      <c r="DS33" s="977"/>
      <c r="DT33" s="977"/>
      <c r="DU33" s="978"/>
      <c r="DV33" s="979"/>
      <c r="DW33" s="980"/>
      <c r="DX33" s="980"/>
      <c r="DY33" s="980"/>
      <c r="DZ33" s="981"/>
      <c r="EA33" s="212"/>
    </row>
    <row r="34" spans="1:131" ht="26.25" customHeight="1" x14ac:dyDescent="0.2">
      <c r="A34" s="224">
        <v>7</v>
      </c>
      <c r="B34" s="1017"/>
      <c r="C34" s="1018"/>
      <c r="D34" s="1018"/>
      <c r="E34" s="1018"/>
      <c r="F34" s="1018"/>
      <c r="G34" s="1018"/>
      <c r="H34" s="1018"/>
      <c r="I34" s="1018"/>
      <c r="J34" s="1018"/>
      <c r="K34" s="1018"/>
      <c r="L34" s="1018"/>
      <c r="M34" s="1018"/>
      <c r="N34" s="1018"/>
      <c r="O34" s="1018"/>
      <c r="P34" s="1019"/>
      <c r="Q34" s="1025"/>
      <c r="R34" s="1026"/>
      <c r="S34" s="1026"/>
      <c r="T34" s="1026"/>
      <c r="U34" s="1026"/>
      <c r="V34" s="1026"/>
      <c r="W34" s="1026"/>
      <c r="X34" s="1026"/>
      <c r="Y34" s="1026"/>
      <c r="Z34" s="1026"/>
      <c r="AA34" s="1026"/>
      <c r="AB34" s="1026"/>
      <c r="AC34" s="1026"/>
      <c r="AD34" s="1026"/>
      <c r="AE34" s="1027"/>
      <c r="AF34" s="1022"/>
      <c r="AG34" s="1023"/>
      <c r="AH34" s="1023"/>
      <c r="AI34" s="1023"/>
      <c r="AJ34" s="1024"/>
      <c r="AK34" s="967"/>
      <c r="AL34" s="958"/>
      <c r="AM34" s="958"/>
      <c r="AN34" s="958"/>
      <c r="AO34" s="958"/>
      <c r="AP34" s="958"/>
      <c r="AQ34" s="958"/>
      <c r="AR34" s="958"/>
      <c r="AS34" s="958"/>
      <c r="AT34" s="958"/>
      <c r="AU34" s="958"/>
      <c r="AV34" s="958"/>
      <c r="AW34" s="958"/>
      <c r="AX34" s="958"/>
      <c r="AY34" s="958"/>
      <c r="AZ34" s="1028"/>
      <c r="BA34" s="1028"/>
      <c r="BB34" s="1028"/>
      <c r="BC34" s="1028"/>
      <c r="BD34" s="1028"/>
      <c r="BE34" s="959"/>
      <c r="BF34" s="959"/>
      <c r="BG34" s="959"/>
      <c r="BH34" s="959"/>
      <c r="BI34" s="960"/>
      <c r="BJ34" s="214"/>
      <c r="BK34" s="214"/>
      <c r="BL34" s="214"/>
      <c r="BM34" s="214"/>
      <c r="BN34" s="214"/>
      <c r="BO34" s="223"/>
      <c r="BP34" s="223"/>
      <c r="BQ34" s="220">
        <v>28</v>
      </c>
      <c r="BR34" s="221"/>
      <c r="BS34" s="979"/>
      <c r="BT34" s="980"/>
      <c r="BU34" s="980"/>
      <c r="BV34" s="980"/>
      <c r="BW34" s="980"/>
      <c r="BX34" s="980"/>
      <c r="BY34" s="980"/>
      <c r="BZ34" s="980"/>
      <c r="CA34" s="980"/>
      <c r="CB34" s="980"/>
      <c r="CC34" s="980"/>
      <c r="CD34" s="980"/>
      <c r="CE34" s="980"/>
      <c r="CF34" s="980"/>
      <c r="CG34" s="1001"/>
      <c r="CH34" s="976"/>
      <c r="CI34" s="977"/>
      <c r="CJ34" s="977"/>
      <c r="CK34" s="977"/>
      <c r="CL34" s="978"/>
      <c r="CM34" s="976"/>
      <c r="CN34" s="977"/>
      <c r="CO34" s="977"/>
      <c r="CP34" s="977"/>
      <c r="CQ34" s="978"/>
      <c r="CR34" s="976"/>
      <c r="CS34" s="977"/>
      <c r="CT34" s="977"/>
      <c r="CU34" s="977"/>
      <c r="CV34" s="978"/>
      <c r="CW34" s="976"/>
      <c r="CX34" s="977"/>
      <c r="CY34" s="977"/>
      <c r="CZ34" s="977"/>
      <c r="DA34" s="978"/>
      <c r="DB34" s="976"/>
      <c r="DC34" s="977"/>
      <c r="DD34" s="977"/>
      <c r="DE34" s="977"/>
      <c r="DF34" s="978"/>
      <c r="DG34" s="976"/>
      <c r="DH34" s="977"/>
      <c r="DI34" s="977"/>
      <c r="DJ34" s="977"/>
      <c r="DK34" s="978"/>
      <c r="DL34" s="976"/>
      <c r="DM34" s="977"/>
      <c r="DN34" s="977"/>
      <c r="DO34" s="977"/>
      <c r="DP34" s="978"/>
      <c r="DQ34" s="976"/>
      <c r="DR34" s="977"/>
      <c r="DS34" s="977"/>
      <c r="DT34" s="977"/>
      <c r="DU34" s="978"/>
      <c r="DV34" s="979"/>
      <c r="DW34" s="980"/>
      <c r="DX34" s="980"/>
      <c r="DY34" s="980"/>
      <c r="DZ34" s="981"/>
      <c r="EA34" s="212"/>
    </row>
    <row r="35" spans="1:131" ht="26.25" customHeight="1" x14ac:dyDescent="0.2">
      <c r="A35" s="224">
        <v>8</v>
      </c>
      <c r="B35" s="1017"/>
      <c r="C35" s="1018"/>
      <c r="D35" s="1018"/>
      <c r="E35" s="1018"/>
      <c r="F35" s="1018"/>
      <c r="G35" s="1018"/>
      <c r="H35" s="1018"/>
      <c r="I35" s="1018"/>
      <c r="J35" s="1018"/>
      <c r="K35" s="1018"/>
      <c r="L35" s="1018"/>
      <c r="M35" s="1018"/>
      <c r="N35" s="1018"/>
      <c r="O35" s="1018"/>
      <c r="P35" s="1019"/>
      <c r="Q35" s="1025"/>
      <c r="R35" s="1026"/>
      <c r="S35" s="1026"/>
      <c r="T35" s="1026"/>
      <c r="U35" s="1026"/>
      <c r="V35" s="1026"/>
      <c r="W35" s="1026"/>
      <c r="X35" s="1026"/>
      <c r="Y35" s="1026"/>
      <c r="Z35" s="1026"/>
      <c r="AA35" s="1026"/>
      <c r="AB35" s="1026"/>
      <c r="AC35" s="1026"/>
      <c r="AD35" s="1026"/>
      <c r="AE35" s="1027"/>
      <c r="AF35" s="1022"/>
      <c r="AG35" s="1023"/>
      <c r="AH35" s="1023"/>
      <c r="AI35" s="1023"/>
      <c r="AJ35" s="1024"/>
      <c r="AK35" s="967"/>
      <c r="AL35" s="958"/>
      <c r="AM35" s="958"/>
      <c r="AN35" s="958"/>
      <c r="AO35" s="958"/>
      <c r="AP35" s="958"/>
      <c r="AQ35" s="958"/>
      <c r="AR35" s="958"/>
      <c r="AS35" s="958"/>
      <c r="AT35" s="958"/>
      <c r="AU35" s="958"/>
      <c r="AV35" s="958"/>
      <c r="AW35" s="958"/>
      <c r="AX35" s="958"/>
      <c r="AY35" s="958"/>
      <c r="AZ35" s="1028"/>
      <c r="BA35" s="1028"/>
      <c r="BB35" s="1028"/>
      <c r="BC35" s="1028"/>
      <c r="BD35" s="1028"/>
      <c r="BE35" s="959"/>
      <c r="BF35" s="959"/>
      <c r="BG35" s="959"/>
      <c r="BH35" s="959"/>
      <c r="BI35" s="960"/>
      <c r="BJ35" s="214"/>
      <c r="BK35" s="214"/>
      <c r="BL35" s="214"/>
      <c r="BM35" s="214"/>
      <c r="BN35" s="214"/>
      <c r="BO35" s="223"/>
      <c r="BP35" s="223"/>
      <c r="BQ35" s="220">
        <v>29</v>
      </c>
      <c r="BR35" s="221"/>
      <c r="BS35" s="979"/>
      <c r="BT35" s="980"/>
      <c r="BU35" s="980"/>
      <c r="BV35" s="980"/>
      <c r="BW35" s="980"/>
      <c r="BX35" s="980"/>
      <c r="BY35" s="980"/>
      <c r="BZ35" s="980"/>
      <c r="CA35" s="980"/>
      <c r="CB35" s="980"/>
      <c r="CC35" s="980"/>
      <c r="CD35" s="980"/>
      <c r="CE35" s="980"/>
      <c r="CF35" s="980"/>
      <c r="CG35" s="1001"/>
      <c r="CH35" s="976"/>
      <c r="CI35" s="977"/>
      <c r="CJ35" s="977"/>
      <c r="CK35" s="977"/>
      <c r="CL35" s="978"/>
      <c r="CM35" s="976"/>
      <c r="CN35" s="977"/>
      <c r="CO35" s="977"/>
      <c r="CP35" s="977"/>
      <c r="CQ35" s="978"/>
      <c r="CR35" s="976"/>
      <c r="CS35" s="977"/>
      <c r="CT35" s="977"/>
      <c r="CU35" s="977"/>
      <c r="CV35" s="978"/>
      <c r="CW35" s="976"/>
      <c r="CX35" s="977"/>
      <c r="CY35" s="977"/>
      <c r="CZ35" s="977"/>
      <c r="DA35" s="978"/>
      <c r="DB35" s="976"/>
      <c r="DC35" s="977"/>
      <c r="DD35" s="977"/>
      <c r="DE35" s="977"/>
      <c r="DF35" s="978"/>
      <c r="DG35" s="976"/>
      <c r="DH35" s="977"/>
      <c r="DI35" s="977"/>
      <c r="DJ35" s="977"/>
      <c r="DK35" s="978"/>
      <c r="DL35" s="976"/>
      <c r="DM35" s="977"/>
      <c r="DN35" s="977"/>
      <c r="DO35" s="977"/>
      <c r="DP35" s="978"/>
      <c r="DQ35" s="976"/>
      <c r="DR35" s="977"/>
      <c r="DS35" s="977"/>
      <c r="DT35" s="977"/>
      <c r="DU35" s="978"/>
      <c r="DV35" s="979"/>
      <c r="DW35" s="980"/>
      <c r="DX35" s="980"/>
      <c r="DY35" s="980"/>
      <c r="DZ35" s="981"/>
      <c r="EA35" s="212"/>
    </row>
    <row r="36" spans="1:131" ht="26.25" customHeight="1" x14ac:dyDescent="0.2">
      <c r="A36" s="224">
        <v>9</v>
      </c>
      <c r="B36" s="1017"/>
      <c r="C36" s="1018"/>
      <c r="D36" s="1018"/>
      <c r="E36" s="1018"/>
      <c r="F36" s="1018"/>
      <c r="G36" s="1018"/>
      <c r="H36" s="1018"/>
      <c r="I36" s="1018"/>
      <c r="J36" s="1018"/>
      <c r="K36" s="1018"/>
      <c r="L36" s="1018"/>
      <c r="M36" s="1018"/>
      <c r="N36" s="1018"/>
      <c r="O36" s="1018"/>
      <c r="P36" s="1019"/>
      <c r="Q36" s="1025"/>
      <c r="R36" s="1026"/>
      <c r="S36" s="1026"/>
      <c r="T36" s="1026"/>
      <c r="U36" s="1026"/>
      <c r="V36" s="1026"/>
      <c r="W36" s="1026"/>
      <c r="X36" s="1026"/>
      <c r="Y36" s="1026"/>
      <c r="Z36" s="1026"/>
      <c r="AA36" s="1026"/>
      <c r="AB36" s="1026"/>
      <c r="AC36" s="1026"/>
      <c r="AD36" s="1026"/>
      <c r="AE36" s="1027"/>
      <c r="AF36" s="1022"/>
      <c r="AG36" s="1023"/>
      <c r="AH36" s="1023"/>
      <c r="AI36" s="1023"/>
      <c r="AJ36" s="1024"/>
      <c r="AK36" s="967"/>
      <c r="AL36" s="958"/>
      <c r="AM36" s="958"/>
      <c r="AN36" s="958"/>
      <c r="AO36" s="958"/>
      <c r="AP36" s="958"/>
      <c r="AQ36" s="958"/>
      <c r="AR36" s="958"/>
      <c r="AS36" s="958"/>
      <c r="AT36" s="958"/>
      <c r="AU36" s="958"/>
      <c r="AV36" s="958"/>
      <c r="AW36" s="958"/>
      <c r="AX36" s="958"/>
      <c r="AY36" s="958"/>
      <c r="AZ36" s="1028"/>
      <c r="BA36" s="1028"/>
      <c r="BB36" s="1028"/>
      <c r="BC36" s="1028"/>
      <c r="BD36" s="1028"/>
      <c r="BE36" s="959"/>
      <c r="BF36" s="959"/>
      <c r="BG36" s="959"/>
      <c r="BH36" s="959"/>
      <c r="BI36" s="960"/>
      <c r="BJ36" s="214"/>
      <c r="BK36" s="214"/>
      <c r="BL36" s="214"/>
      <c r="BM36" s="214"/>
      <c r="BN36" s="214"/>
      <c r="BO36" s="223"/>
      <c r="BP36" s="223"/>
      <c r="BQ36" s="220">
        <v>30</v>
      </c>
      <c r="BR36" s="221"/>
      <c r="BS36" s="979"/>
      <c r="BT36" s="980"/>
      <c r="BU36" s="980"/>
      <c r="BV36" s="980"/>
      <c r="BW36" s="980"/>
      <c r="BX36" s="980"/>
      <c r="BY36" s="980"/>
      <c r="BZ36" s="980"/>
      <c r="CA36" s="980"/>
      <c r="CB36" s="980"/>
      <c r="CC36" s="980"/>
      <c r="CD36" s="980"/>
      <c r="CE36" s="980"/>
      <c r="CF36" s="980"/>
      <c r="CG36" s="1001"/>
      <c r="CH36" s="976"/>
      <c r="CI36" s="977"/>
      <c r="CJ36" s="977"/>
      <c r="CK36" s="977"/>
      <c r="CL36" s="978"/>
      <c r="CM36" s="976"/>
      <c r="CN36" s="977"/>
      <c r="CO36" s="977"/>
      <c r="CP36" s="977"/>
      <c r="CQ36" s="978"/>
      <c r="CR36" s="976"/>
      <c r="CS36" s="977"/>
      <c r="CT36" s="977"/>
      <c r="CU36" s="977"/>
      <c r="CV36" s="978"/>
      <c r="CW36" s="976"/>
      <c r="CX36" s="977"/>
      <c r="CY36" s="977"/>
      <c r="CZ36" s="977"/>
      <c r="DA36" s="978"/>
      <c r="DB36" s="976"/>
      <c r="DC36" s="977"/>
      <c r="DD36" s="977"/>
      <c r="DE36" s="977"/>
      <c r="DF36" s="978"/>
      <c r="DG36" s="976"/>
      <c r="DH36" s="977"/>
      <c r="DI36" s="977"/>
      <c r="DJ36" s="977"/>
      <c r="DK36" s="978"/>
      <c r="DL36" s="976"/>
      <c r="DM36" s="977"/>
      <c r="DN36" s="977"/>
      <c r="DO36" s="977"/>
      <c r="DP36" s="978"/>
      <c r="DQ36" s="976"/>
      <c r="DR36" s="977"/>
      <c r="DS36" s="977"/>
      <c r="DT36" s="977"/>
      <c r="DU36" s="978"/>
      <c r="DV36" s="979"/>
      <c r="DW36" s="980"/>
      <c r="DX36" s="980"/>
      <c r="DY36" s="980"/>
      <c r="DZ36" s="981"/>
      <c r="EA36" s="212"/>
    </row>
    <row r="37" spans="1:131" ht="26.25" customHeight="1" x14ac:dyDescent="0.2">
      <c r="A37" s="224">
        <v>10</v>
      </c>
      <c r="B37" s="1017"/>
      <c r="C37" s="1018"/>
      <c r="D37" s="1018"/>
      <c r="E37" s="1018"/>
      <c r="F37" s="1018"/>
      <c r="G37" s="1018"/>
      <c r="H37" s="1018"/>
      <c r="I37" s="1018"/>
      <c r="J37" s="1018"/>
      <c r="K37" s="1018"/>
      <c r="L37" s="1018"/>
      <c r="M37" s="1018"/>
      <c r="N37" s="1018"/>
      <c r="O37" s="1018"/>
      <c r="P37" s="1019"/>
      <c r="Q37" s="1025"/>
      <c r="R37" s="1026"/>
      <c r="S37" s="1026"/>
      <c r="T37" s="1026"/>
      <c r="U37" s="1026"/>
      <c r="V37" s="1026"/>
      <c r="W37" s="1026"/>
      <c r="X37" s="1026"/>
      <c r="Y37" s="1026"/>
      <c r="Z37" s="1026"/>
      <c r="AA37" s="1026"/>
      <c r="AB37" s="1026"/>
      <c r="AC37" s="1026"/>
      <c r="AD37" s="1026"/>
      <c r="AE37" s="1027"/>
      <c r="AF37" s="1022"/>
      <c r="AG37" s="1023"/>
      <c r="AH37" s="1023"/>
      <c r="AI37" s="1023"/>
      <c r="AJ37" s="1024"/>
      <c r="AK37" s="967"/>
      <c r="AL37" s="958"/>
      <c r="AM37" s="958"/>
      <c r="AN37" s="958"/>
      <c r="AO37" s="958"/>
      <c r="AP37" s="958"/>
      <c r="AQ37" s="958"/>
      <c r="AR37" s="958"/>
      <c r="AS37" s="958"/>
      <c r="AT37" s="958"/>
      <c r="AU37" s="958"/>
      <c r="AV37" s="958"/>
      <c r="AW37" s="958"/>
      <c r="AX37" s="958"/>
      <c r="AY37" s="958"/>
      <c r="AZ37" s="1028"/>
      <c r="BA37" s="1028"/>
      <c r="BB37" s="1028"/>
      <c r="BC37" s="1028"/>
      <c r="BD37" s="1028"/>
      <c r="BE37" s="959"/>
      <c r="BF37" s="959"/>
      <c r="BG37" s="959"/>
      <c r="BH37" s="959"/>
      <c r="BI37" s="960"/>
      <c r="BJ37" s="214"/>
      <c r="BK37" s="214"/>
      <c r="BL37" s="214"/>
      <c r="BM37" s="214"/>
      <c r="BN37" s="214"/>
      <c r="BO37" s="223"/>
      <c r="BP37" s="223"/>
      <c r="BQ37" s="220">
        <v>31</v>
      </c>
      <c r="BR37" s="221"/>
      <c r="BS37" s="979"/>
      <c r="BT37" s="980"/>
      <c r="BU37" s="980"/>
      <c r="BV37" s="980"/>
      <c r="BW37" s="980"/>
      <c r="BX37" s="980"/>
      <c r="BY37" s="980"/>
      <c r="BZ37" s="980"/>
      <c r="CA37" s="980"/>
      <c r="CB37" s="980"/>
      <c r="CC37" s="980"/>
      <c r="CD37" s="980"/>
      <c r="CE37" s="980"/>
      <c r="CF37" s="980"/>
      <c r="CG37" s="1001"/>
      <c r="CH37" s="976"/>
      <c r="CI37" s="977"/>
      <c r="CJ37" s="977"/>
      <c r="CK37" s="977"/>
      <c r="CL37" s="978"/>
      <c r="CM37" s="976"/>
      <c r="CN37" s="977"/>
      <c r="CO37" s="977"/>
      <c r="CP37" s="977"/>
      <c r="CQ37" s="978"/>
      <c r="CR37" s="976"/>
      <c r="CS37" s="977"/>
      <c r="CT37" s="977"/>
      <c r="CU37" s="977"/>
      <c r="CV37" s="978"/>
      <c r="CW37" s="976"/>
      <c r="CX37" s="977"/>
      <c r="CY37" s="977"/>
      <c r="CZ37" s="977"/>
      <c r="DA37" s="978"/>
      <c r="DB37" s="976"/>
      <c r="DC37" s="977"/>
      <c r="DD37" s="977"/>
      <c r="DE37" s="977"/>
      <c r="DF37" s="978"/>
      <c r="DG37" s="976"/>
      <c r="DH37" s="977"/>
      <c r="DI37" s="977"/>
      <c r="DJ37" s="977"/>
      <c r="DK37" s="978"/>
      <c r="DL37" s="976"/>
      <c r="DM37" s="977"/>
      <c r="DN37" s="977"/>
      <c r="DO37" s="977"/>
      <c r="DP37" s="978"/>
      <c r="DQ37" s="976"/>
      <c r="DR37" s="977"/>
      <c r="DS37" s="977"/>
      <c r="DT37" s="977"/>
      <c r="DU37" s="978"/>
      <c r="DV37" s="979"/>
      <c r="DW37" s="980"/>
      <c r="DX37" s="980"/>
      <c r="DY37" s="980"/>
      <c r="DZ37" s="981"/>
      <c r="EA37" s="212"/>
    </row>
    <row r="38" spans="1:131" ht="26.25" customHeight="1" x14ac:dyDescent="0.2">
      <c r="A38" s="224">
        <v>11</v>
      </c>
      <c r="B38" s="1017"/>
      <c r="C38" s="1018"/>
      <c r="D38" s="1018"/>
      <c r="E38" s="1018"/>
      <c r="F38" s="1018"/>
      <c r="G38" s="1018"/>
      <c r="H38" s="1018"/>
      <c r="I38" s="1018"/>
      <c r="J38" s="1018"/>
      <c r="K38" s="1018"/>
      <c r="L38" s="1018"/>
      <c r="M38" s="1018"/>
      <c r="N38" s="1018"/>
      <c r="O38" s="1018"/>
      <c r="P38" s="1019"/>
      <c r="Q38" s="1025"/>
      <c r="R38" s="1026"/>
      <c r="S38" s="1026"/>
      <c r="T38" s="1026"/>
      <c r="U38" s="1026"/>
      <c r="V38" s="1026"/>
      <c r="W38" s="1026"/>
      <c r="X38" s="1026"/>
      <c r="Y38" s="1026"/>
      <c r="Z38" s="1026"/>
      <c r="AA38" s="1026"/>
      <c r="AB38" s="1026"/>
      <c r="AC38" s="1026"/>
      <c r="AD38" s="1026"/>
      <c r="AE38" s="1027"/>
      <c r="AF38" s="1022"/>
      <c r="AG38" s="1023"/>
      <c r="AH38" s="1023"/>
      <c r="AI38" s="1023"/>
      <c r="AJ38" s="1024"/>
      <c r="AK38" s="967"/>
      <c r="AL38" s="958"/>
      <c r="AM38" s="958"/>
      <c r="AN38" s="958"/>
      <c r="AO38" s="958"/>
      <c r="AP38" s="958"/>
      <c r="AQ38" s="958"/>
      <c r="AR38" s="958"/>
      <c r="AS38" s="958"/>
      <c r="AT38" s="958"/>
      <c r="AU38" s="958"/>
      <c r="AV38" s="958"/>
      <c r="AW38" s="958"/>
      <c r="AX38" s="958"/>
      <c r="AY38" s="958"/>
      <c r="AZ38" s="1028"/>
      <c r="BA38" s="1028"/>
      <c r="BB38" s="1028"/>
      <c r="BC38" s="1028"/>
      <c r="BD38" s="1028"/>
      <c r="BE38" s="959"/>
      <c r="BF38" s="959"/>
      <c r="BG38" s="959"/>
      <c r="BH38" s="959"/>
      <c r="BI38" s="960"/>
      <c r="BJ38" s="214"/>
      <c r="BK38" s="214"/>
      <c r="BL38" s="214"/>
      <c r="BM38" s="214"/>
      <c r="BN38" s="214"/>
      <c r="BO38" s="223"/>
      <c r="BP38" s="223"/>
      <c r="BQ38" s="220">
        <v>32</v>
      </c>
      <c r="BR38" s="221"/>
      <c r="BS38" s="979"/>
      <c r="BT38" s="980"/>
      <c r="BU38" s="980"/>
      <c r="BV38" s="980"/>
      <c r="BW38" s="980"/>
      <c r="BX38" s="980"/>
      <c r="BY38" s="980"/>
      <c r="BZ38" s="980"/>
      <c r="CA38" s="980"/>
      <c r="CB38" s="980"/>
      <c r="CC38" s="980"/>
      <c r="CD38" s="980"/>
      <c r="CE38" s="980"/>
      <c r="CF38" s="980"/>
      <c r="CG38" s="1001"/>
      <c r="CH38" s="976"/>
      <c r="CI38" s="977"/>
      <c r="CJ38" s="977"/>
      <c r="CK38" s="977"/>
      <c r="CL38" s="978"/>
      <c r="CM38" s="976"/>
      <c r="CN38" s="977"/>
      <c r="CO38" s="977"/>
      <c r="CP38" s="977"/>
      <c r="CQ38" s="978"/>
      <c r="CR38" s="976"/>
      <c r="CS38" s="977"/>
      <c r="CT38" s="977"/>
      <c r="CU38" s="977"/>
      <c r="CV38" s="978"/>
      <c r="CW38" s="976"/>
      <c r="CX38" s="977"/>
      <c r="CY38" s="977"/>
      <c r="CZ38" s="977"/>
      <c r="DA38" s="978"/>
      <c r="DB38" s="976"/>
      <c r="DC38" s="977"/>
      <c r="DD38" s="977"/>
      <c r="DE38" s="977"/>
      <c r="DF38" s="978"/>
      <c r="DG38" s="976"/>
      <c r="DH38" s="977"/>
      <c r="DI38" s="977"/>
      <c r="DJ38" s="977"/>
      <c r="DK38" s="978"/>
      <c r="DL38" s="976"/>
      <c r="DM38" s="977"/>
      <c r="DN38" s="977"/>
      <c r="DO38" s="977"/>
      <c r="DP38" s="978"/>
      <c r="DQ38" s="976"/>
      <c r="DR38" s="977"/>
      <c r="DS38" s="977"/>
      <c r="DT38" s="977"/>
      <c r="DU38" s="978"/>
      <c r="DV38" s="979"/>
      <c r="DW38" s="980"/>
      <c r="DX38" s="980"/>
      <c r="DY38" s="980"/>
      <c r="DZ38" s="981"/>
      <c r="EA38" s="212"/>
    </row>
    <row r="39" spans="1:131" ht="26.25" customHeight="1" x14ac:dyDescent="0.2">
      <c r="A39" s="224">
        <v>12</v>
      </c>
      <c r="B39" s="1017"/>
      <c r="C39" s="1018"/>
      <c r="D39" s="1018"/>
      <c r="E39" s="1018"/>
      <c r="F39" s="1018"/>
      <c r="G39" s="1018"/>
      <c r="H39" s="1018"/>
      <c r="I39" s="1018"/>
      <c r="J39" s="1018"/>
      <c r="K39" s="1018"/>
      <c r="L39" s="1018"/>
      <c r="M39" s="1018"/>
      <c r="N39" s="1018"/>
      <c r="O39" s="1018"/>
      <c r="P39" s="1019"/>
      <c r="Q39" s="1025"/>
      <c r="R39" s="1026"/>
      <c r="S39" s="1026"/>
      <c r="T39" s="1026"/>
      <c r="U39" s="1026"/>
      <c r="V39" s="1026"/>
      <c r="W39" s="1026"/>
      <c r="X39" s="1026"/>
      <c r="Y39" s="1026"/>
      <c r="Z39" s="1026"/>
      <c r="AA39" s="1026"/>
      <c r="AB39" s="1026"/>
      <c r="AC39" s="1026"/>
      <c r="AD39" s="1026"/>
      <c r="AE39" s="1027"/>
      <c r="AF39" s="1022"/>
      <c r="AG39" s="1023"/>
      <c r="AH39" s="1023"/>
      <c r="AI39" s="1023"/>
      <c r="AJ39" s="1024"/>
      <c r="AK39" s="967"/>
      <c r="AL39" s="958"/>
      <c r="AM39" s="958"/>
      <c r="AN39" s="958"/>
      <c r="AO39" s="958"/>
      <c r="AP39" s="958"/>
      <c r="AQ39" s="958"/>
      <c r="AR39" s="958"/>
      <c r="AS39" s="958"/>
      <c r="AT39" s="958"/>
      <c r="AU39" s="958"/>
      <c r="AV39" s="958"/>
      <c r="AW39" s="958"/>
      <c r="AX39" s="958"/>
      <c r="AY39" s="958"/>
      <c r="AZ39" s="1028"/>
      <c r="BA39" s="1028"/>
      <c r="BB39" s="1028"/>
      <c r="BC39" s="1028"/>
      <c r="BD39" s="1028"/>
      <c r="BE39" s="959"/>
      <c r="BF39" s="959"/>
      <c r="BG39" s="959"/>
      <c r="BH39" s="959"/>
      <c r="BI39" s="960"/>
      <c r="BJ39" s="214"/>
      <c r="BK39" s="214"/>
      <c r="BL39" s="214"/>
      <c r="BM39" s="214"/>
      <c r="BN39" s="214"/>
      <c r="BO39" s="223"/>
      <c r="BP39" s="223"/>
      <c r="BQ39" s="220">
        <v>33</v>
      </c>
      <c r="BR39" s="221"/>
      <c r="BS39" s="979"/>
      <c r="BT39" s="980"/>
      <c r="BU39" s="980"/>
      <c r="BV39" s="980"/>
      <c r="BW39" s="980"/>
      <c r="BX39" s="980"/>
      <c r="BY39" s="980"/>
      <c r="BZ39" s="980"/>
      <c r="CA39" s="980"/>
      <c r="CB39" s="980"/>
      <c r="CC39" s="980"/>
      <c r="CD39" s="980"/>
      <c r="CE39" s="980"/>
      <c r="CF39" s="980"/>
      <c r="CG39" s="1001"/>
      <c r="CH39" s="976"/>
      <c r="CI39" s="977"/>
      <c r="CJ39" s="977"/>
      <c r="CK39" s="977"/>
      <c r="CL39" s="978"/>
      <c r="CM39" s="976"/>
      <c r="CN39" s="977"/>
      <c r="CO39" s="977"/>
      <c r="CP39" s="977"/>
      <c r="CQ39" s="978"/>
      <c r="CR39" s="976"/>
      <c r="CS39" s="977"/>
      <c r="CT39" s="977"/>
      <c r="CU39" s="977"/>
      <c r="CV39" s="978"/>
      <c r="CW39" s="976"/>
      <c r="CX39" s="977"/>
      <c r="CY39" s="977"/>
      <c r="CZ39" s="977"/>
      <c r="DA39" s="978"/>
      <c r="DB39" s="976"/>
      <c r="DC39" s="977"/>
      <c r="DD39" s="977"/>
      <c r="DE39" s="977"/>
      <c r="DF39" s="978"/>
      <c r="DG39" s="976"/>
      <c r="DH39" s="977"/>
      <c r="DI39" s="977"/>
      <c r="DJ39" s="977"/>
      <c r="DK39" s="978"/>
      <c r="DL39" s="976"/>
      <c r="DM39" s="977"/>
      <c r="DN39" s="977"/>
      <c r="DO39" s="977"/>
      <c r="DP39" s="978"/>
      <c r="DQ39" s="976"/>
      <c r="DR39" s="977"/>
      <c r="DS39" s="977"/>
      <c r="DT39" s="977"/>
      <c r="DU39" s="978"/>
      <c r="DV39" s="979"/>
      <c r="DW39" s="980"/>
      <c r="DX39" s="980"/>
      <c r="DY39" s="980"/>
      <c r="DZ39" s="981"/>
      <c r="EA39" s="212"/>
    </row>
    <row r="40" spans="1:131" ht="26.25" customHeight="1" x14ac:dyDescent="0.2">
      <c r="A40" s="220">
        <v>13</v>
      </c>
      <c r="B40" s="1017"/>
      <c r="C40" s="1018"/>
      <c r="D40" s="1018"/>
      <c r="E40" s="1018"/>
      <c r="F40" s="1018"/>
      <c r="G40" s="1018"/>
      <c r="H40" s="1018"/>
      <c r="I40" s="1018"/>
      <c r="J40" s="1018"/>
      <c r="K40" s="1018"/>
      <c r="L40" s="1018"/>
      <c r="M40" s="1018"/>
      <c r="N40" s="1018"/>
      <c r="O40" s="1018"/>
      <c r="P40" s="1019"/>
      <c r="Q40" s="1025"/>
      <c r="R40" s="1026"/>
      <c r="S40" s="1026"/>
      <c r="T40" s="1026"/>
      <c r="U40" s="1026"/>
      <c r="V40" s="1026"/>
      <c r="W40" s="1026"/>
      <c r="X40" s="1026"/>
      <c r="Y40" s="1026"/>
      <c r="Z40" s="1026"/>
      <c r="AA40" s="1026"/>
      <c r="AB40" s="1026"/>
      <c r="AC40" s="1026"/>
      <c r="AD40" s="1026"/>
      <c r="AE40" s="1027"/>
      <c r="AF40" s="1022"/>
      <c r="AG40" s="1023"/>
      <c r="AH40" s="1023"/>
      <c r="AI40" s="1023"/>
      <c r="AJ40" s="1024"/>
      <c r="AK40" s="967"/>
      <c r="AL40" s="958"/>
      <c r="AM40" s="958"/>
      <c r="AN40" s="958"/>
      <c r="AO40" s="958"/>
      <c r="AP40" s="958"/>
      <c r="AQ40" s="958"/>
      <c r="AR40" s="958"/>
      <c r="AS40" s="958"/>
      <c r="AT40" s="958"/>
      <c r="AU40" s="958"/>
      <c r="AV40" s="958"/>
      <c r="AW40" s="958"/>
      <c r="AX40" s="958"/>
      <c r="AY40" s="958"/>
      <c r="AZ40" s="1028"/>
      <c r="BA40" s="1028"/>
      <c r="BB40" s="1028"/>
      <c r="BC40" s="1028"/>
      <c r="BD40" s="1028"/>
      <c r="BE40" s="959"/>
      <c r="BF40" s="959"/>
      <c r="BG40" s="959"/>
      <c r="BH40" s="959"/>
      <c r="BI40" s="960"/>
      <c r="BJ40" s="214"/>
      <c r="BK40" s="214"/>
      <c r="BL40" s="214"/>
      <c r="BM40" s="214"/>
      <c r="BN40" s="214"/>
      <c r="BO40" s="223"/>
      <c r="BP40" s="223"/>
      <c r="BQ40" s="220">
        <v>34</v>
      </c>
      <c r="BR40" s="221"/>
      <c r="BS40" s="979"/>
      <c r="BT40" s="980"/>
      <c r="BU40" s="980"/>
      <c r="BV40" s="980"/>
      <c r="BW40" s="980"/>
      <c r="BX40" s="980"/>
      <c r="BY40" s="980"/>
      <c r="BZ40" s="980"/>
      <c r="CA40" s="980"/>
      <c r="CB40" s="980"/>
      <c r="CC40" s="980"/>
      <c r="CD40" s="980"/>
      <c r="CE40" s="980"/>
      <c r="CF40" s="980"/>
      <c r="CG40" s="1001"/>
      <c r="CH40" s="976"/>
      <c r="CI40" s="977"/>
      <c r="CJ40" s="977"/>
      <c r="CK40" s="977"/>
      <c r="CL40" s="978"/>
      <c r="CM40" s="976"/>
      <c r="CN40" s="977"/>
      <c r="CO40" s="977"/>
      <c r="CP40" s="977"/>
      <c r="CQ40" s="978"/>
      <c r="CR40" s="976"/>
      <c r="CS40" s="977"/>
      <c r="CT40" s="977"/>
      <c r="CU40" s="977"/>
      <c r="CV40" s="978"/>
      <c r="CW40" s="976"/>
      <c r="CX40" s="977"/>
      <c r="CY40" s="977"/>
      <c r="CZ40" s="977"/>
      <c r="DA40" s="978"/>
      <c r="DB40" s="976"/>
      <c r="DC40" s="977"/>
      <c r="DD40" s="977"/>
      <c r="DE40" s="977"/>
      <c r="DF40" s="978"/>
      <c r="DG40" s="976"/>
      <c r="DH40" s="977"/>
      <c r="DI40" s="977"/>
      <c r="DJ40" s="977"/>
      <c r="DK40" s="978"/>
      <c r="DL40" s="976"/>
      <c r="DM40" s="977"/>
      <c r="DN40" s="977"/>
      <c r="DO40" s="977"/>
      <c r="DP40" s="978"/>
      <c r="DQ40" s="976"/>
      <c r="DR40" s="977"/>
      <c r="DS40" s="977"/>
      <c r="DT40" s="977"/>
      <c r="DU40" s="978"/>
      <c r="DV40" s="979"/>
      <c r="DW40" s="980"/>
      <c r="DX40" s="980"/>
      <c r="DY40" s="980"/>
      <c r="DZ40" s="981"/>
      <c r="EA40" s="212"/>
    </row>
    <row r="41" spans="1:131" ht="26.25" customHeight="1" x14ac:dyDescent="0.2">
      <c r="A41" s="220">
        <v>14</v>
      </c>
      <c r="B41" s="1017"/>
      <c r="C41" s="1018"/>
      <c r="D41" s="1018"/>
      <c r="E41" s="1018"/>
      <c r="F41" s="1018"/>
      <c r="G41" s="1018"/>
      <c r="H41" s="1018"/>
      <c r="I41" s="1018"/>
      <c r="J41" s="1018"/>
      <c r="K41" s="1018"/>
      <c r="L41" s="1018"/>
      <c r="M41" s="1018"/>
      <c r="N41" s="1018"/>
      <c r="O41" s="1018"/>
      <c r="P41" s="1019"/>
      <c r="Q41" s="1025"/>
      <c r="R41" s="1026"/>
      <c r="S41" s="1026"/>
      <c r="T41" s="1026"/>
      <c r="U41" s="1026"/>
      <c r="V41" s="1026"/>
      <c r="W41" s="1026"/>
      <c r="X41" s="1026"/>
      <c r="Y41" s="1026"/>
      <c r="Z41" s="1026"/>
      <c r="AA41" s="1026"/>
      <c r="AB41" s="1026"/>
      <c r="AC41" s="1026"/>
      <c r="AD41" s="1026"/>
      <c r="AE41" s="1027"/>
      <c r="AF41" s="1022"/>
      <c r="AG41" s="1023"/>
      <c r="AH41" s="1023"/>
      <c r="AI41" s="1023"/>
      <c r="AJ41" s="1024"/>
      <c r="AK41" s="967"/>
      <c r="AL41" s="958"/>
      <c r="AM41" s="958"/>
      <c r="AN41" s="958"/>
      <c r="AO41" s="958"/>
      <c r="AP41" s="958"/>
      <c r="AQ41" s="958"/>
      <c r="AR41" s="958"/>
      <c r="AS41" s="958"/>
      <c r="AT41" s="958"/>
      <c r="AU41" s="958"/>
      <c r="AV41" s="958"/>
      <c r="AW41" s="958"/>
      <c r="AX41" s="958"/>
      <c r="AY41" s="958"/>
      <c r="AZ41" s="1028"/>
      <c r="BA41" s="1028"/>
      <c r="BB41" s="1028"/>
      <c r="BC41" s="1028"/>
      <c r="BD41" s="1028"/>
      <c r="BE41" s="959"/>
      <c r="BF41" s="959"/>
      <c r="BG41" s="959"/>
      <c r="BH41" s="959"/>
      <c r="BI41" s="960"/>
      <c r="BJ41" s="214"/>
      <c r="BK41" s="214"/>
      <c r="BL41" s="214"/>
      <c r="BM41" s="214"/>
      <c r="BN41" s="214"/>
      <c r="BO41" s="223"/>
      <c r="BP41" s="223"/>
      <c r="BQ41" s="220">
        <v>35</v>
      </c>
      <c r="BR41" s="221"/>
      <c r="BS41" s="979"/>
      <c r="BT41" s="980"/>
      <c r="BU41" s="980"/>
      <c r="BV41" s="980"/>
      <c r="BW41" s="980"/>
      <c r="BX41" s="980"/>
      <c r="BY41" s="980"/>
      <c r="BZ41" s="980"/>
      <c r="CA41" s="980"/>
      <c r="CB41" s="980"/>
      <c r="CC41" s="980"/>
      <c r="CD41" s="980"/>
      <c r="CE41" s="980"/>
      <c r="CF41" s="980"/>
      <c r="CG41" s="1001"/>
      <c r="CH41" s="976"/>
      <c r="CI41" s="977"/>
      <c r="CJ41" s="977"/>
      <c r="CK41" s="977"/>
      <c r="CL41" s="978"/>
      <c r="CM41" s="976"/>
      <c r="CN41" s="977"/>
      <c r="CO41" s="977"/>
      <c r="CP41" s="977"/>
      <c r="CQ41" s="978"/>
      <c r="CR41" s="976"/>
      <c r="CS41" s="977"/>
      <c r="CT41" s="977"/>
      <c r="CU41" s="977"/>
      <c r="CV41" s="978"/>
      <c r="CW41" s="976"/>
      <c r="CX41" s="977"/>
      <c r="CY41" s="977"/>
      <c r="CZ41" s="977"/>
      <c r="DA41" s="978"/>
      <c r="DB41" s="976"/>
      <c r="DC41" s="977"/>
      <c r="DD41" s="977"/>
      <c r="DE41" s="977"/>
      <c r="DF41" s="978"/>
      <c r="DG41" s="976"/>
      <c r="DH41" s="977"/>
      <c r="DI41" s="977"/>
      <c r="DJ41" s="977"/>
      <c r="DK41" s="978"/>
      <c r="DL41" s="976"/>
      <c r="DM41" s="977"/>
      <c r="DN41" s="977"/>
      <c r="DO41" s="977"/>
      <c r="DP41" s="978"/>
      <c r="DQ41" s="976"/>
      <c r="DR41" s="977"/>
      <c r="DS41" s="977"/>
      <c r="DT41" s="977"/>
      <c r="DU41" s="978"/>
      <c r="DV41" s="979"/>
      <c r="DW41" s="980"/>
      <c r="DX41" s="980"/>
      <c r="DY41" s="980"/>
      <c r="DZ41" s="981"/>
      <c r="EA41" s="212"/>
    </row>
    <row r="42" spans="1:131" ht="26.25" customHeight="1" x14ac:dyDescent="0.2">
      <c r="A42" s="220">
        <v>15</v>
      </c>
      <c r="B42" s="1017"/>
      <c r="C42" s="1018"/>
      <c r="D42" s="1018"/>
      <c r="E42" s="1018"/>
      <c r="F42" s="1018"/>
      <c r="G42" s="1018"/>
      <c r="H42" s="1018"/>
      <c r="I42" s="1018"/>
      <c r="J42" s="1018"/>
      <c r="K42" s="1018"/>
      <c r="L42" s="1018"/>
      <c r="M42" s="1018"/>
      <c r="N42" s="1018"/>
      <c r="O42" s="1018"/>
      <c r="P42" s="1019"/>
      <c r="Q42" s="1025"/>
      <c r="R42" s="1026"/>
      <c r="S42" s="1026"/>
      <c r="T42" s="1026"/>
      <c r="U42" s="1026"/>
      <c r="V42" s="1026"/>
      <c r="W42" s="1026"/>
      <c r="X42" s="1026"/>
      <c r="Y42" s="1026"/>
      <c r="Z42" s="1026"/>
      <c r="AA42" s="1026"/>
      <c r="AB42" s="1026"/>
      <c r="AC42" s="1026"/>
      <c r="AD42" s="1026"/>
      <c r="AE42" s="1027"/>
      <c r="AF42" s="1022"/>
      <c r="AG42" s="1023"/>
      <c r="AH42" s="1023"/>
      <c r="AI42" s="1023"/>
      <c r="AJ42" s="1024"/>
      <c r="AK42" s="967"/>
      <c r="AL42" s="958"/>
      <c r="AM42" s="958"/>
      <c r="AN42" s="958"/>
      <c r="AO42" s="958"/>
      <c r="AP42" s="958"/>
      <c r="AQ42" s="958"/>
      <c r="AR42" s="958"/>
      <c r="AS42" s="958"/>
      <c r="AT42" s="958"/>
      <c r="AU42" s="958"/>
      <c r="AV42" s="958"/>
      <c r="AW42" s="958"/>
      <c r="AX42" s="958"/>
      <c r="AY42" s="958"/>
      <c r="AZ42" s="1028"/>
      <c r="BA42" s="1028"/>
      <c r="BB42" s="1028"/>
      <c r="BC42" s="1028"/>
      <c r="BD42" s="1028"/>
      <c r="BE42" s="959"/>
      <c r="BF42" s="959"/>
      <c r="BG42" s="959"/>
      <c r="BH42" s="959"/>
      <c r="BI42" s="960"/>
      <c r="BJ42" s="214"/>
      <c r="BK42" s="214"/>
      <c r="BL42" s="214"/>
      <c r="BM42" s="214"/>
      <c r="BN42" s="214"/>
      <c r="BO42" s="223"/>
      <c r="BP42" s="223"/>
      <c r="BQ42" s="220">
        <v>36</v>
      </c>
      <c r="BR42" s="221"/>
      <c r="BS42" s="979"/>
      <c r="BT42" s="980"/>
      <c r="BU42" s="980"/>
      <c r="BV42" s="980"/>
      <c r="BW42" s="980"/>
      <c r="BX42" s="980"/>
      <c r="BY42" s="980"/>
      <c r="BZ42" s="980"/>
      <c r="CA42" s="980"/>
      <c r="CB42" s="980"/>
      <c r="CC42" s="980"/>
      <c r="CD42" s="980"/>
      <c r="CE42" s="980"/>
      <c r="CF42" s="980"/>
      <c r="CG42" s="1001"/>
      <c r="CH42" s="976"/>
      <c r="CI42" s="977"/>
      <c r="CJ42" s="977"/>
      <c r="CK42" s="977"/>
      <c r="CL42" s="978"/>
      <c r="CM42" s="976"/>
      <c r="CN42" s="977"/>
      <c r="CO42" s="977"/>
      <c r="CP42" s="977"/>
      <c r="CQ42" s="978"/>
      <c r="CR42" s="976"/>
      <c r="CS42" s="977"/>
      <c r="CT42" s="977"/>
      <c r="CU42" s="977"/>
      <c r="CV42" s="978"/>
      <c r="CW42" s="976"/>
      <c r="CX42" s="977"/>
      <c r="CY42" s="977"/>
      <c r="CZ42" s="977"/>
      <c r="DA42" s="978"/>
      <c r="DB42" s="976"/>
      <c r="DC42" s="977"/>
      <c r="DD42" s="977"/>
      <c r="DE42" s="977"/>
      <c r="DF42" s="978"/>
      <c r="DG42" s="976"/>
      <c r="DH42" s="977"/>
      <c r="DI42" s="977"/>
      <c r="DJ42" s="977"/>
      <c r="DK42" s="978"/>
      <c r="DL42" s="976"/>
      <c r="DM42" s="977"/>
      <c r="DN42" s="977"/>
      <c r="DO42" s="977"/>
      <c r="DP42" s="978"/>
      <c r="DQ42" s="976"/>
      <c r="DR42" s="977"/>
      <c r="DS42" s="977"/>
      <c r="DT42" s="977"/>
      <c r="DU42" s="978"/>
      <c r="DV42" s="979"/>
      <c r="DW42" s="980"/>
      <c r="DX42" s="980"/>
      <c r="DY42" s="980"/>
      <c r="DZ42" s="981"/>
      <c r="EA42" s="212"/>
    </row>
    <row r="43" spans="1:131" ht="26.25" customHeight="1" x14ac:dyDescent="0.2">
      <c r="A43" s="220">
        <v>16</v>
      </c>
      <c r="B43" s="1017"/>
      <c r="C43" s="1018"/>
      <c r="D43" s="1018"/>
      <c r="E43" s="1018"/>
      <c r="F43" s="1018"/>
      <c r="G43" s="1018"/>
      <c r="H43" s="1018"/>
      <c r="I43" s="1018"/>
      <c r="J43" s="1018"/>
      <c r="K43" s="1018"/>
      <c r="L43" s="1018"/>
      <c r="M43" s="1018"/>
      <c r="N43" s="1018"/>
      <c r="O43" s="1018"/>
      <c r="P43" s="1019"/>
      <c r="Q43" s="1025"/>
      <c r="R43" s="1026"/>
      <c r="S43" s="1026"/>
      <c r="T43" s="1026"/>
      <c r="U43" s="1026"/>
      <c r="V43" s="1026"/>
      <c r="W43" s="1026"/>
      <c r="X43" s="1026"/>
      <c r="Y43" s="1026"/>
      <c r="Z43" s="1026"/>
      <c r="AA43" s="1026"/>
      <c r="AB43" s="1026"/>
      <c r="AC43" s="1026"/>
      <c r="AD43" s="1026"/>
      <c r="AE43" s="1027"/>
      <c r="AF43" s="1022"/>
      <c r="AG43" s="1023"/>
      <c r="AH43" s="1023"/>
      <c r="AI43" s="1023"/>
      <c r="AJ43" s="1024"/>
      <c r="AK43" s="967"/>
      <c r="AL43" s="958"/>
      <c r="AM43" s="958"/>
      <c r="AN43" s="958"/>
      <c r="AO43" s="958"/>
      <c r="AP43" s="958"/>
      <c r="AQ43" s="958"/>
      <c r="AR43" s="958"/>
      <c r="AS43" s="958"/>
      <c r="AT43" s="958"/>
      <c r="AU43" s="958"/>
      <c r="AV43" s="958"/>
      <c r="AW43" s="958"/>
      <c r="AX43" s="958"/>
      <c r="AY43" s="958"/>
      <c r="AZ43" s="1028"/>
      <c r="BA43" s="1028"/>
      <c r="BB43" s="1028"/>
      <c r="BC43" s="1028"/>
      <c r="BD43" s="1028"/>
      <c r="BE43" s="959"/>
      <c r="BF43" s="959"/>
      <c r="BG43" s="959"/>
      <c r="BH43" s="959"/>
      <c r="BI43" s="960"/>
      <c r="BJ43" s="214"/>
      <c r="BK43" s="214"/>
      <c r="BL43" s="214"/>
      <c r="BM43" s="214"/>
      <c r="BN43" s="214"/>
      <c r="BO43" s="223"/>
      <c r="BP43" s="223"/>
      <c r="BQ43" s="220">
        <v>37</v>
      </c>
      <c r="BR43" s="221"/>
      <c r="BS43" s="979"/>
      <c r="BT43" s="980"/>
      <c r="BU43" s="980"/>
      <c r="BV43" s="980"/>
      <c r="BW43" s="980"/>
      <c r="BX43" s="980"/>
      <c r="BY43" s="980"/>
      <c r="BZ43" s="980"/>
      <c r="CA43" s="980"/>
      <c r="CB43" s="980"/>
      <c r="CC43" s="980"/>
      <c r="CD43" s="980"/>
      <c r="CE43" s="980"/>
      <c r="CF43" s="980"/>
      <c r="CG43" s="1001"/>
      <c r="CH43" s="976"/>
      <c r="CI43" s="977"/>
      <c r="CJ43" s="977"/>
      <c r="CK43" s="977"/>
      <c r="CL43" s="978"/>
      <c r="CM43" s="976"/>
      <c r="CN43" s="977"/>
      <c r="CO43" s="977"/>
      <c r="CP43" s="977"/>
      <c r="CQ43" s="978"/>
      <c r="CR43" s="976"/>
      <c r="CS43" s="977"/>
      <c r="CT43" s="977"/>
      <c r="CU43" s="977"/>
      <c r="CV43" s="978"/>
      <c r="CW43" s="976"/>
      <c r="CX43" s="977"/>
      <c r="CY43" s="977"/>
      <c r="CZ43" s="977"/>
      <c r="DA43" s="978"/>
      <c r="DB43" s="976"/>
      <c r="DC43" s="977"/>
      <c r="DD43" s="977"/>
      <c r="DE43" s="977"/>
      <c r="DF43" s="978"/>
      <c r="DG43" s="976"/>
      <c r="DH43" s="977"/>
      <c r="DI43" s="977"/>
      <c r="DJ43" s="977"/>
      <c r="DK43" s="978"/>
      <c r="DL43" s="976"/>
      <c r="DM43" s="977"/>
      <c r="DN43" s="977"/>
      <c r="DO43" s="977"/>
      <c r="DP43" s="978"/>
      <c r="DQ43" s="976"/>
      <c r="DR43" s="977"/>
      <c r="DS43" s="977"/>
      <c r="DT43" s="977"/>
      <c r="DU43" s="978"/>
      <c r="DV43" s="979"/>
      <c r="DW43" s="980"/>
      <c r="DX43" s="980"/>
      <c r="DY43" s="980"/>
      <c r="DZ43" s="981"/>
      <c r="EA43" s="212"/>
    </row>
    <row r="44" spans="1:131" ht="26.25" customHeight="1" x14ac:dyDescent="0.2">
      <c r="A44" s="220">
        <v>17</v>
      </c>
      <c r="B44" s="1017"/>
      <c r="C44" s="1018"/>
      <c r="D44" s="1018"/>
      <c r="E44" s="1018"/>
      <c r="F44" s="1018"/>
      <c r="G44" s="1018"/>
      <c r="H44" s="1018"/>
      <c r="I44" s="1018"/>
      <c r="J44" s="1018"/>
      <c r="K44" s="1018"/>
      <c r="L44" s="1018"/>
      <c r="M44" s="1018"/>
      <c r="N44" s="1018"/>
      <c r="O44" s="1018"/>
      <c r="P44" s="1019"/>
      <c r="Q44" s="1025"/>
      <c r="R44" s="1026"/>
      <c r="S44" s="1026"/>
      <c r="T44" s="1026"/>
      <c r="U44" s="1026"/>
      <c r="V44" s="1026"/>
      <c r="W44" s="1026"/>
      <c r="X44" s="1026"/>
      <c r="Y44" s="1026"/>
      <c r="Z44" s="1026"/>
      <c r="AA44" s="1026"/>
      <c r="AB44" s="1026"/>
      <c r="AC44" s="1026"/>
      <c r="AD44" s="1026"/>
      <c r="AE44" s="1027"/>
      <c r="AF44" s="1022"/>
      <c r="AG44" s="1023"/>
      <c r="AH44" s="1023"/>
      <c r="AI44" s="1023"/>
      <c r="AJ44" s="1024"/>
      <c r="AK44" s="967"/>
      <c r="AL44" s="958"/>
      <c r="AM44" s="958"/>
      <c r="AN44" s="958"/>
      <c r="AO44" s="958"/>
      <c r="AP44" s="958"/>
      <c r="AQ44" s="958"/>
      <c r="AR44" s="958"/>
      <c r="AS44" s="958"/>
      <c r="AT44" s="958"/>
      <c r="AU44" s="958"/>
      <c r="AV44" s="958"/>
      <c r="AW44" s="958"/>
      <c r="AX44" s="958"/>
      <c r="AY44" s="958"/>
      <c r="AZ44" s="1028"/>
      <c r="BA44" s="1028"/>
      <c r="BB44" s="1028"/>
      <c r="BC44" s="1028"/>
      <c r="BD44" s="1028"/>
      <c r="BE44" s="959"/>
      <c r="BF44" s="959"/>
      <c r="BG44" s="959"/>
      <c r="BH44" s="959"/>
      <c r="BI44" s="960"/>
      <c r="BJ44" s="214"/>
      <c r="BK44" s="214"/>
      <c r="BL44" s="214"/>
      <c r="BM44" s="214"/>
      <c r="BN44" s="214"/>
      <c r="BO44" s="223"/>
      <c r="BP44" s="223"/>
      <c r="BQ44" s="220">
        <v>38</v>
      </c>
      <c r="BR44" s="221"/>
      <c r="BS44" s="979"/>
      <c r="BT44" s="980"/>
      <c r="BU44" s="980"/>
      <c r="BV44" s="980"/>
      <c r="BW44" s="980"/>
      <c r="BX44" s="980"/>
      <c r="BY44" s="980"/>
      <c r="BZ44" s="980"/>
      <c r="CA44" s="980"/>
      <c r="CB44" s="980"/>
      <c r="CC44" s="980"/>
      <c r="CD44" s="980"/>
      <c r="CE44" s="980"/>
      <c r="CF44" s="980"/>
      <c r="CG44" s="1001"/>
      <c r="CH44" s="976"/>
      <c r="CI44" s="977"/>
      <c r="CJ44" s="977"/>
      <c r="CK44" s="977"/>
      <c r="CL44" s="978"/>
      <c r="CM44" s="976"/>
      <c r="CN44" s="977"/>
      <c r="CO44" s="977"/>
      <c r="CP44" s="977"/>
      <c r="CQ44" s="978"/>
      <c r="CR44" s="976"/>
      <c r="CS44" s="977"/>
      <c r="CT44" s="977"/>
      <c r="CU44" s="977"/>
      <c r="CV44" s="978"/>
      <c r="CW44" s="976"/>
      <c r="CX44" s="977"/>
      <c r="CY44" s="977"/>
      <c r="CZ44" s="977"/>
      <c r="DA44" s="978"/>
      <c r="DB44" s="976"/>
      <c r="DC44" s="977"/>
      <c r="DD44" s="977"/>
      <c r="DE44" s="977"/>
      <c r="DF44" s="978"/>
      <c r="DG44" s="976"/>
      <c r="DH44" s="977"/>
      <c r="DI44" s="977"/>
      <c r="DJ44" s="977"/>
      <c r="DK44" s="978"/>
      <c r="DL44" s="976"/>
      <c r="DM44" s="977"/>
      <c r="DN44" s="977"/>
      <c r="DO44" s="977"/>
      <c r="DP44" s="978"/>
      <c r="DQ44" s="976"/>
      <c r="DR44" s="977"/>
      <c r="DS44" s="977"/>
      <c r="DT44" s="977"/>
      <c r="DU44" s="978"/>
      <c r="DV44" s="979"/>
      <c r="DW44" s="980"/>
      <c r="DX44" s="980"/>
      <c r="DY44" s="980"/>
      <c r="DZ44" s="981"/>
      <c r="EA44" s="212"/>
    </row>
    <row r="45" spans="1:131" ht="26.25" customHeight="1" x14ac:dyDescent="0.2">
      <c r="A45" s="220">
        <v>18</v>
      </c>
      <c r="B45" s="1017"/>
      <c r="C45" s="1018"/>
      <c r="D45" s="1018"/>
      <c r="E45" s="1018"/>
      <c r="F45" s="1018"/>
      <c r="G45" s="1018"/>
      <c r="H45" s="1018"/>
      <c r="I45" s="1018"/>
      <c r="J45" s="1018"/>
      <c r="K45" s="1018"/>
      <c r="L45" s="1018"/>
      <c r="M45" s="1018"/>
      <c r="N45" s="1018"/>
      <c r="O45" s="1018"/>
      <c r="P45" s="1019"/>
      <c r="Q45" s="1025"/>
      <c r="R45" s="1026"/>
      <c r="S45" s="1026"/>
      <c r="T45" s="1026"/>
      <c r="U45" s="1026"/>
      <c r="V45" s="1026"/>
      <c r="W45" s="1026"/>
      <c r="X45" s="1026"/>
      <c r="Y45" s="1026"/>
      <c r="Z45" s="1026"/>
      <c r="AA45" s="1026"/>
      <c r="AB45" s="1026"/>
      <c r="AC45" s="1026"/>
      <c r="AD45" s="1026"/>
      <c r="AE45" s="1027"/>
      <c r="AF45" s="1022"/>
      <c r="AG45" s="1023"/>
      <c r="AH45" s="1023"/>
      <c r="AI45" s="1023"/>
      <c r="AJ45" s="1024"/>
      <c r="AK45" s="967"/>
      <c r="AL45" s="958"/>
      <c r="AM45" s="958"/>
      <c r="AN45" s="958"/>
      <c r="AO45" s="958"/>
      <c r="AP45" s="958"/>
      <c r="AQ45" s="958"/>
      <c r="AR45" s="958"/>
      <c r="AS45" s="958"/>
      <c r="AT45" s="958"/>
      <c r="AU45" s="958"/>
      <c r="AV45" s="958"/>
      <c r="AW45" s="958"/>
      <c r="AX45" s="958"/>
      <c r="AY45" s="958"/>
      <c r="AZ45" s="1028"/>
      <c r="BA45" s="1028"/>
      <c r="BB45" s="1028"/>
      <c r="BC45" s="1028"/>
      <c r="BD45" s="1028"/>
      <c r="BE45" s="959"/>
      <c r="BF45" s="959"/>
      <c r="BG45" s="959"/>
      <c r="BH45" s="959"/>
      <c r="BI45" s="960"/>
      <c r="BJ45" s="214"/>
      <c r="BK45" s="214"/>
      <c r="BL45" s="214"/>
      <c r="BM45" s="214"/>
      <c r="BN45" s="214"/>
      <c r="BO45" s="223"/>
      <c r="BP45" s="223"/>
      <c r="BQ45" s="220">
        <v>39</v>
      </c>
      <c r="BR45" s="221"/>
      <c r="BS45" s="979"/>
      <c r="BT45" s="980"/>
      <c r="BU45" s="980"/>
      <c r="BV45" s="980"/>
      <c r="BW45" s="980"/>
      <c r="BX45" s="980"/>
      <c r="BY45" s="980"/>
      <c r="BZ45" s="980"/>
      <c r="CA45" s="980"/>
      <c r="CB45" s="980"/>
      <c r="CC45" s="980"/>
      <c r="CD45" s="980"/>
      <c r="CE45" s="980"/>
      <c r="CF45" s="980"/>
      <c r="CG45" s="1001"/>
      <c r="CH45" s="976"/>
      <c r="CI45" s="977"/>
      <c r="CJ45" s="977"/>
      <c r="CK45" s="977"/>
      <c r="CL45" s="978"/>
      <c r="CM45" s="976"/>
      <c r="CN45" s="977"/>
      <c r="CO45" s="977"/>
      <c r="CP45" s="977"/>
      <c r="CQ45" s="978"/>
      <c r="CR45" s="976"/>
      <c r="CS45" s="977"/>
      <c r="CT45" s="977"/>
      <c r="CU45" s="977"/>
      <c r="CV45" s="978"/>
      <c r="CW45" s="976"/>
      <c r="CX45" s="977"/>
      <c r="CY45" s="977"/>
      <c r="CZ45" s="977"/>
      <c r="DA45" s="978"/>
      <c r="DB45" s="976"/>
      <c r="DC45" s="977"/>
      <c r="DD45" s="977"/>
      <c r="DE45" s="977"/>
      <c r="DF45" s="978"/>
      <c r="DG45" s="976"/>
      <c r="DH45" s="977"/>
      <c r="DI45" s="977"/>
      <c r="DJ45" s="977"/>
      <c r="DK45" s="978"/>
      <c r="DL45" s="976"/>
      <c r="DM45" s="977"/>
      <c r="DN45" s="977"/>
      <c r="DO45" s="977"/>
      <c r="DP45" s="978"/>
      <c r="DQ45" s="976"/>
      <c r="DR45" s="977"/>
      <c r="DS45" s="977"/>
      <c r="DT45" s="977"/>
      <c r="DU45" s="978"/>
      <c r="DV45" s="979"/>
      <c r="DW45" s="980"/>
      <c r="DX45" s="980"/>
      <c r="DY45" s="980"/>
      <c r="DZ45" s="981"/>
      <c r="EA45" s="212"/>
    </row>
    <row r="46" spans="1:131" ht="26.25" customHeight="1" x14ac:dyDescent="0.2">
      <c r="A46" s="220">
        <v>19</v>
      </c>
      <c r="B46" s="1017"/>
      <c r="C46" s="1018"/>
      <c r="D46" s="1018"/>
      <c r="E46" s="1018"/>
      <c r="F46" s="1018"/>
      <c r="G46" s="1018"/>
      <c r="H46" s="1018"/>
      <c r="I46" s="1018"/>
      <c r="J46" s="1018"/>
      <c r="K46" s="1018"/>
      <c r="L46" s="1018"/>
      <c r="M46" s="1018"/>
      <c r="N46" s="1018"/>
      <c r="O46" s="1018"/>
      <c r="P46" s="1019"/>
      <c r="Q46" s="1025"/>
      <c r="R46" s="1026"/>
      <c r="S46" s="1026"/>
      <c r="T46" s="1026"/>
      <c r="U46" s="1026"/>
      <c r="V46" s="1026"/>
      <c r="W46" s="1026"/>
      <c r="X46" s="1026"/>
      <c r="Y46" s="1026"/>
      <c r="Z46" s="1026"/>
      <c r="AA46" s="1026"/>
      <c r="AB46" s="1026"/>
      <c r="AC46" s="1026"/>
      <c r="AD46" s="1026"/>
      <c r="AE46" s="1027"/>
      <c r="AF46" s="1022"/>
      <c r="AG46" s="1023"/>
      <c r="AH46" s="1023"/>
      <c r="AI46" s="1023"/>
      <c r="AJ46" s="1024"/>
      <c r="AK46" s="967"/>
      <c r="AL46" s="958"/>
      <c r="AM46" s="958"/>
      <c r="AN46" s="958"/>
      <c r="AO46" s="958"/>
      <c r="AP46" s="958"/>
      <c r="AQ46" s="958"/>
      <c r="AR46" s="958"/>
      <c r="AS46" s="958"/>
      <c r="AT46" s="958"/>
      <c r="AU46" s="958"/>
      <c r="AV46" s="958"/>
      <c r="AW46" s="958"/>
      <c r="AX46" s="958"/>
      <c r="AY46" s="958"/>
      <c r="AZ46" s="1028"/>
      <c r="BA46" s="1028"/>
      <c r="BB46" s="1028"/>
      <c r="BC46" s="1028"/>
      <c r="BD46" s="1028"/>
      <c r="BE46" s="959"/>
      <c r="BF46" s="959"/>
      <c r="BG46" s="959"/>
      <c r="BH46" s="959"/>
      <c r="BI46" s="960"/>
      <c r="BJ46" s="214"/>
      <c r="BK46" s="214"/>
      <c r="BL46" s="214"/>
      <c r="BM46" s="214"/>
      <c r="BN46" s="214"/>
      <c r="BO46" s="223"/>
      <c r="BP46" s="223"/>
      <c r="BQ46" s="220">
        <v>40</v>
      </c>
      <c r="BR46" s="221"/>
      <c r="BS46" s="979"/>
      <c r="BT46" s="980"/>
      <c r="BU46" s="980"/>
      <c r="BV46" s="980"/>
      <c r="BW46" s="980"/>
      <c r="BX46" s="980"/>
      <c r="BY46" s="980"/>
      <c r="BZ46" s="980"/>
      <c r="CA46" s="980"/>
      <c r="CB46" s="980"/>
      <c r="CC46" s="980"/>
      <c r="CD46" s="980"/>
      <c r="CE46" s="980"/>
      <c r="CF46" s="980"/>
      <c r="CG46" s="1001"/>
      <c r="CH46" s="976"/>
      <c r="CI46" s="977"/>
      <c r="CJ46" s="977"/>
      <c r="CK46" s="977"/>
      <c r="CL46" s="978"/>
      <c r="CM46" s="976"/>
      <c r="CN46" s="977"/>
      <c r="CO46" s="977"/>
      <c r="CP46" s="977"/>
      <c r="CQ46" s="978"/>
      <c r="CR46" s="976"/>
      <c r="CS46" s="977"/>
      <c r="CT46" s="977"/>
      <c r="CU46" s="977"/>
      <c r="CV46" s="978"/>
      <c r="CW46" s="976"/>
      <c r="CX46" s="977"/>
      <c r="CY46" s="977"/>
      <c r="CZ46" s="977"/>
      <c r="DA46" s="978"/>
      <c r="DB46" s="976"/>
      <c r="DC46" s="977"/>
      <c r="DD46" s="977"/>
      <c r="DE46" s="977"/>
      <c r="DF46" s="978"/>
      <c r="DG46" s="976"/>
      <c r="DH46" s="977"/>
      <c r="DI46" s="977"/>
      <c r="DJ46" s="977"/>
      <c r="DK46" s="978"/>
      <c r="DL46" s="976"/>
      <c r="DM46" s="977"/>
      <c r="DN46" s="977"/>
      <c r="DO46" s="977"/>
      <c r="DP46" s="978"/>
      <c r="DQ46" s="976"/>
      <c r="DR46" s="977"/>
      <c r="DS46" s="977"/>
      <c r="DT46" s="977"/>
      <c r="DU46" s="978"/>
      <c r="DV46" s="979"/>
      <c r="DW46" s="980"/>
      <c r="DX46" s="980"/>
      <c r="DY46" s="980"/>
      <c r="DZ46" s="981"/>
      <c r="EA46" s="212"/>
    </row>
    <row r="47" spans="1:131" ht="26.25" customHeight="1" x14ac:dyDescent="0.2">
      <c r="A47" s="220">
        <v>20</v>
      </c>
      <c r="B47" s="1017"/>
      <c r="C47" s="1018"/>
      <c r="D47" s="1018"/>
      <c r="E47" s="1018"/>
      <c r="F47" s="1018"/>
      <c r="G47" s="1018"/>
      <c r="H47" s="1018"/>
      <c r="I47" s="1018"/>
      <c r="J47" s="1018"/>
      <c r="K47" s="1018"/>
      <c r="L47" s="1018"/>
      <c r="M47" s="1018"/>
      <c r="N47" s="1018"/>
      <c r="O47" s="1018"/>
      <c r="P47" s="1019"/>
      <c r="Q47" s="1025"/>
      <c r="R47" s="1026"/>
      <c r="S47" s="1026"/>
      <c r="T47" s="1026"/>
      <c r="U47" s="1026"/>
      <c r="V47" s="1026"/>
      <c r="W47" s="1026"/>
      <c r="X47" s="1026"/>
      <c r="Y47" s="1026"/>
      <c r="Z47" s="1026"/>
      <c r="AA47" s="1026"/>
      <c r="AB47" s="1026"/>
      <c r="AC47" s="1026"/>
      <c r="AD47" s="1026"/>
      <c r="AE47" s="1027"/>
      <c r="AF47" s="1022"/>
      <c r="AG47" s="1023"/>
      <c r="AH47" s="1023"/>
      <c r="AI47" s="1023"/>
      <c r="AJ47" s="1024"/>
      <c r="AK47" s="967"/>
      <c r="AL47" s="958"/>
      <c r="AM47" s="958"/>
      <c r="AN47" s="958"/>
      <c r="AO47" s="958"/>
      <c r="AP47" s="958"/>
      <c r="AQ47" s="958"/>
      <c r="AR47" s="958"/>
      <c r="AS47" s="958"/>
      <c r="AT47" s="958"/>
      <c r="AU47" s="958"/>
      <c r="AV47" s="958"/>
      <c r="AW47" s="958"/>
      <c r="AX47" s="958"/>
      <c r="AY47" s="958"/>
      <c r="AZ47" s="1028"/>
      <c r="BA47" s="1028"/>
      <c r="BB47" s="1028"/>
      <c r="BC47" s="1028"/>
      <c r="BD47" s="1028"/>
      <c r="BE47" s="959"/>
      <c r="BF47" s="959"/>
      <c r="BG47" s="959"/>
      <c r="BH47" s="959"/>
      <c r="BI47" s="960"/>
      <c r="BJ47" s="214"/>
      <c r="BK47" s="214"/>
      <c r="BL47" s="214"/>
      <c r="BM47" s="214"/>
      <c r="BN47" s="214"/>
      <c r="BO47" s="223"/>
      <c r="BP47" s="223"/>
      <c r="BQ47" s="220">
        <v>41</v>
      </c>
      <c r="BR47" s="221"/>
      <c r="BS47" s="979"/>
      <c r="BT47" s="980"/>
      <c r="BU47" s="980"/>
      <c r="BV47" s="980"/>
      <c r="BW47" s="980"/>
      <c r="BX47" s="980"/>
      <c r="BY47" s="980"/>
      <c r="BZ47" s="980"/>
      <c r="CA47" s="980"/>
      <c r="CB47" s="980"/>
      <c r="CC47" s="980"/>
      <c r="CD47" s="980"/>
      <c r="CE47" s="980"/>
      <c r="CF47" s="980"/>
      <c r="CG47" s="1001"/>
      <c r="CH47" s="976"/>
      <c r="CI47" s="977"/>
      <c r="CJ47" s="977"/>
      <c r="CK47" s="977"/>
      <c r="CL47" s="978"/>
      <c r="CM47" s="976"/>
      <c r="CN47" s="977"/>
      <c r="CO47" s="977"/>
      <c r="CP47" s="977"/>
      <c r="CQ47" s="978"/>
      <c r="CR47" s="976"/>
      <c r="CS47" s="977"/>
      <c r="CT47" s="977"/>
      <c r="CU47" s="977"/>
      <c r="CV47" s="978"/>
      <c r="CW47" s="976"/>
      <c r="CX47" s="977"/>
      <c r="CY47" s="977"/>
      <c r="CZ47" s="977"/>
      <c r="DA47" s="978"/>
      <c r="DB47" s="976"/>
      <c r="DC47" s="977"/>
      <c r="DD47" s="977"/>
      <c r="DE47" s="977"/>
      <c r="DF47" s="978"/>
      <c r="DG47" s="976"/>
      <c r="DH47" s="977"/>
      <c r="DI47" s="977"/>
      <c r="DJ47" s="977"/>
      <c r="DK47" s="978"/>
      <c r="DL47" s="976"/>
      <c r="DM47" s="977"/>
      <c r="DN47" s="977"/>
      <c r="DO47" s="977"/>
      <c r="DP47" s="978"/>
      <c r="DQ47" s="976"/>
      <c r="DR47" s="977"/>
      <c r="DS47" s="977"/>
      <c r="DT47" s="977"/>
      <c r="DU47" s="978"/>
      <c r="DV47" s="979"/>
      <c r="DW47" s="980"/>
      <c r="DX47" s="980"/>
      <c r="DY47" s="980"/>
      <c r="DZ47" s="981"/>
      <c r="EA47" s="212"/>
    </row>
    <row r="48" spans="1:131" ht="26.25" customHeight="1" x14ac:dyDescent="0.2">
      <c r="A48" s="220">
        <v>21</v>
      </c>
      <c r="B48" s="1017"/>
      <c r="C48" s="1018"/>
      <c r="D48" s="1018"/>
      <c r="E48" s="1018"/>
      <c r="F48" s="1018"/>
      <c r="G48" s="1018"/>
      <c r="H48" s="1018"/>
      <c r="I48" s="1018"/>
      <c r="J48" s="1018"/>
      <c r="K48" s="1018"/>
      <c r="L48" s="1018"/>
      <c r="M48" s="1018"/>
      <c r="N48" s="1018"/>
      <c r="O48" s="1018"/>
      <c r="P48" s="1019"/>
      <c r="Q48" s="1025"/>
      <c r="R48" s="1026"/>
      <c r="S48" s="1026"/>
      <c r="T48" s="1026"/>
      <c r="U48" s="1026"/>
      <c r="V48" s="1026"/>
      <c r="W48" s="1026"/>
      <c r="X48" s="1026"/>
      <c r="Y48" s="1026"/>
      <c r="Z48" s="1026"/>
      <c r="AA48" s="1026"/>
      <c r="AB48" s="1026"/>
      <c r="AC48" s="1026"/>
      <c r="AD48" s="1026"/>
      <c r="AE48" s="1027"/>
      <c r="AF48" s="1022"/>
      <c r="AG48" s="1023"/>
      <c r="AH48" s="1023"/>
      <c r="AI48" s="1023"/>
      <c r="AJ48" s="1024"/>
      <c r="AK48" s="967"/>
      <c r="AL48" s="958"/>
      <c r="AM48" s="958"/>
      <c r="AN48" s="958"/>
      <c r="AO48" s="958"/>
      <c r="AP48" s="958"/>
      <c r="AQ48" s="958"/>
      <c r="AR48" s="958"/>
      <c r="AS48" s="958"/>
      <c r="AT48" s="958"/>
      <c r="AU48" s="958"/>
      <c r="AV48" s="958"/>
      <c r="AW48" s="958"/>
      <c r="AX48" s="958"/>
      <c r="AY48" s="958"/>
      <c r="AZ48" s="1028"/>
      <c r="BA48" s="1028"/>
      <c r="BB48" s="1028"/>
      <c r="BC48" s="1028"/>
      <c r="BD48" s="1028"/>
      <c r="BE48" s="959"/>
      <c r="BF48" s="959"/>
      <c r="BG48" s="959"/>
      <c r="BH48" s="959"/>
      <c r="BI48" s="960"/>
      <c r="BJ48" s="214"/>
      <c r="BK48" s="214"/>
      <c r="BL48" s="214"/>
      <c r="BM48" s="214"/>
      <c r="BN48" s="214"/>
      <c r="BO48" s="223"/>
      <c r="BP48" s="223"/>
      <c r="BQ48" s="220">
        <v>42</v>
      </c>
      <c r="BR48" s="221"/>
      <c r="BS48" s="979"/>
      <c r="BT48" s="980"/>
      <c r="BU48" s="980"/>
      <c r="BV48" s="980"/>
      <c r="BW48" s="980"/>
      <c r="BX48" s="980"/>
      <c r="BY48" s="980"/>
      <c r="BZ48" s="980"/>
      <c r="CA48" s="980"/>
      <c r="CB48" s="980"/>
      <c r="CC48" s="980"/>
      <c r="CD48" s="980"/>
      <c r="CE48" s="980"/>
      <c r="CF48" s="980"/>
      <c r="CG48" s="1001"/>
      <c r="CH48" s="976"/>
      <c r="CI48" s="977"/>
      <c r="CJ48" s="977"/>
      <c r="CK48" s="977"/>
      <c r="CL48" s="978"/>
      <c r="CM48" s="976"/>
      <c r="CN48" s="977"/>
      <c r="CO48" s="977"/>
      <c r="CP48" s="977"/>
      <c r="CQ48" s="978"/>
      <c r="CR48" s="976"/>
      <c r="CS48" s="977"/>
      <c r="CT48" s="977"/>
      <c r="CU48" s="977"/>
      <c r="CV48" s="978"/>
      <c r="CW48" s="976"/>
      <c r="CX48" s="977"/>
      <c r="CY48" s="977"/>
      <c r="CZ48" s="977"/>
      <c r="DA48" s="978"/>
      <c r="DB48" s="976"/>
      <c r="DC48" s="977"/>
      <c r="DD48" s="977"/>
      <c r="DE48" s="977"/>
      <c r="DF48" s="978"/>
      <c r="DG48" s="976"/>
      <c r="DH48" s="977"/>
      <c r="DI48" s="977"/>
      <c r="DJ48" s="977"/>
      <c r="DK48" s="978"/>
      <c r="DL48" s="976"/>
      <c r="DM48" s="977"/>
      <c r="DN48" s="977"/>
      <c r="DO48" s="977"/>
      <c r="DP48" s="978"/>
      <c r="DQ48" s="976"/>
      <c r="DR48" s="977"/>
      <c r="DS48" s="977"/>
      <c r="DT48" s="977"/>
      <c r="DU48" s="978"/>
      <c r="DV48" s="979"/>
      <c r="DW48" s="980"/>
      <c r="DX48" s="980"/>
      <c r="DY48" s="980"/>
      <c r="DZ48" s="981"/>
      <c r="EA48" s="212"/>
    </row>
    <row r="49" spans="1:131" ht="26.25" customHeight="1" x14ac:dyDescent="0.2">
      <c r="A49" s="220">
        <v>22</v>
      </c>
      <c r="B49" s="1017"/>
      <c r="C49" s="1018"/>
      <c r="D49" s="1018"/>
      <c r="E49" s="1018"/>
      <c r="F49" s="1018"/>
      <c r="G49" s="1018"/>
      <c r="H49" s="1018"/>
      <c r="I49" s="1018"/>
      <c r="J49" s="1018"/>
      <c r="K49" s="1018"/>
      <c r="L49" s="1018"/>
      <c r="M49" s="1018"/>
      <c r="N49" s="1018"/>
      <c r="O49" s="1018"/>
      <c r="P49" s="1019"/>
      <c r="Q49" s="1025"/>
      <c r="R49" s="1026"/>
      <c r="S49" s="1026"/>
      <c r="T49" s="1026"/>
      <c r="U49" s="1026"/>
      <c r="V49" s="1026"/>
      <c r="W49" s="1026"/>
      <c r="X49" s="1026"/>
      <c r="Y49" s="1026"/>
      <c r="Z49" s="1026"/>
      <c r="AA49" s="1026"/>
      <c r="AB49" s="1026"/>
      <c r="AC49" s="1026"/>
      <c r="AD49" s="1026"/>
      <c r="AE49" s="1027"/>
      <c r="AF49" s="1022"/>
      <c r="AG49" s="1023"/>
      <c r="AH49" s="1023"/>
      <c r="AI49" s="1023"/>
      <c r="AJ49" s="1024"/>
      <c r="AK49" s="967"/>
      <c r="AL49" s="958"/>
      <c r="AM49" s="958"/>
      <c r="AN49" s="958"/>
      <c r="AO49" s="958"/>
      <c r="AP49" s="958"/>
      <c r="AQ49" s="958"/>
      <c r="AR49" s="958"/>
      <c r="AS49" s="958"/>
      <c r="AT49" s="958"/>
      <c r="AU49" s="958"/>
      <c r="AV49" s="958"/>
      <c r="AW49" s="958"/>
      <c r="AX49" s="958"/>
      <c r="AY49" s="958"/>
      <c r="AZ49" s="1028"/>
      <c r="BA49" s="1028"/>
      <c r="BB49" s="1028"/>
      <c r="BC49" s="1028"/>
      <c r="BD49" s="1028"/>
      <c r="BE49" s="959"/>
      <c r="BF49" s="959"/>
      <c r="BG49" s="959"/>
      <c r="BH49" s="959"/>
      <c r="BI49" s="960"/>
      <c r="BJ49" s="214"/>
      <c r="BK49" s="214"/>
      <c r="BL49" s="214"/>
      <c r="BM49" s="214"/>
      <c r="BN49" s="214"/>
      <c r="BO49" s="223"/>
      <c r="BP49" s="223"/>
      <c r="BQ49" s="220">
        <v>43</v>
      </c>
      <c r="BR49" s="221"/>
      <c r="BS49" s="979"/>
      <c r="BT49" s="980"/>
      <c r="BU49" s="980"/>
      <c r="BV49" s="980"/>
      <c r="BW49" s="980"/>
      <c r="BX49" s="980"/>
      <c r="BY49" s="980"/>
      <c r="BZ49" s="980"/>
      <c r="CA49" s="980"/>
      <c r="CB49" s="980"/>
      <c r="CC49" s="980"/>
      <c r="CD49" s="980"/>
      <c r="CE49" s="980"/>
      <c r="CF49" s="980"/>
      <c r="CG49" s="1001"/>
      <c r="CH49" s="976"/>
      <c r="CI49" s="977"/>
      <c r="CJ49" s="977"/>
      <c r="CK49" s="977"/>
      <c r="CL49" s="978"/>
      <c r="CM49" s="976"/>
      <c r="CN49" s="977"/>
      <c r="CO49" s="977"/>
      <c r="CP49" s="977"/>
      <c r="CQ49" s="978"/>
      <c r="CR49" s="976"/>
      <c r="CS49" s="977"/>
      <c r="CT49" s="977"/>
      <c r="CU49" s="977"/>
      <c r="CV49" s="978"/>
      <c r="CW49" s="976"/>
      <c r="CX49" s="977"/>
      <c r="CY49" s="977"/>
      <c r="CZ49" s="977"/>
      <c r="DA49" s="978"/>
      <c r="DB49" s="976"/>
      <c r="DC49" s="977"/>
      <c r="DD49" s="977"/>
      <c r="DE49" s="977"/>
      <c r="DF49" s="978"/>
      <c r="DG49" s="976"/>
      <c r="DH49" s="977"/>
      <c r="DI49" s="977"/>
      <c r="DJ49" s="977"/>
      <c r="DK49" s="978"/>
      <c r="DL49" s="976"/>
      <c r="DM49" s="977"/>
      <c r="DN49" s="977"/>
      <c r="DO49" s="977"/>
      <c r="DP49" s="978"/>
      <c r="DQ49" s="976"/>
      <c r="DR49" s="977"/>
      <c r="DS49" s="977"/>
      <c r="DT49" s="977"/>
      <c r="DU49" s="978"/>
      <c r="DV49" s="979"/>
      <c r="DW49" s="980"/>
      <c r="DX49" s="980"/>
      <c r="DY49" s="980"/>
      <c r="DZ49" s="981"/>
      <c r="EA49" s="212"/>
    </row>
    <row r="50" spans="1:131" ht="26.25" customHeight="1" x14ac:dyDescent="0.2">
      <c r="A50" s="220">
        <v>23</v>
      </c>
      <c r="B50" s="1017"/>
      <c r="C50" s="1018"/>
      <c r="D50" s="1018"/>
      <c r="E50" s="1018"/>
      <c r="F50" s="1018"/>
      <c r="G50" s="1018"/>
      <c r="H50" s="1018"/>
      <c r="I50" s="1018"/>
      <c r="J50" s="1018"/>
      <c r="K50" s="1018"/>
      <c r="L50" s="1018"/>
      <c r="M50" s="1018"/>
      <c r="N50" s="1018"/>
      <c r="O50" s="1018"/>
      <c r="P50" s="1019"/>
      <c r="Q50" s="1020"/>
      <c r="R50" s="1012"/>
      <c r="S50" s="1012"/>
      <c r="T50" s="1012"/>
      <c r="U50" s="1012"/>
      <c r="V50" s="1012"/>
      <c r="W50" s="1012"/>
      <c r="X50" s="1012"/>
      <c r="Y50" s="1012"/>
      <c r="Z50" s="1012"/>
      <c r="AA50" s="1012"/>
      <c r="AB50" s="1012"/>
      <c r="AC50" s="1012"/>
      <c r="AD50" s="1012"/>
      <c r="AE50" s="1021"/>
      <c r="AF50" s="1022"/>
      <c r="AG50" s="1023"/>
      <c r="AH50" s="1023"/>
      <c r="AI50" s="1023"/>
      <c r="AJ50" s="1024"/>
      <c r="AK50" s="1011"/>
      <c r="AL50" s="1012"/>
      <c r="AM50" s="1012"/>
      <c r="AN50" s="1012"/>
      <c r="AO50" s="1012"/>
      <c r="AP50" s="1012"/>
      <c r="AQ50" s="1012"/>
      <c r="AR50" s="1012"/>
      <c r="AS50" s="1012"/>
      <c r="AT50" s="1012"/>
      <c r="AU50" s="1012"/>
      <c r="AV50" s="1012"/>
      <c r="AW50" s="1012"/>
      <c r="AX50" s="1012"/>
      <c r="AY50" s="1012"/>
      <c r="AZ50" s="1013"/>
      <c r="BA50" s="1013"/>
      <c r="BB50" s="1013"/>
      <c r="BC50" s="1013"/>
      <c r="BD50" s="1013"/>
      <c r="BE50" s="959"/>
      <c r="BF50" s="959"/>
      <c r="BG50" s="959"/>
      <c r="BH50" s="959"/>
      <c r="BI50" s="960"/>
      <c r="BJ50" s="214"/>
      <c r="BK50" s="214"/>
      <c r="BL50" s="214"/>
      <c r="BM50" s="214"/>
      <c r="BN50" s="214"/>
      <c r="BO50" s="223"/>
      <c r="BP50" s="223"/>
      <c r="BQ50" s="220">
        <v>44</v>
      </c>
      <c r="BR50" s="221"/>
      <c r="BS50" s="979"/>
      <c r="BT50" s="980"/>
      <c r="BU50" s="980"/>
      <c r="BV50" s="980"/>
      <c r="BW50" s="980"/>
      <c r="BX50" s="980"/>
      <c r="BY50" s="980"/>
      <c r="BZ50" s="980"/>
      <c r="CA50" s="980"/>
      <c r="CB50" s="980"/>
      <c r="CC50" s="980"/>
      <c r="CD50" s="980"/>
      <c r="CE50" s="980"/>
      <c r="CF50" s="980"/>
      <c r="CG50" s="1001"/>
      <c r="CH50" s="976"/>
      <c r="CI50" s="977"/>
      <c r="CJ50" s="977"/>
      <c r="CK50" s="977"/>
      <c r="CL50" s="978"/>
      <c r="CM50" s="976"/>
      <c r="CN50" s="977"/>
      <c r="CO50" s="977"/>
      <c r="CP50" s="977"/>
      <c r="CQ50" s="978"/>
      <c r="CR50" s="976"/>
      <c r="CS50" s="977"/>
      <c r="CT50" s="977"/>
      <c r="CU50" s="977"/>
      <c r="CV50" s="978"/>
      <c r="CW50" s="976"/>
      <c r="CX50" s="977"/>
      <c r="CY50" s="977"/>
      <c r="CZ50" s="977"/>
      <c r="DA50" s="978"/>
      <c r="DB50" s="976"/>
      <c r="DC50" s="977"/>
      <c r="DD50" s="977"/>
      <c r="DE50" s="977"/>
      <c r="DF50" s="978"/>
      <c r="DG50" s="976"/>
      <c r="DH50" s="977"/>
      <c r="DI50" s="977"/>
      <c r="DJ50" s="977"/>
      <c r="DK50" s="978"/>
      <c r="DL50" s="976"/>
      <c r="DM50" s="977"/>
      <c r="DN50" s="977"/>
      <c r="DO50" s="977"/>
      <c r="DP50" s="978"/>
      <c r="DQ50" s="976"/>
      <c r="DR50" s="977"/>
      <c r="DS50" s="977"/>
      <c r="DT50" s="977"/>
      <c r="DU50" s="978"/>
      <c r="DV50" s="979"/>
      <c r="DW50" s="980"/>
      <c r="DX50" s="980"/>
      <c r="DY50" s="980"/>
      <c r="DZ50" s="981"/>
      <c r="EA50" s="212"/>
    </row>
    <row r="51" spans="1:131" ht="26.25" customHeight="1" x14ac:dyDescent="0.2">
      <c r="A51" s="220">
        <v>24</v>
      </c>
      <c r="B51" s="1017"/>
      <c r="C51" s="1018"/>
      <c r="D51" s="1018"/>
      <c r="E51" s="1018"/>
      <c r="F51" s="1018"/>
      <c r="G51" s="1018"/>
      <c r="H51" s="1018"/>
      <c r="I51" s="1018"/>
      <c r="J51" s="1018"/>
      <c r="K51" s="1018"/>
      <c r="L51" s="1018"/>
      <c r="M51" s="1018"/>
      <c r="N51" s="1018"/>
      <c r="O51" s="1018"/>
      <c r="P51" s="1019"/>
      <c r="Q51" s="1020"/>
      <c r="R51" s="1012"/>
      <c r="S51" s="1012"/>
      <c r="T51" s="1012"/>
      <c r="U51" s="1012"/>
      <c r="V51" s="1012"/>
      <c r="W51" s="1012"/>
      <c r="X51" s="1012"/>
      <c r="Y51" s="1012"/>
      <c r="Z51" s="1012"/>
      <c r="AA51" s="1012"/>
      <c r="AB51" s="1012"/>
      <c r="AC51" s="1012"/>
      <c r="AD51" s="1012"/>
      <c r="AE51" s="1021"/>
      <c r="AF51" s="1022"/>
      <c r="AG51" s="1023"/>
      <c r="AH51" s="1023"/>
      <c r="AI51" s="1023"/>
      <c r="AJ51" s="1024"/>
      <c r="AK51" s="1011"/>
      <c r="AL51" s="1012"/>
      <c r="AM51" s="1012"/>
      <c r="AN51" s="1012"/>
      <c r="AO51" s="1012"/>
      <c r="AP51" s="1012"/>
      <c r="AQ51" s="1012"/>
      <c r="AR51" s="1012"/>
      <c r="AS51" s="1012"/>
      <c r="AT51" s="1012"/>
      <c r="AU51" s="1012"/>
      <c r="AV51" s="1012"/>
      <c r="AW51" s="1012"/>
      <c r="AX51" s="1012"/>
      <c r="AY51" s="1012"/>
      <c r="AZ51" s="1013"/>
      <c r="BA51" s="1013"/>
      <c r="BB51" s="1013"/>
      <c r="BC51" s="1013"/>
      <c r="BD51" s="1013"/>
      <c r="BE51" s="959"/>
      <c r="BF51" s="959"/>
      <c r="BG51" s="959"/>
      <c r="BH51" s="959"/>
      <c r="BI51" s="960"/>
      <c r="BJ51" s="214"/>
      <c r="BK51" s="214"/>
      <c r="BL51" s="214"/>
      <c r="BM51" s="214"/>
      <c r="BN51" s="214"/>
      <c r="BO51" s="223"/>
      <c r="BP51" s="223"/>
      <c r="BQ51" s="220">
        <v>45</v>
      </c>
      <c r="BR51" s="221"/>
      <c r="BS51" s="979"/>
      <c r="BT51" s="980"/>
      <c r="BU51" s="980"/>
      <c r="BV51" s="980"/>
      <c r="BW51" s="980"/>
      <c r="BX51" s="980"/>
      <c r="BY51" s="980"/>
      <c r="BZ51" s="980"/>
      <c r="CA51" s="980"/>
      <c r="CB51" s="980"/>
      <c r="CC51" s="980"/>
      <c r="CD51" s="980"/>
      <c r="CE51" s="980"/>
      <c r="CF51" s="980"/>
      <c r="CG51" s="1001"/>
      <c r="CH51" s="976"/>
      <c r="CI51" s="977"/>
      <c r="CJ51" s="977"/>
      <c r="CK51" s="977"/>
      <c r="CL51" s="978"/>
      <c r="CM51" s="976"/>
      <c r="CN51" s="977"/>
      <c r="CO51" s="977"/>
      <c r="CP51" s="977"/>
      <c r="CQ51" s="978"/>
      <c r="CR51" s="976"/>
      <c r="CS51" s="977"/>
      <c r="CT51" s="977"/>
      <c r="CU51" s="977"/>
      <c r="CV51" s="978"/>
      <c r="CW51" s="976"/>
      <c r="CX51" s="977"/>
      <c r="CY51" s="977"/>
      <c r="CZ51" s="977"/>
      <c r="DA51" s="978"/>
      <c r="DB51" s="976"/>
      <c r="DC51" s="977"/>
      <c r="DD51" s="977"/>
      <c r="DE51" s="977"/>
      <c r="DF51" s="978"/>
      <c r="DG51" s="976"/>
      <c r="DH51" s="977"/>
      <c r="DI51" s="977"/>
      <c r="DJ51" s="977"/>
      <c r="DK51" s="978"/>
      <c r="DL51" s="976"/>
      <c r="DM51" s="977"/>
      <c r="DN51" s="977"/>
      <c r="DO51" s="977"/>
      <c r="DP51" s="978"/>
      <c r="DQ51" s="976"/>
      <c r="DR51" s="977"/>
      <c r="DS51" s="977"/>
      <c r="DT51" s="977"/>
      <c r="DU51" s="978"/>
      <c r="DV51" s="979"/>
      <c r="DW51" s="980"/>
      <c r="DX51" s="980"/>
      <c r="DY51" s="980"/>
      <c r="DZ51" s="981"/>
      <c r="EA51" s="212"/>
    </row>
    <row r="52" spans="1:131" ht="26.25" customHeight="1" x14ac:dyDescent="0.2">
      <c r="A52" s="220">
        <v>25</v>
      </c>
      <c r="B52" s="1017"/>
      <c r="C52" s="1018"/>
      <c r="D52" s="1018"/>
      <c r="E52" s="1018"/>
      <c r="F52" s="1018"/>
      <c r="G52" s="1018"/>
      <c r="H52" s="1018"/>
      <c r="I52" s="1018"/>
      <c r="J52" s="1018"/>
      <c r="K52" s="1018"/>
      <c r="L52" s="1018"/>
      <c r="M52" s="1018"/>
      <c r="N52" s="1018"/>
      <c r="O52" s="1018"/>
      <c r="P52" s="1019"/>
      <c r="Q52" s="1020"/>
      <c r="R52" s="1012"/>
      <c r="S52" s="1012"/>
      <c r="T52" s="1012"/>
      <c r="U52" s="1012"/>
      <c r="V52" s="1012"/>
      <c r="W52" s="1012"/>
      <c r="X52" s="1012"/>
      <c r="Y52" s="1012"/>
      <c r="Z52" s="1012"/>
      <c r="AA52" s="1012"/>
      <c r="AB52" s="1012"/>
      <c r="AC52" s="1012"/>
      <c r="AD52" s="1012"/>
      <c r="AE52" s="1021"/>
      <c r="AF52" s="1022"/>
      <c r="AG52" s="1023"/>
      <c r="AH52" s="1023"/>
      <c r="AI52" s="1023"/>
      <c r="AJ52" s="1024"/>
      <c r="AK52" s="1011"/>
      <c r="AL52" s="1012"/>
      <c r="AM52" s="1012"/>
      <c r="AN52" s="1012"/>
      <c r="AO52" s="1012"/>
      <c r="AP52" s="1012"/>
      <c r="AQ52" s="1012"/>
      <c r="AR52" s="1012"/>
      <c r="AS52" s="1012"/>
      <c r="AT52" s="1012"/>
      <c r="AU52" s="1012"/>
      <c r="AV52" s="1012"/>
      <c r="AW52" s="1012"/>
      <c r="AX52" s="1012"/>
      <c r="AY52" s="1012"/>
      <c r="AZ52" s="1013"/>
      <c r="BA52" s="1013"/>
      <c r="BB52" s="1013"/>
      <c r="BC52" s="1013"/>
      <c r="BD52" s="1013"/>
      <c r="BE52" s="959"/>
      <c r="BF52" s="959"/>
      <c r="BG52" s="959"/>
      <c r="BH52" s="959"/>
      <c r="BI52" s="960"/>
      <c r="BJ52" s="214"/>
      <c r="BK52" s="214"/>
      <c r="BL52" s="214"/>
      <c r="BM52" s="214"/>
      <c r="BN52" s="214"/>
      <c r="BO52" s="223"/>
      <c r="BP52" s="223"/>
      <c r="BQ52" s="220">
        <v>46</v>
      </c>
      <c r="BR52" s="221"/>
      <c r="BS52" s="979"/>
      <c r="BT52" s="980"/>
      <c r="BU52" s="980"/>
      <c r="BV52" s="980"/>
      <c r="BW52" s="980"/>
      <c r="BX52" s="980"/>
      <c r="BY52" s="980"/>
      <c r="BZ52" s="980"/>
      <c r="CA52" s="980"/>
      <c r="CB52" s="980"/>
      <c r="CC52" s="980"/>
      <c r="CD52" s="980"/>
      <c r="CE52" s="980"/>
      <c r="CF52" s="980"/>
      <c r="CG52" s="1001"/>
      <c r="CH52" s="976"/>
      <c r="CI52" s="977"/>
      <c r="CJ52" s="977"/>
      <c r="CK52" s="977"/>
      <c r="CL52" s="978"/>
      <c r="CM52" s="976"/>
      <c r="CN52" s="977"/>
      <c r="CO52" s="977"/>
      <c r="CP52" s="977"/>
      <c r="CQ52" s="978"/>
      <c r="CR52" s="976"/>
      <c r="CS52" s="977"/>
      <c r="CT52" s="977"/>
      <c r="CU52" s="977"/>
      <c r="CV52" s="978"/>
      <c r="CW52" s="976"/>
      <c r="CX52" s="977"/>
      <c r="CY52" s="977"/>
      <c r="CZ52" s="977"/>
      <c r="DA52" s="978"/>
      <c r="DB52" s="976"/>
      <c r="DC52" s="977"/>
      <c r="DD52" s="977"/>
      <c r="DE52" s="977"/>
      <c r="DF52" s="978"/>
      <c r="DG52" s="976"/>
      <c r="DH52" s="977"/>
      <c r="DI52" s="977"/>
      <c r="DJ52" s="977"/>
      <c r="DK52" s="978"/>
      <c r="DL52" s="976"/>
      <c r="DM52" s="977"/>
      <c r="DN52" s="977"/>
      <c r="DO52" s="977"/>
      <c r="DP52" s="978"/>
      <c r="DQ52" s="976"/>
      <c r="DR52" s="977"/>
      <c r="DS52" s="977"/>
      <c r="DT52" s="977"/>
      <c r="DU52" s="978"/>
      <c r="DV52" s="979"/>
      <c r="DW52" s="980"/>
      <c r="DX52" s="980"/>
      <c r="DY52" s="980"/>
      <c r="DZ52" s="981"/>
      <c r="EA52" s="212"/>
    </row>
    <row r="53" spans="1:131" ht="26.25" customHeight="1" x14ac:dyDescent="0.2">
      <c r="A53" s="220">
        <v>26</v>
      </c>
      <c r="B53" s="1017"/>
      <c r="C53" s="1018"/>
      <c r="D53" s="1018"/>
      <c r="E53" s="1018"/>
      <c r="F53" s="1018"/>
      <c r="G53" s="1018"/>
      <c r="H53" s="1018"/>
      <c r="I53" s="1018"/>
      <c r="J53" s="1018"/>
      <c r="K53" s="1018"/>
      <c r="L53" s="1018"/>
      <c r="M53" s="1018"/>
      <c r="N53" s="1018"/>
      <c r="O53" s="1018"/>
      <c r="P53" s="1019"/>
      <c r="Q53" s="1020"/>
      <c r="R53" s="1012"/>
      <c r="S53" s="1012"/>
      <c r="T53" s="1012"/>
      <c r="U53" s="1012"/>
      <c r="V53" s="1012"/>
      <c r="W53" s="1012"/>
      <c r="X53" s="1012"/>
      <c r="Y53" s="1012"/>
      <c r="Z53" s="1012"/>
      <c r="AA53" s="1012"/>
      <c r="AB53" s="1012"/>
      <c r="AC53" s="1012"/>
      <c r="AD53" s="1012"/>
      <c r="AE53" s="1021"/>
      <c r="AF53" s="1022"/>
      <c r="AG53" s="1023"/>
      <c r="AH53" s="1023"/>
      <c r="AI53" s="1023"/>
      <c r="AJ53" s="1024"/>
      <c r="AK53" s="1011"/>
      <c r="AL53" s="1012"/>
      <c r="AM53" s="1012"/>
      <c r="AN53" s="1012"/>
      <c r="AO53" s="1012"/>
      <c r="AP53" s="1012"/>
      <c r="AQ53" s="1012"/>
      <c r="AR53" s="1012"/>
      <c r="AS53" s="1012"/>
      <c r="AT53" s="1012"/>
      <c r="AU53" s="1012"/>
      <c r="AV53" s="1012"/>
      <c r="AW53" s="1012"/>
      <c r="AX53" s="1012"/>
      <c r="AY53" s="1012"/>
      <c r="AZ53" s="1013"/>
      <c r="BA53" s="1013"/>
      <c r="BB53" s="1013"/>
      <c r="BC53" s="1013"/>
      <c r="BD53" s="1013"/>
      <c r="BE53" s="959"/>
      <c r="BF53" s="959"/>
      <c r="BG53" s="959"/>
      <c r="BH53" s="959"/>
      <c r="BI53" s="960"/>
      <c r="BJ53" s="214"/>
      <c r="BK53" s="214"/>
      <c r="BL53" s="214"/>
      <c r="BM53" s="214"/>
      <c r="BN53" s="214"/>
      <c r="BO53" s="223"/>
      <c r="BP53" s="223"/>
      <c r="BQ53" s="220">
        <v>47</v>
      </c>
      <c r="BR53" s="221"/>
      <c r="BS53" s="979"/>
      <c r="BT53" s="980"/>
      <c r="BU53" s="980"/>
      <c r="BV53" s="980"/>
      <c r="BW53" s="980"/>
      <c r="BX53" s="980"/>
      <c r="BY53" s="980"/>
      <c r="BZ53" s="980"/>
      <c r="CA53" s="980"/>
      <c r="CB53" s="980"/>
      <c r="CC53" s="980"/>
      <c r="CD53" s="980"/>
      <c r="CE53" s="980"/>
      <c r="CF53" s="980"/>
      <c r="CG53" s="1001"/>
      <c r="CH53" s="976"/>
      <c r="CI53" s="977"/>
      <c r="CJ53" s="977"/>
      <c r="CK53" s="977"/>
      <c r="CL53" s="978"/>
      <c r="CM53" s="976"/>
      <c r="CN53" s="977"/>
      <c r="CO53" s="977"/>
      <c r="CP53" s="977"/>
      <c r="CQ53" s="978"/>
      <c r="CR53" s="976"/>
      <c r="CS53" s="977"/>
      <c r="CT53" s="977"/>
      <c r="CU53" s="977"/>
      <c r="CV53" s="978"/>
      <c r="CW53" s="976"/>
      <c r="CX53" s="977"/>
      <c r="CY53" s="977"/>
      <c r="CZ53" s="977"/>
      <c r="DA53" s="978"/>
      <c r="DB53" s="976"/>
      <c r="DC53" s="977"/>
      <c r="DD53" s="977"/>
      <c r="DE53" s="977"/>
      <c r="DF53" s="978"/>
      <c r="DG53" s="976"/>
      <c r="DH53" s="977"/>
      <c r="DI53" s="977"/>
      <c r="DJ53" s="977"/>
      <c r="DK53" s="978"/>
      <c r="DL53" s="976"/>
      <c r="DM53" s="977"/>
      <c r="DN53" s="977"/>
      <c r="DO53" s="977"/>
      <c r="DP53" s="978"/>
      <c r="DQ53" s="976"/>
      <c r="DR53" s="977"/>
      <c r="DS53" s="977"/>
      <c r="DT53" s="977"/>
      <c r="DU53" s="978"/>
      <c r="DV53" s="979"/>
      <c r="DW53" s="980"/>
      <c r="DX53" s="980"/>
      <c r="DY53" s="980"/>
      <c r="DZ53" s="981"/>
      <c r="EA53" s="212"/>
    </row>
    <row r="54" spans="1:131" ht="26.25" customHeight="1" x14ac:dyDescent="0.2">
      <c r="A54" s="220">
        <v>27</v>
      </c>
      <c r="B54" s="1017"/>
      <c r="C54" s="1018"/>
      <c r="D54" s="1018"/>
      <c r="E54" s="1018"/>
      <c r="F54" s="1018"/>
      <c r="G54" s="1018"/>
      <c r="H54" s="1018"/>
      <c r="I54" s="1018"/>
      <c r="J54" s="1018"/>
      <c r="K54" s="1018"/>
      <c r="L54" s="1018"/>
      <c r="M54" s="1018"/>
      <c r="N54" s="1018"/>
      <c r="O54" s="1018"/>
      <c r="P54" s="1019"/>
      <c r="Q54" s="1020"/>
      <c r="R54" s="1012"/>
      <c r="S54" s="1012"/>
      <c r="T54" s="1012"/>
      <c r="U54" s="1012"/>
      <c r="V54" s="1012"/>
      <c r="W54" s="1012"/>
      <c r="X54" s="1012"/>
      <c r="Y54" s="1012"/>
      <c r="Z54" s="1012"/>
      <c r="AA54" s="1012"/>
      <c r="AB54" s="1012"/>
      <c r="AC54" s="1012"/>
      <c r="AD54" s="1012"/>
      <c r="AE54" s="1021"/>
      <c r="AF54" s="1022"/>
      <c r="AG54" s="1023"/>
      <c r="AH54" s="1023"/>
      <c r="AI54" s="1023"/>
      <c r="AJ54" s="1024"/>
      <c r="AK54" s="1011"/>
      <c r="AL54" s="1012"/>
      <c r="AM54" s="1012"/>
      <c r="AN54" s="1012"/>
      <c r="AO54" s="1012"/>
      <c r="AP54" s="1012"/>
      <c r="AQ54" s="1012"/>
      <c r="AR54" s="1012"/>
      <c r="AS54" s="1012"/>
      <c r="AT54" s="1012"/>
      <c r="AU54" s="1012"/>
      <c r="AV54" s="1012"/>
      <c r="AW54" s="1012"/>
      <c r="AX54" s="1012"/>
      <c r="AY54" s="1012"/>
      <c r="AZ54" s="1013"/>
      <c r="BA54" s="1013"/>
      <c r="BB54" s="1013"/>
      <c r="BC54" s="1013"/>
      <c r="BD54" s="1013"/>
      <c r="BE54" s="959"/>
      <c r="BF54" s="959"/>
      <c r="BG54" s="959"/>
      <c r="BH54" s="959"/>
      <c r="BI54" s="960"/>
      <c r="BJ54" s="214"/>
      <c r="BK54" s="214"/>
      <c r="BL54" s="214"/>
      <c r="BM54" s="214"/>
      <c r="BN54" s="214"/>
      <c r="BO54" s="223"/>
      <c r="BP54" s="223"/>
      <c r="BQ54" s="220">
        <v>48</v>
      </c>
      <c r="BR54" s="221"/>
      <c r="BS54" s="979"/>
      <c r="BT54" s="980"/>
      <c r="BU54" s="980"/>
      <c r="BV54" s="980"/>
      <c r="BW54" s="980"/>
      <c r="BX54" s="980"/>
      <c r="BY54" s="980"/>
      <c r="BZ54" s="980"/>
      <c r="CA54" s="980"/>
      <c r="CB54" s="980"/>
      <c r="CC54" s="980"/>
      <c r="CD54" s="980"/>
      <c r="CE54" s="980"/>
      <c r="CF54" s="980"/>
      <c r="CG54" s="1001"/>
      <c r="CH54" s="976"/>
      <c r="CI54" s="977"/>
      <c r="CJ54" s="977"/>
      <c r="CK54" s="977"/>
      <c r="CL54" s="978"/>
      <c r="CM54" s="976"/>
      <c r="CN54" s="977"/>
      <c r="CO54" s="977"/>
      <c r="CP54" s="977"/>
      <c r="CQ54" s="978"/>
      <c r="CR54" s="976"/>
      <c r="CS54" s="977"/>
      <c r="CT54" s="977"/>
      <c r="CU54" s="977"/>
      <c r="CV54" s="978"/>
      <c r="CW54" s="976"/>
      <c r="CX54" s="977"/>
      <c r="CY54" s="977"/>
      <c r="CZ54" s="977"/>
      <c r="DA54" s="978"/>
      <c r="DB54" s="976"/>
      <c r="DC54" s="977"/>
      <c r="DD54" s="977"/>
      <c r="DE54" s="977"/>
      <c r="DF54" s="978"/>
      <c r="DG54" s="976"/>
      <c r="DH54" s="977"/>
      <c r="DI54" s="977"/>
      <c r="DJ54" s="977"/>
      <c r="DK54" s="978"/>
      <c r="DL54" s="976"/>
      <c r="DM54" s="977"/>
      <c r="DN54" s="977"/>
      <c r="DO54" s="977"/>
      <c r="DP54" s="978"/>
      <c r="DQ54" s="976"/>
      <c r="DR54" s="977"/>
      <c r="DS54" s="977"/>
      <c r="DT54" s="977"/>
      <c r="DU54" s="978"/>
      <c r="DV54" s="979"/>
      <c r="DW54" s="980"/>
      <c r="DX54" s="980"/>
      <c r="DY54" s="980"/>
      <c r="DZ54" s="981"/>
      <c r="EA54" s="212"/>
    </row>
    <row r="55" spans="1:131" ht="26.25" customHeight="1" x14ac:dyDescent="0.2">
      <c r="A55" s="220">
        <v>28</v>
      </c>
      <c r="B55" s="1017"/>
      <c r="C55" s="1018"/>
      <c r="D55" s="1018"/>
      <c r="E55" s="1018"/>
      <c r="F55" s="1018"/>
      <c r="G55" s="1018"/>
      <c r="H55" s="1018"/>
      <c r="I55" s="1018"/>
      <c r="J55" s="1018"/>
      <c r="K55" s="1018"/>
      <c r="L55" s="1018"/>
      <c r="M55" s="1018"/>
      <c r="N55" s="1018"/>
      <c r="O55" s="1018"/>
      <c r="P55" s="1019"/>
      <c r="Q55" s="1020"/>
      <c r="R55" s="1012"/>
      <c r="S55" s="1012"/>
      <c r="T55" s="1012"/>
      <c r="U55" s="1012"/>
      <c r="V55" s="1012"/>
      <c r="W55" s="1012"/>
      <c r="X55" s="1012"/>
      <c r="Y55" s="1012"/>
      <c r="Z55" s="1012"/>
      <c r="AA55" s="1012"/>
      <c r="AB55" s="1012"/>
      <c r="AC55" s="1012"/>
      <c r="AD55" s="1012"/>
      <c r="AE55" s="1021"/>
      <c r="AF55" s="1022"/>
      <c r="AG55" s="1023"/>
      <c r="AH55" s="1023"/>
      <c r="AI55" s="1023"/>
      <c r="AJ55" s="1024"/>
      <c r="AK55" s="1011"/>
      <c r="AL55" s="1012"/>
      <c r="AM55" s="1012"/>
      <c r="AN55" s="1012"/>
      <c r="AO55" s="1012"/>
      <c r="AP55" s="1012"/>
      <c r="AQ55" s="1012"/>
      <c r="AR55" s="1012"/>
      <c r="AS55" s="1012"/>
      <c r="AT55" s="1012"/>
      <c r="AU55" s="1012"/>
      <c r="AV55" s="1012"/>
      <c r="AW55" s="1012"/>
      <c r="AX55" s="1012"/>
      <c r="AY55" s="1012"/>
      <c r="AZ55" s="1013"/>
      <c r="BA55" s="1013"/>
      <c r="BB55" s="1013"/>
      <c r="BC55" s="1013"/>
      <c r="BD55" s="1013"/>
      <c r="BE55" s="959"/>
      <c r="BF55" s="959"/>
      <c r="BG55" s="959"/>
      <c r="BH55" s="959"/>
      <c r="BI55" s="960"/>
      <c r="BJ55" s="214"/>
      <c r="BK55" s="214"/>
      <c r="BL55" s="214"/>
      <c r="BM55" s="214"/>
      <c r="BN55" s="214"/>
      <c r="BO55" s="223"/>
      <c r="BP55" s="223"/>
      <c r="BQ55" s="220">
        <v>49</v>
      </c>
      <c r="BR55" s="221"/>
      <c r="BS55" s="979"/>
      <c r="BT55" s="980"/>
      <c r="BU55" s="980"/>
      <c r="BV55" s="980"/>
      <c r="BW55" s="980"/>
      <c r="BX55" s="980"/>
      <c r="BY55" s="980"/>
      <c r="BZ55" s="980"/>
      <c r="CA55" s="980"/>
      <c r="CB55" s="980"/>
      <c r="CC55" s="980"/>
      <c r="CD55" s="980"/>
      <c r="CE55" s="980"/>
      <c r="CF55" s="980"/>
      <c r="CG55" s="1001"/>
      <c r="CH55" s="976"/>
      <c r="CI55" s="977"/>
      <c r="CJ55" s="977"/>
      <c r="CK55" s="977"/>
      <c r="CL55" s="978"/>
      <c r="CM55" s="976"/>
      <c r="CN55" s="977"/>
      <c r="CO55" s="977"/>
      <c r="CP55" s="977"/>
      <c r="CQ55" s="978"/>
      <c r="CR55" s="976"/>
      <c r="CS55" s="977"/>
      <c r="CT55" s="977"/>
      <c r="CU55" s="977"/>
      <c r="CV55" s="978"/>
      <c r="CW55" s="976"/>
      <c r="CX55" s="977"/>
      <c r="CY55" s="977"/>
      <c r="CZ55" s="977"/>
      <c r="DA55" s="978"/>
      <c r="DB55" s="976"/>
      <c r="DC55" s="977"/>
      <c r="DD55" s="977"/>
      <c r="DE55" s="977"/>
      <c r="DF55" s="978"/>
      <c r="DG55" s="976"/>
      <c r="DH55" s="977"/>
      <c r="DI55" s="977"/>
      <c r="DJ55" s="977"/>
      <c r="DK55" s="978"/>
      <c r="DL55" s="976"/>
      <c r="DM55" s="977"/>
      <c r="DN55" s="977"/>
      <c r="DO55" s="977"/>
      <c r="DP55" s="978"/>
      <c r="DQ55" s="976"/>
      <c r="DR55" s="977"/>
      <c r="DS55" s="977"/>
      <c r="DT55" s="977"/>
      <c r="DU55" s="978"/>
      <c r="DV55" s="979"/>
      <c r="DW55" s="980"/>
      <c r="DX55" s="980"/>
      <c r="DY55" s="980"/>
      <c r="DZ55" s="981"/>
      <c r="EA55" s="212"/>
    </row>
    <row r="56" spans="1:131" ht="26.25" customHeight="1" x14ac:dyDescent="0.2">
      <c r="A56" s="220">
        <v>29</v>
      </c>
      <c r="B56" s="1017"/>
      <c r="C56" s="1018"/>
      <c r="D56" s="1018"/>
      <c r="E56" s="1018"/>
      <c r="F56" s="1018"/>
      <c r="G56" s="1018"/>
      <c r="H56" s="1018"/>
      <c r="I56" s="1018"/>
      <c r="J56" s="1018"/>
      <c r="K56" s="1018"/>
      <c r="L56" s="1018"/>
      <c r="M56" s="1018"/>
      <c r="N56" s="1018"/>
      <c r="O56" s="1018"/>
      <c r="P56" s="1019"/>
      <c r="Q56" s="1020"/>
      <c r="R56" s="1012"/>
      <c r="S56" s="1012"/>
      <c r="T56" s="1012"/>
      <c r="U56" s="1012"/>
      <c r="V56" s="1012"/>
      <c r="W56" s="1012"/>
      <c r="X56" s="1012"/>
      <c r="Y56" s="1012"/>
      <c r="Z56" s="1012"/>
      <c r="AA56" s="1012"/>
      <c r="AB56" s="1012"/>
      <c r="AC56" s="1012"/>
      <c r="AD56" s="1012"/>
      <c r="AE56" s="1021"/>
      <c r="AF56" s="1022"/>
      <c r="AG56" s="1023"/>
      <c r="AH56" s="1023"/>
      <c r="AI56" s="1023"/>
      <c r="AJ56" s="1024"/>
      <c r="AK56" s="1011"/>
      <c r="AL56" s="1012"/>
      <c r="AM56" s="1012"/>
      <c r="AN56" s="1012"/>
      <c r="AO56" s="1012"/>
      <c r="AP56" s="1012"/>
      <c r="AQ56" s="1012"/>
      <c r="AR56" s="1012"/>
      <c r="AS56" s="1012"/>
      <c r="AT56" s="1012"/>
      <c r="AU56" s="1012"/>
      <c r="AV56" s="1012"/>
      <c r="AW56" s="1012"/>
      <c r="AX56" s="1012"/>
      <c r="AY56" s="1012"/>
      <c r="AZ56" s="1013"/>
      <c r="BA56" s="1013"/>
      <c r="BB56" s="1013"/>
      <c r="BC56" s="1013"/>
      <c r="BD56" s="1013"/>
      <c r="BE56" s="959"/>
      <c r="BF56" s="959"/>
      <c r="BG56" s="959"/>
      <c r="BH56" s="959"/>
      <c r="BI56" s="960"/>
      <c r="BJ56" s="214"/>
      <c r="BK56" s="214"/>
      <c r="BL56" s="214"/>
      <c r="BM56" s="214"/>
      <c r="BN56" s="214"/>
      <c r="BO56" s="223"/>
      <c r="BP56" s="223"/>
      <c r="BQ56" s="220">
        <v>50</v>
      </c>
      <c r="BR56" s="221"/>
      <c r="BS56" s="979"/>
      <c r="BT56" s="980"/>
      <c r="BU56" s="980"/>
      <c r="BV56" s="980"/>
      <c r="BW56" s="980"/>
      <c r="BX56" s="980"/>
      <c r="BY56" s="980"/>
      <c r="BZ56" s="980"/>
      <c r="CA56" s="980"/>
      <c r="CB56" s="980"/>
      <c r="CC56" s="980"/>
      <c r="CD56" s="980"/>
      <c r="CE56" s="980"/>
      <c r="CF56" s="980"/>
      <c r="CG56" s="1001"/>
      <c r="CH56" s="976"/>
      <c r="CI56" s="977"/>
      <c r="CJ56" s="977"/>
      <c r="CK56" s="977"/>
      <c r="CL56" s="978"/>
      <c r="CM56" s="976"/>
      <c r="CN56" s="977"/>
      <c r="CO56" s="977"/>
      <c r="CP56" s="977"/>
      <c r="CQ56" s="978"/>
      <c r="CR56" s="976"/>
      <c r="CS56" s="977"/>
      <c r="CT56" s="977"/>
      <c r="CU56" s="977"/>
      <c r="CV56" s="978"/>
      <c r="CW56" s="976"/>
      <c r="CX56" s="977"/>
      <c r="CY56" s="977"/>
      <c r="CZ56" s="977"/>
      <c r="DA56" s="978"/>
      <c r="DB56" s="976"/>
      <c r="DC56" s="977"/>
      <c r="DD56" s="977"/>
      <c r="DE56" s="977"/>
      <c r="DF56" s="978"/>
      <c r="DG56" s="976"/>
      <c r="DH56" s="977"/>
      <c r="DI56" s="977"/>
      <c r="DJ56" s="977"/>
      <c r="DK56" s="978"/>
      <c r="DL56" s="976"/>
      <c r="DM56" s="977"/>
      <c r="DN56" s="977"/>
      <c r="DO56" s="977"/>
      <c r="DP56" s="978"/>
      <c r="DQ56" s="976"/>
      <c r="DR56" s="977"/>
      <c r="DS56" s="977"/>
      <c r="DT56" s="977"/>
      <c r="DU56" s="978"/>
      <c r="DV56" s="979"/>
      <c r="DW56" s="980"/>
      <c r="DX56" s="980"/>
      <c r="DY56" s="980"/>
      <c r="DZ56" s="981"/>
      <c r="EA56" s="212"/>
    </row>
    <row r="57" spans="1:131" ht="26.25" customHeight="1" x14ac:dyDescent="0.2">
      <c r="A57" s="220">
        <v>30</v>
      </c>
      <c r="B57" s="1017"/>
      <c r="C57" s="1018"/>
      <c r="D57" s="1018"/>
      <c r="E57" s="1018"/>
      <c r="F57" s="1018"/>
      <c r="G57" s="1018"/>
      <c r="H57" s="1018"/>
      <c r="I57" s="1018"/>
      <c r="J57" s="1018"/>
      <c r="K57" s="1018"/>
      <c r="L57" s="1018"/>
      <c r="M57" s="1018"/>
      <c r="N57" s="1018"/>
      <c r="O57" s="1018"/>
      <c r="P57" s="1019"/>
      <c r="Q57" s="1020"/>
      <c r="R57" s="1012"/>
      <c r="S57" s="1012"/>
      <c r="T57" s="1012"/>
      <c r="U57" s="1012"/>
      <c r="V57" s="1012"/>
      <c r="W57" s="1012"/>
      <c r="X57" s="1012"/>
      <c r="Y57" s="1012"/>
      <c r="Z57" s="1012"/>
      <c r="AA57" s="1012"/>
      <c r="AB57" s="1012"/>
      <c r="AC57" s="1012"/>
      <c r="AD57" s="1012"/>
      <c r="AE57" s="1021"/>
      <c r="AF57" s="1022"/>
      <c r="AG57" s="1023"/>
      <c r="AH57" s="1023"/>
      <c r="AI57" s="1023"/>
      <c r="AJ57" s="1024"/>
      <c r="AK57" s="1011"/>
      <c r="AL57" s="1012"/>
      <c r="AM57" s="1012"/>
      <c r="AN57" s="1012"/>
      <c r="AO57" s="1012"/>
      <c r="AP57" s="1012"/>
      <c r="AQ57" s="1012"/>
      <c r="AR57" s="1012"/>
      <c r="AS57" s="1012"/>
      <c r="AT57" s="1012"/>
      <c r="AU57" s="1012"/>
      <c r="AV57" s="1012"/>
      <c r="AW57" s="1012"/>
      <c r="AX57" s="1012"/>
      <c r="AY57" s="1012"/>
      <c r="AZ57" s="1013"/>
      <c r="BA57" s="1013"/>
      <c r="BB57" s="1013"/>
      <c r="BC57" s="1013"/>
      <c r="BD57" s="1013"/>
      <c r="BE57" s="959"/>
      <c r="BF57" s="959"/>
      <c r="BG57" s="959"/>
      <c r="BH57" s="959"/>
      <c r="BI57" s="960"/>
      <c r="BJ57" s="214"/>
      <c r="BK57" s="214"/>
      <c r="BL57" s="214"/>
      <c r="BM57" s="214"/>
      <c r="BN57" s="214"/>
      <c r="BO57" s="223"/>
      <c r="BP57" s="223"/>
      <c r="BQ57" s="220">
        <v>51</v>
      </c>
      <c r="BR57" s="221"/>
      <c r="BS57" s="979"/>
      <c r="BT57" s="980"/>
      <c r="BU57" s="980"/>
      <c r="BV57" s="980"/>
      <c r="BW57" s="980"/>
      <c r="BX57" s="980"/>
      <c r="BY57" s="980"/>
      <c r="BZ57" s="980"/>
      <c r="CA57" s="980"/>
      <c r="CB57" s="980"/>
      <c r="CC57" s="980"/>
      <c r="CD57" s="980"/>
      <c r="CE57" s="980"/>
      <c r="CF57" s="980"/>
      <c r="CG57" s="1001"/>
      <c r="CH57" s="976"/>
      <c r="CI57" s="977"/>
      <c r="CJ57" s="977"/>
      <c r="CK57" s="977"/>
      <c r="CL57" s="978"/>
      <c r="CM57" s="976"/>
      <c r="CN57" s="977"/>
      <c r="CO57" s="977"/>
      <c r="CP57" s="977"/>
      <c r="CQ57" s="978"/>
      <c r="CR57" s="976"/>
      <c r="CS57" s="977"/>
      <c r="CT57" s="977"/>
      <c r="CU57" s="977"/>
      <c r="CV57" s="978"/>
      <c r="CW57" s="976"/>
      <c r="CX57" s="977"/>
      <c r="CY57" s="977"/>
      <c r="CZ57" s="977"/>
      <c r="DA57" s="978"/>
      <c r="DB57" s="976"/>
      <c r="DC57" s="977"/>
      <c r="DD57" s="977"/>
      <c r="DE57" s="977"/>
      <c r="DF57" s="978"/>
      <c r="DG57" s="976"/>
      <c r="DH57" s="977"/>
      <c r="DI57" s="977"/>
      <c r="DJ57" s="977"/>
      <c r="DK57" s="978"/>
      <c r="DL57" s="976"/>
      <c r="DM57" s="977"/>
      <c r="DN57" s="977"/>
      <c r="DO57" s="977"/>
      <c r="DP57" s="978"/>
      <c r="DQ57" s="976"/>
      <c r="DR57" s="977"/>
      <c r="DS57" s="977"/>
      <c r="DT57" s="977"/>
      <c r="DU57" s="978"/>
      <c r="DV57" s="979"/>
      <c r="DW57" s="980"/>
      <c r="DX57" s="980"/>
      <c r="DY57" s="980"/>
      <c r="DZ57" s="981"/>
      <c r="EA57" s="212"/>
    </row>
    <row r="58" spans="1:131" ht="26.25" customHeight="1" x14ac:dyDescent="0.2">
      <c r="A58" s="220">
        <v>31</v>
      </c>
      <c r="B58" s="1017"/>
      <c r="C58" s="1018"/>
      <c r="D58" s="1018"/>
      <c r="E58" s="1018"/>
      <c r="F58" s="1018"/>
      <c r="G58" s="1018"/>
      <c r="H58" s="1018"/>
      <c r="I58" s="1018"/>
      <c r="J58" s="1018"/>
      <c r="K58" s="1018"/>
      <c r="L58" s="1018"/>
      <c r="M58" s="1018"/>
      <c r="N58" s="1018"/>
      <c r="O58" s="1018"/>
      <c r="P58" s="1019"/>
      <c r="Q58" s="1020"/>
      <c r="R58" s="1012"/>
      <c r="S58" s="1012"/>
      <c r="T58" s="1012"/>
      <c r="U58" s="1012"/>
      <c r="V58" s="1012"/>
      <c r="W58" s="1012"/>
      <c r="X58" s="1012"/>
      <c r="Y58" s="1012"/>
      <c r="Z58" s="1012"/>
      <c r="AA58" s="1012"/>
      <c r="AB58" s="1012"/>
      <c r="AC58" s="1012"/>
      <c r="AD58" s="1012"/>
      <c r="AE58" s="1021"/>
      <c r="AF58" s="1022"/>
      <c r="AG58" s="1023"/>
      <c r="AH58" s="1023"/>
      <c r="AI58" s="1023"/>
      <c r="AJ58" s="1024"/>
      <c r="AK58" s="1011"/>
      <c r="AL58" s="1012"/>
      <c r="AM58" s="1012"/>
      <c r="AN58" s="1012"/>
      <c r="AO58" s="1012"/>
      <c r="AP58" s="1012"/>
      <c r="AQ58" s="1012"/>
      <c r="AR58" s="1012"/>
      <c r="AS58" s="1012"/>
      <c r="AT58" s="1012"/>
      <c r="AU58" s="1012"/>
      <c r="AV58" s="1012"/>
      <c r="AW58" s="1012"/>
      <c r="AX58" s="1012"/>
      <c r="AY58" s="1012"/>
      <c r="AZ58" s="1013"/>
      <c r="BA58" s="1013"/>
      <c r="BB58" s="1013"/>
      <c r="BC58" s="1013"/>
      <c r="BD58" s="1013"/>
      <c r="BE58" s="959"/>
      <c r="BF58" s="959"/>
      <c r="BG58" s="959"/>
      <c r="BH58" s="959"/>
      <c r="BI58" s="960"/>
      <c r="BJ58" s="214"/>
      <c r="BK58" s="214"/>
      <c r="BL58" s="214"/>
      <c r="BM58" s="214"/>
      <c r="BN58" s="214"/>
      <c r="BO58" s="223"/>
      <c r="BP58" s="223"/>
      <c r="BQ58" s="220">
        <v>52</v>
      </c>
      <c r="BR58" s="221"/>
      <c r="BS58" s="979"/>
      <c r="BT58" s="980"/>
      <c r="BU58" s="980"/>
      <c r="BV58" s="980"/>
      <c r="BW58" s="980"/>
      <c r="BX58" s="980"/>
      <c r="BY58" s="980"/>
      <c r="BZ58" s="980"/>
      <c r="CA58" s="980"/>
      <c r="CB58" s="980"/>
      <c r="CC58" s="980"/>
      <c r="CD58" s="980"/>
      <c r="CE58" s="980"/>
      <c r="CF58" s="980"/>
      <c r="CG58" s="1001"/>
      <c r="CH58" s="976"/>
      <c r="CI58" s="977"/>
      <c r="CJ58" s="977"/>
      <c r="CK58" s="977"/>
      <c r="CL58" s="978"/>
      <c r="CM58" s="976"/>
      <c r="CN58" s="977"/>
      <c r="CO58" s="977"/>
      <c r="CP58" s="977"/>
      <c r="CQ58" s="978"/>
      <c r="CR58" s="976"/>
      <c r="CS58" s="977"/>
      <c r="CT58" s="977"/>
      <c r="CU58" s="977"/>
      <c r="CV58" s="978"/>
      <c r="CW58" s="976"/>
      <c r="CX58" s="977"/>
      <c r="CY58" s="977"/>
      <c r="CZ58" s="977"/>
      <c r="DA58" s="978"/>
      <c r="DB58" s="976"/>
      <c r="DC58" s="977"/>
      <c r="DD58" s="977"/>
      <c r="DE58" s="977"/>
      <c r="DF58" s="978"/>
      <c r="DG58" s="976"/>
      <c r="DH58" s="977"/>
      <c r="DI58" s="977"/>
      <c r="DJ58" s="977"/>
      <c r="DK58" s="978"/>
      <c r="DL58" s="976"/>
      <c r="DM58" s="977"/>
      <c r="DN58" s="977"/>
      <c r="DO58" s="977"/>
      <c r="DP58" s="978"/>
      <c r="DQ58" s="976"/>
      <c r="DR58" s="977"/>
      <c r="DS58" s="977"/>
      <c r="DT58" s="977"/>
      <c r="DU58" s="978"/>
      <c r="DV58" s="979"/>
      <c r="DW58" s="980"/>
      <c r="DX58" s="980"/>
      <c r="DY58" s="980"/>
      <c r="DZ58" s="981"/>
      <c r="EA58" s="212"/>
    </row>
    <row r="59" spans="1:131" ht="26.25" customHeight="1" x14ac:dyDescent="0.2">
      <c r="A59" s="220">
        <v>32</v>
      </c>
      <c r="B59" s="1017"/>
      <c r="C59" s="1018"/>
      <c r="D59" s="1018"/>
      <c r="E59" s="1018"/>
      <c r="F59" s="1018"/>
      <c r="G59" s="1018"/>
      <c r="H59" s="1018"/>
      <c r="I59" s="1018"/>
      <c r="J59" s="1018"/>
      <c r="K59" s="1018"/>
      <c r="L59" s="1018"/>
      <c r="M59" s="1018"/>
      <c r="N59" s="1018"/>
      <c r="O59" s="1018"/>
      <c r="P59" s="1019"/>
      <c r="Q59" s="1020"/>
      <c r="R59" s="1012"/>
      <c r="S59" s="1012"/>
      <c r="T59" s="1012"/>
      <c r="U59" s="1012"/>
      <c r="V59" s="1012"/>
      <c r="W59" s="1012"/>
      <c r="X59" s="1012"/>
      <c r="Y59" s="1012"/>
      <c r="Z59" s="1012"/>
      <c r="AA59" s="1012"/>
      <c r="AB59" s="1012"/>
      <c r="AC59" s="1012"/>
      <c r="AD59" s="1012"/>
      <c r="AE59" s="1021"/>
      <c r="AF59" s="1022"/>
      <c r="AG59" s="1023"/>
      <c r="AH59" s="1023"/>
      <c r="AI59" s="1023"/>
      <c r="AJ59" s="1024"/>
      <c r="AK59" s="1011"/>
      <c r="AL59" s="1012"/>
      <c r="AM59" s="1012"/>
      <c r="AN59" s="1012"/>
      <c r="AO59" s="1012"/>
      <c r="AP59" s="1012"/>
      <c r="AQ59" s="1012"/>
      <c r="AR59" s="1012"/>
      <c r="AS59" s="1012"/>
      <c r="AT59" s="1012"/>
      <c r="AU59" s="1012"/>
      <c r="AV59" s="1012"/>
      <c r="AW59" s="1012"/>
      <c r="AX59" s="1012"/>
      <c r="AY59" s="1012"/>
      <c r="AZ59" s="1013"/>
      <c r="BA59" s="1013"/>
      <c r="BB59" s="1013"/>
      <c r="BC59" s="1013"/>
      <c r="BD59" s="1013"/>
      <c r="BE59" s="959"/>
      <c r="BF59" s="959"/>
      <c r="BG59" s="959"/>
      <c r="BH59" s="959"/>
      <c r="BI59" s="960"/>
      <c r="BJ59" s="214"/>
      <c r="BK59" s="214"/>
      <c r="BL59" s="214"/>
      <c r="BM59" s="214"/>
      <c r="BN59" s="214"/>
      <c r="BO59" s="223"/>
      <c r="BP59" s="223"/>
      <c r="BQ59" s="220">
        <v>53</v>
      </c>
      <c r="BR59" s="221"/>
      <c r="BS59" s="979"/>
      <c r="BT59" s="980"/>
      <c r="BU59" s="980"/>
      <c r="BV59" s="980"/>
      <c r="BW59" s="980"/>
      <c r="BX59" s="980"/>
      <c r="BY59" s="980"/>
      <c r="BZ59" s="980"/>
      <c r="CA59" s="980"/>
      <c r="CB59" s="980"/>
      <c r="CC59" s="980"/>
      <c r="CD59" s="980"/>
      <c r="CE59" s="980"/>
      <c r="CF59" s="980"/>
      <c r="CG59" s="1001"/>
      <c r="CH59" s="976"/>
      <c r="CI59" s="977"/>
      <c r="CJ59" s="977"/>
      <c r="CK59" s="977"/>
      <c r="CL59" s="978"/>
      <c r="CM59" s="976"/>
      <c r="CN59" s="977"/>
      <c r="CO59" s="977"/>
      <c r="CP59" s="977"/>
      <c r="CQ59" s="978"/>
      <c r="CR59" s="976"/>
      <c r="CS59" s="977"/>
      <c r="CT59" s="977"/>
      <c r="CU59" s="977"/>
      <c r="CV59" s="978"/>
      <c r="CW59" s="976"/>
      <c r="CX59" s="977"/>
      <c r="CY59" s="977"/>
      <c r="CZ59" s="977"/>
      <c r="DA59" s="978"/>
      <c r="DB59" s="976"/>
      <c r="DC59" s="977"/>
      <c r="DD59" s="977"/>
      <c r="DE59" s="977"/>
      <c r="DF59" s="978"/>
      <c r="DG59" s="976"/>
      <c r="DH59" s="977"/>
      <c r="DI59" s="977"/>
      <c r="DJ59" s="977"/>
      <c r="DK59" s="978"/>
      <c r="DL59" s="976"/>
      <c r="DM59" s="977"/>
      <c r="DN59" s="977"/>
      <c r="DO59" s="977"/>
      <c r="DP59" s="978"/>
      <c r="DQ59" s="976"/>
      <c r="DR59" s="977"/>
      <c r="DS59" s="977"/>
      <c r="DT59" s="977"/>
      <c r="DU59" s="978"/>
      <c r="DV59" s="979"/>
      <c r="DW59" s="980"/>
      <c r="DX59" s="980"/>
      <c r="DY59" s="980"/>
      <c r="DZ59" s="981"/>
      <c r="EA59" s="212"/>
    </row>
    <row r="60" spans="1:131" ht="26.25" customHeight="1" x14ac:dyDescent="0.2">
      <c r="A60" s="220">
        <v>33</v>
      </c>
      <c r="B60" s="1017"/>
      <c r="C60" s="1018"/>
      <c r="D60" s="1018"/>
      <c r="E60" s="1018"/>
      <c r="F60" s="1018"/>
      <c r="G60" s="1018"/>
      <c r="H60" s="1018"/>
      <c r="I60" s="1018"/>
      <c r="J60" s="1018"/>
      <c r="K60" s="1018"/>
      <c r="L60" s="1018"/>
      <c r="M60" s="1018"/>
      <c r="N60" s="1018"/>
      <c r="O60" s="1018"/>
      <c r="P60" s="1019"/>
      <c r="Q60" s="1020"/>
      <c r="R60" s="1012"/>
      <c r="S60" s="1012"/>
      <c r="T60" s="1012"/>
      <c r="U60" s="1012"/>
      <c r="V60" s="1012"/>
      <c r="W60" s="1012"/>
      <c r="X60" s="1012"/>
      <c r="Y60" s="1012"/>
      <c r="Z60" s="1012"/>
      <c r="AA60" s="1012"/>
      <c r="AB60" s="1012"/>
      <c r="AC60" s="1012"/>
      <c r="AD60" s="1012"/>
      <c r="AE60" s="1021"/>
      <c r="AF60" s="1022"/>
      <c r="AG60" s="1023"/>
      <c r="AH60" s="1023"/>
      <c r="AI60" s="1023"/>
      <c r="AJ60" s="1024"/>
      <c r="AK60" s="1011"/>
      <c r="AL60" s="1012"/>
      <c r="AM60" s="1012"/>
      <c r="AN60" s="1012"/>
      <c r="AO60" s="1012"/>
      <c r="AP60" s="1012"/>
      <c r="AQ60" s="1012"/>
      <c r="AR60" s="1012"/>
      <c r="AS60" s="1012"/>
      <c r="AT60" s="1012"/>
      <c r="AU60" s="1012"/>
      <c r="AV60" s="1012"/>
      <c r="AW60" s="1012"/>
      <c r="AX60" s="1012"/>
      <c r="AY60" s="1012"/>
      <c r="AZ60" s="1013"/>
      <c r="BA60" s="1013"/>
      <c r="BB60" s="1013"/>
      <c r="BC60" s="1013"/>
      <c r="BD60" s="1013"/>
      <c r="BE60" s="959"/>
      <c r="BF60" s="959"/>
      <c r="BG60" s="959"/>
      <c r="BH60" s="959"/>
      <c r="BI60" s="960"/>
      <c r="BJ60" s="214"/>
      <c r="BK60" s="214"/>
      <c r="BL60" s="214"/>
      <c r="BM60" s="214"/>
      <c r="BN60" s="214"/>
      <c r="BO60" s="223"/>
      <c r="BP60" s="223"/>
      <c r="BQ60" s="220">
        <v>54</v>
      </c>
      <c r="BR60" s="221"/>
      <c r="BS60" s="979"/>
      <c r="BT60" s="980"/>
      <c r="BU60" s="980"/>
      <c r="BV60" s="980"/>
      <c r="BW60" s="980"/>
      <c r="BX60" s="980"/>
      <c r="BY60" s="980"/>
      <c r="BZ60" s="980"/>
      <c r="CA60" s="980"/>
      <c r="CB60" s="980"/>
      <c r="CC60" s="980"/>
      <c r="CD60" s="980"/>
      <c r="CE60" s="980"/>
      <c r="CF60" s="980"/>
      <c r="CG60" s="1001"/>
      <c r="CH60" s="976"/>
      <c r="CI60" s="977"/>
      <c r="CJ60" s="977"/>
      <c r="CK60" s="977"/>
      <c r="CL60" s="978"/>
      <c r="CM60" s="976"/>
      <c r="CN60" s="977"/>
      <c r="CO60" s="977"/>
      <c r="CP60" s="977"/>
      <c r="CQ60" s="978"/>
      <c r="CR60" s="976"/>
      <c r="CS60" s="977"/>
      <c r="CT60" s="977"/>
      <c r="CU60" s="977"/>
      <c r="CV60" s="978"/>
      <c r="CW60" s="976"/>
      <c r="CX60" s="977"/>
      <c r="CY60" s="977"/>
      <c r="CZ60" s="977"/>
      <c r="DA60" s="978"/>
      <c r="DB60" s="976"/>
      <c r="DC60" s="977"/>
      <c r="DD60" s="977"/>
      <c r="DE60" s="977"/>
      <c r="DF60" s="978"/>
      <c r="DG60" s="976"/>
      <c r="DH60" s="977"/>
      <c r="DI60" s="977"/>
      <c r="DJ60" s="977"/>
      <c r="DK60" s="978"/>
      <c r="DL60" s="976"/>
      <c r="DM60" s="977"/>
      <c r="DN60" s="977"/>
      <c r="DO60" s="977"/>
      <c r="DP60" s="978"/>
      <c r="DQ60" s="976"/>
      <c r="DR60" s="977"/>
      <c r="DS60" s="977"/>
      <c r="DT60" s="977"/>
      <c r="DU60" s="978"/>
      <c r="DV60" s="979"/>
      <c r="DW60" s="980"/>
      <c r="DX60" s="980"/>
      <c r="DY60" s="980"/>
      <c r="DZ60" s="981"/>
      <c r="EA60" s="212"/>
    </row>
    <row r="61" spans="1:131" ht="26.25" customHeight="1" thickBot="1" x14ac:dyDescent="0.25">
      <c r="A61" s="220">
        <v>34</v>
      </c>
      <c r="B61" s="1017"/>
      <c r="C61" s="1018"/>
      <c r="D61" s="1018"/>
      <c r="E61" s="1018"/>
      <c r="F61" s="1018"/>
      <c r="G61" s="1018"/>
      <c r="H61" s="1018"/>
      <c r="I61" s="1018"/>
      <c r="J61" s="1018"/>
      <c r="K61" s="1018"/>
      <c r="L61" s="1018"/>
      <c r="M61" s="1018"/>
      <c r="N61" s="1018"/>
      <c r="O61" s="1018"/>
      <c r="P61" s="1019"/>
      <c r="Q61" s="1020"/>
      <c r="R61" s="1012"/>
      <c r="S61" s="1012"/>
      <c r="T61" s="1012"/>
      <c r="U61" s="1012"/>
      <c r="V61" s="1012"/>
      <c r="W61" s="1012"/>
      <c r="X61" s="1012"/>
      <c r="Y61" s="1012"/>
      <c r="Z61" s="1012"/>
      <c r="AA61" s="1012"/>
      <c r="AB61" s="1012"/>
      <c r="AC61" s="1012"/>
      <c r="AD61" s="1012"/>
      <c r="AE61" s="1021"/>
      <c r="AF61" s="1022"/>
      <c r="AG61" s="1023"/>
      <c r="AH61" s="1023"/>
      <c r="AI61" s="1023"/>
      <c r="AJ61" s="1024"/>
      <c r="AK61" s="1011"/>
      <c r="AL61" s="1012"/>
      <c r="AM61" s="1012"/>
      <c r="AN61" s="1012"/>
      <c r="AO61" s="1012"/>
      <c r="AP61" s="1012"/>
      <c r="AQ61" s="1012"/>
      <c r="AR61" s="1012"/>
      <c r="AS61" s="1012"/>
      <c r="AT61" s="1012"/>
      <c r="AU61" s="1012"/>
      <c r="AV61" s="1012"/>
      <c r="AW61" s="1012"/>
      <c r="AX61" s="1012"/>
      <c r="AY61" s="1012"/>
      <c r="AZ61" s="1013"/>
      <c r="BA61" s="1013"/>
      <c r="BB61" s="1013"/>
      <c r="BC61" s="1013"/>
      <c r="BD61" s="1013"/>
      <c r="BE61" s="959"/>
      <c r="BF61" s="959"/>
      <c r="BG61" s="959"/>
      <c r="BH61" s="959"/>
      <c r="BI61" s="960"/>
      <c r="BJ61" s="214"/>
      <c r="BK61" s="214"/>
      <c r="BL61" s="214"/>
      <c r="BM61" s="214"/>
      <c r="BN61" s="214"/>
      <c r="BO61" s="223"/>
      <c r="BP61" s="223"/>
      <c r="BQ61" s="220">
        <v>55</v>
      </c>
      <c r="BR61" s="221"/>
      <c r="BS61" s="979"/>
      <c r="BT61" s="980"/>
      <c r="BU61" s="980"/>
      <c r="BV61" s="980"/>
      <c r="BW61" s="980"/>
      <c r="BX61" s="980"/>
      <c r="BY61" s="980"/>
      <c r="BZ61" s="980"/>
      <c r="CA61" s="980"/>
      <c r="CB61" s="980"/>
      <c r="CC61" s="980"/>
      <c r="CD61" s="980"/>
      <c r="CE61" s="980"/>
      <c r="CF61" s="980"/>
      <c r="CG61" s="1001"/>
      <c r="CH61" s="976"/>
      <c r="CI61" s="977"/>
      <c r="CJ61" s="977"/>
      <c r="CK61" s="977"/>
      <c r="CL61" s="978"/>
      <c r="CM61" s="976"/>
      <c r="CN61" s="977"/>
      <c r="CO61" s="977"/>
      <c r="CP61" s="977"/>
      <c r="CQ61" s="978"/>
      <c r="CR61" s="976"/>
      <c r="CS61" s="977"/>
      <c r="CT61" s="977"/>
      <c r="CU61" s="977"/>
      <c r="CV61" s="978"/>
      <c r="CW61" s="976"/>
      <c r="CX61" s="977"/>
      <c r="CY61" s="977"/>
      <c r="CZ61" s="977"/>
      <c r="DA61" s="978"/>
      <c r="DB61" s="976"/>
      <c r="DC61" s="977"/>
      <c r="DD61" s="977"/>
      <c r="DE61" s="977"/>
      <c r="DF61" s="978"/>
      <c r="DG61" s="976"/>
      <c r="DH61" s="977"/>
      <c r="DI61" s="977"/>
      <c r="DJ61" s="977"/>
      <c r="DK61" s="978"/>
      <c r="DL61" s="976"/>
      <c r="DM61" s="977"/>
      <c r="DN61" s="977"/>
      <c r="DO61" s="977"/>
      <c r="DP61" s="978"/>
      <c r="DQ61" s="976"/>
      <c r="DR61" s="977"/>
      <c r="DS61" s="977"/>
      <c r="DT61" s="977"/>
      <c r="DU61" s="978"/>
      <c r="DV61" s="979"/>
      <c r="DW61" s="980"/>
      <c r="DX61" s="980"/>
      <c r="DY61" s="980"/>
      <c r="DZ61" s="981"/>
      <c r="EA61" s="212"/>
    </row>
    <row r="62" spans="1:131" ht="26.25" customHeight="1" x14ac:dyDescent="0.2">
      <c r="A62" s="220">
        <v>35</v>
      </c>
      <c r="B62" s="1017"/>
      <c r="C62" s="1018"/>
      <c r="D62" s="1018"/>
      <c r="E62" s="1018"/>
      <c r="F62" s="1018"/>
      <c r="G62" s="1018"/>
      <c r="H62" s="1018"/>
      <c r="I62" s="1018"/>
      <c r="J62" s="1018"/>
      <c r="K62" s="1018"/>
      <c r="L62" s="1018"/>
      <c r="M62" s="1018"/>
      <c r="N62" s="1018"/>
      <c r="O62" s="1018"/>
      <c r="P62" s="1019"/>
      <c r="Q62" s="1020"/>
      <c r="R62" s="1012"/>
      <c r="S62" s="1012"/>
      <c r="T62" s="1012"/>
      <c r="U62" s="1012"/>
      <c r="V62" s="1012"/>
      <c r="W62" s="1012"/>
      <c r="X62" s="1012"/>
      <c r="Y62" s="1012"/>
      <c r="Z62" s="1012"/>
      <c r="AA62" s="1012"/>
      <c r="AB62" s="1012"/>
      <c r="AC62" s="1012"/>
      <c r="AD62" s="1012"/>
      <c r="AE62" s="1021"/>
      <c r="AF62" s="1022"/>
      <c r="AG62" s="1023"/>
      <c r="AH62" s="1023"/>
      <c r="AI62" s="1023"/>
      <c r="AJ62" s="1024"/>
      <c r="AK62" s="1011"/>
      <c r="AL62" s="1012"/>
      <c r="AM62" s="1012"/>
      <c r="AN62" s="1012"/>
      <c r="AO62" s="1012"/>
      <c r="AP62" s="1012"/>
      <c r="AQ62" s="1012"/>
      <c r="AR62" s="1012"/>
      <c r="AS62" s="1012"/>
      <c r="AT62" s="1012"/>
      <c r="AU62" s="1012"/>
      <c r="AV62" s="1012"/>
      <c r="AW62" s="1012"/>
      <c r="AX62" s="1012"/>
      <c r="AY62" s="1012"/>
      <c r="AZ62" s="1013"/>
      <c r="BA62" s="1013"/>
      <c r="BB62" s="1013"/>
      <c r="BC62" s="1013"/>
      <c r="BD62" s="1013"/>
      <c r="BE62" s="959"/>
      <c r="BF62" s="959"/>
      <c r="BG62" s="959"/>
      <c r="BH62" s="959"/>
      <c r="BI62" s="960"/>
      <c r="BJ62" s="1014" t="s">
        <v>395</v>
      </c>
      <c r="BK62" s="1015"/>
      <c r="BL62" s="1015"/>
      <c r="BM62" s="1015"/>
      <c r="BN62" s="1016"/>
      <c r="BO62" s="223"/>
      <c r="BP62" s="223"/>
      <c r="BQ62" s="220">
        <v>56</v>
      </c>
      <c r="BR62" s="221"/>
      <c r="BS62" s="979"/>
      <c r="BT62" s="980"/>
      <c r="BU62" s="980"/>
      <c r="BV62" s="980"/>
      <c r="BW62" s="980"/>
      <c r="BX62" s="980"/>
      <c r="BY62" s="980"/>
      <c r="BZ62" s="980"/>
      <c r="CA62" s="980"/>
      <c r="CB62" s="980"/>
      <c r="CC62" s="980"/>
      <c r="CD62" s="980"/>
      <c r="CE62" s="980"/>
      <c r="CF62" s="980"/>
      <c r="CG62" s="1001"/>
      <c r="CH62" s="976"/>
      <c r="CI62" s="977"/>
      <c r="CJ62" s="977"/>
      <c r="CK62" s="977"/>
      <c r="CL62" s="978"/>
      <c r="CM62" s="976"/>
      <c r="CN62" s="977"/>
      <c r="CO62" s="977"/>
      <c r="CP62" s="977"/>
      <c r="CQ62" s="978"/>
      <c r="CR62" s="976"/>
      <c r="CS62" s="977"/>
      <c r="CT62" s="977"/>
      <c r="CU62" s="977"/>
      <c r="CV62" s="978"/>
      <c r="CW62" s="976"/>
      <c r="CX62" s="977"/>
      <c r="CY62" s="977"/>
      <c r="CZ62" s="977"/>
      <c r="DA62" s="978"/>
      <c r="DB62" s="976"/>
      <c r="DC62" s="977"/>
      <c r="DD62" s="977"/>
      <c r="DE62" s="977"/>
      <c r="DF62" s="978"/>
      <c r="DG62" s="976"/>
      <c r="DH62" s="977"/>
      <c r="DI62" s="977"/>
      <c r="DJ62" s="977"/>
      <c r="DK62" s="978"/>
      <c r="DL62" s="976"/>
      <c r="DM62" s="977"/>
      <c r="DN62" s="977"/>
      <c r="DO62" s="977"/>
      <c r="DP62" s="978"/>
      <c r="DQ62" s="976"/>
      <c r="DR62" s="977"/>
      <c r="DS62" s="977"/>
      <c r="DT62" s="977"/>
      <c r="DU62" s="978"/>
      <c r="DV62" s="979"/>
      <c r="DW62" s="980"/>
      <c r="DX62" s="980"/>
      <c r="DY62" s="980"/>
      <c r="DZ62" s="981"/>
      <c r="EA62" s="212"/>
    </row>
    <row r="63" spans="1:131" ht="26.25" customHeight="1" thickBot="1" x14ac:dyDescent="0.25">
      <c r="A63" s="222" t="s">
        <v>377</v>
      </c>
      <c r="B63" s="924" t="s">
        <v>396</v>
      </c>
      <c r="C63" s="925"/>
      <c r="D63" s="925"/>
      <c r="E63" s="925"/>
      <c r="F63" s="925"/>
      <c r="G63" s="925"/>
      <c r="H63" s="925"/>
      <c r="I63" s="925"/>
      <c r="J63" s="925"/>
      <c r="K63" s="925"/>
      <c r="L63" s="925"/>
      <c r="M63" s="925"/>
      <c r="N63" s="925"/>
      <c r="O63" s="925"/>
      <c r="P63" s="935"/>
      <c r="Q63" s="949"/>
      <c r="R63" s="950"/>
      <c r="S63" s="950"/>
      <c r="T63" s="950"/>
      <c r="U63" s="950"/>
      <c r="V63" s="950"/>
      <c r="W63" s="950"/>
      <c r="X63" s="950"/>
      <c r="Y63" s="950"/>
      <c r="Z63" s="950"/>
      <c r="AA63" s="950"/>
      <c r="AB63" s="950"/>
      <c r="AC63" s="950"/>
      <c r="AD63" s="950"/>
      <c r="AE63" s="1007"/>
      <c r="AF63" s="1008">
        <v>3745</v>
      </c>
      <c r="AG63" s="946"/>
      <c r="AH63" s="946"/>
      <c r="AI63" s="946"/>
      <c r="AJ63" s="1009"/>
      <c r="AK63" s="1010"/>
      <c r="AL63" s="950"/>
      <c r="AM63" s="950"/>
      <c r="AN63" s="950"/>
      <c r="AO63" s="950"/>
      <c r="AP63" s="946">
        <v>22763</v>
      </c>
      <c r="AQ63" s="946"/>
      <c r="AR63" s="946"/>
      <c r="AS63" s="946"/>
      <c r="AT63" s="946"/>
      <c r="AU63" s="946">
        <v>11405</v>
      </c>
      <c r="AV63" s="946"/>
      <c r="AW63" s="946"/>
      <c r="AX63" s="946"/>
      <c r="AY63" s="946"/>
      <c r="AZ63" s="1004"/>
      <c r="BA63" s="1004"/>
      <c r="BB63" s="1004"/>
      <c r="BC63" s="1004"/>
      <c r="BD63" s="1004"/>
      <c r="BE63" s="947"/>
      <c r="BF63" s="947"/>
      <c r="BG63" s="947"/>
      <c r="BH63" s="947"/>
      <c r="BI63" s="948"/>
      <c r="BJ63" s="1005" t="s">
        <v>122</v>
      </c>
      <c r="BK63" s="940"/>
      <c r="BL63" s="940"/>
      <c r="BM63" s="940"/>
      <c r="BN63" s="1006"/>
      <c r="BO63" s="223"/>
      <c r="BP63" s="223"/>
      <c r="BQ63" s="220">
        <v>57</v>
      </c>
      <c r="BR63" s="221"/>
      <c r="BS63" s="979"/>
      <c r="BT63" s="980"/>
      <c r="BU63" s="980"/>
      <c r="BV63" s="980"/>
      <c r="BW63" s="980"/>
      <c r="BX63" s="980"/>
      <c r="BY63" s="980"/>
      <c r="BZ63" s="980"/>
      <c r="CA63" s="980"/>
      <c r="CB63" s="980"/>
      <c r="CC63" s="980"/>
      <c r="CD63" s="980"/>
      <c r="CE63" s="980"/>
      <c r="CF63" s="980"/>
      <c r="CG63" s="1001"/>
      <c r="CH63" s="976"/>
      <c r="CI63" s="977"/>
      <c r="CJ63" s="977"/>
      <c r="CK63" s="977"/>
      <c r="CL63" s="978"/>
      <c r="CM63" s="976"/>
      <c r="CN63" s="977"/>
      <c r="CO63" s="977"/>
      <c r="CP63" s="977"/>
      <c r="CQ63" s="978"/>
      <c r="CR63" s="976"/>
      <c r="CS63" s="977"/>
      <c r="CT63" s="977"/>
      <c r="CU63" s="977"/>
      <c r="CV63" s="978"/>
      <c r="CW63" s="976"/>
      <c r="CX63" s="977"/>
      <c r="CY63" s="977"/>
      <c r="CZ63" s="977"/>
      <c r="DA63" s="978"/>
      <c r="DB63" s="976"/>
      <c r="DC63" s="977"/>
      <c r="DD63" s="977"/>
      <c r="DE63" s="977"/>
      <c r="DF63" s="978"/>
      <c r="DG63" s="976"/>
      <c r="DH63" s="977"/>
      <c r="DI63" s="977"/>
      <c r="DJ63" s="977"/>
      <c r="DK63" s="978"/>
      <c r="DL63" s="976"/>
      <c r="DM63" s="977"/>
      <c r="DN63" s="977"/>
      <c r="DO63" s="977"/>
      <c r="DP63" s="978"/>
      <c r="DQ63" s="976"/>
      <c r="DR63" s="977"/>
      <c r="DS63" s="977"/>
      <c r="DT63" s="977"/>
      <c r="DU63" s="978"/>
      <c r="DV63" s="979"/>
      <c r="DW63" s="980"/>
      <c r="DX63" s="980"/>
      <c r="DY63" s="980"/>
      <c r="DZ63" s="981"/>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979"/>
      <c r="BT64" s="980"/>
      <c r="BU64" s="980"/>
      <c r="BV64" s="980"/>
      <c r="BW64" s="980"/>
      <c r="BX64" s="980"/>
      <c r="BY64" s="980"/>
      <c r="BZ64" s="980"/>
      <c r="CA64" s="980"/>
      <c r="CB64" s="980"/>
      <c r="CC64" s="980"/>
      <c r="CD64" s="980"/>
      <c r="CE64" s="980"/>
      <c r="CF64" s="980"/>
      <c r="CG64" s="1001"/>
      <c r="CH64" s="976"/>
      <c r="CI64" s="977"/>
      <c r="CJ64" s="977"/>
      <c r="CK64" s="977"/>
      <c r="CL64" s="978"/>
      <c r="CM64" s="976"/>
      <c r="CN64" s="977"/>
      <c r="CO64" s="977"/>
      <c r="CP64" s="977"/>
      <c r="CQ64" s="978"/>
      <c r="CR64" s="976"/>
      <c r="CS64" s="977"/>
      <c r="CT64" s="977"/>
      <c r="CU64" s="977"/>
      <c r="CV64" s="978"/>
      <c r="CW64" s="976"/>
      <c r="CX64" s="977"/>
      <c r="CY64" s="977"/>
      <c r="CZ64" s="977"/>
      <c r="DA64" s="978"/>
      <c r="DB64" s="976"/>
      <c r="DC64" s="977"/>
      <c r="DD64" s="977"/>
      <c r="DE64" s="977"/>
      <c r="DF64" s="978"/>
      <c r="DG64" s="976"/>
      <c r="DH64" s="977"/>
      <c r="DI64" s="977"/>
      <c r="DJ64" s="977"/>
      <c r="DK64" s="978"/>
      <c r="DL64" s="976"/>
      <c r="DM64" s="977"/>
      <c r="DN64" s="977"/>
      <c r="DO64" s="977"/>
      <c r="DP64" s="978"/>
      <c r="DQ64" s="976"/>
      <c r="DR64" s="977"/>
      <c r="DS64" s="977"/>
      <c r="DT64" s="977"/>
      <c r="DU64" s="978"/>
      <c r="DV64" s="979"/>
      <c r="DW64" s="980"/>
      <c r="DX64" s="980"/>
      <c r="DY64" s="980"/>
      <c r="DZ64" s="981"/>
      <c r="EA64" s="212"/>
    </row>
    <row r="65" spans="1:131" ht="26.25" customHeight="1" thickBot="1" x14ac:dyDescent="0.25">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979"/>
      <c r="BT65" s="980"/>
      <c r="BU65" s="980"/>
      <c r="BV65" s="980"/>
      <c r="BW65" s="980"/>
      <c r="BX65" s="980"/>
      <c r="BY65" s="980"/>
      <c r="BZ65" s="980"/>
      <c r="CA65" s="980"/>
      <c r="CB65" s="980"/>
      <c r="CC65" s="980"/>
      <c r="CD65" s="980"/>
      <c r="CE65" s="980"/>
      <c r="CF65" s="980"/>
      <c r="CG65" s="1001"/>
      <c r="CH65" s="976"/>
      <c r="CI65" s="977"/>
      <c r="CJ65" s="977"/>
      <c r="CK65" s="977"/>
      <c r="CL65" s="978"/>
      <c r="CM65" s="976"/>
      <c r="CN65" s="977"/>
      <c r="CO65" s="977"/>
      <c r="CP65" s="977"/>
      <c r="CQ65" s="978"/>
      <c r="CR65" s="976"/>
      <c r="CS65" s="977"/>
      <c r="CT65" s="977"/>
      <c r="CU65" s="977"/>
      <c r="CV65" s="978"/>
      <c r="CW65" s="976"/>
      <c r="CX65" s="977"/>
      <c r="CY65" s="977"/>
      <c r="CZ65" s="977"/>
      <c r="DA65" s="978"/>
      <c r="DB65" s="976"/>
      <c r="DC65" s="977"/>
      <c r="DD65" s="977"/>
      <c r="DE65" s="977"/>
      <c r="DF65" s="978"/>
      <c r="DG65" s="976"/>
      <c r="DH65" s="977"/>
      <c r="DI65" s="977"/>
      <c r="DJ65" s="977"/>
      <c r="DK65" s="978"/>
      <c r="DL65" s="976"/>
      <c r="DM65" s="977"/>
      <c r="DN65" s="977"/>
      <c r="DO65" s="977"/>
      <c r="DP65" s="978"/>
      <c r="DQ65" s="976"/>
      <c r="DR65" s="977"/>
      <c r="DS65" s="977"/>
      <c r="DT65" s="977"/>
      <c r="DU65" s="978"/>
      <c r="DV65" s="979"/>
      <c r="DW65" s="980"/>
      <c r="DX65" s="980"/>
      <c r="DY65" s="980"/>
      <c r="DZ65" s="981"/>
      <c r="EA65" s="212"/>
    </row>
    <row r="66" spans="1:131" ht="26.25" customHeight="1" x14ac:dyDescent="0.2">
      <c r="A66" s="982" t="s">
        <v>398</v>
      </c>
      <c r="B66" s="983"/>
      <c r="C66" s="983"/>
      <c r="D66" s="983"/>
      <c r="E66" s="983"/>
      <c r="F66" s="983"/>
      <c r="G66" s="983"/>
      <c r="H66" s="983"/>
      <c r="I66" s="983"/>
      <c r="J66" s="983"/>
      <c r="K66" s="983"/>
      <c r="L66" s="983"/>
      <c r="M66" s="983"/>
      <c r="N66" s="983"/>
      <c r="O66" s="983"/>
      <c r="P66" s="984"/>
      <c r="Q66" s="988" t="s">
        <v>381</v>
      </c>
      <c r="R66" s="989"/>
      <c r="S66" s="989"/>
      <c r="T66" s="989"/>
      <c r="U66" s="990"/>
      <c r="V66" s="988" t="s">
        <v>382</v>
      </c>
      <c r="W66" s="989"/>
      <c r="X66" s="989"/>
      <c r="Y66" s="989"/>
      <c r="Z66" s="990"/>
      <c r="AA66" s="988" t="s">
        <v>383</v>
      </c>
      <c r="AB66" s="989"/>
      <c r="AC66" s="989"/>
      <c r="AD66" s="989"/>
      <c r="AE66" s="990"/>
      <c r="AF66" s="994" t="s">
        <v>384</v>
      </c>
      <c r="AG66" s="995"/>
      <c r="AH66" s="995"/>
      <c r="AI66" s="995"/>
      <c r="AJ66" s="996"/>
      <c r="AK66" s="988" t="s">
        <v>385</v>
      </c>
      <c r="AL66" s="983"/>
      <c r="AM66" s="983"/>
      <c r="AN66" s="983"/>
      <c r="AO66" s="984"/>
      <c r="AP66" s="988" t="s">
        <v>386</v>
      </c>
      <c r="AQ66" s="989"/>
      <c r="AR66" s="989"/>
      <c r="AS66" s="989"/>
      <c r="AT66" s="990"/>
      <c r="AU66" s="988" t="s">
        <v>399</v>
      </c>
      <c r="AV66" s="989"/>
      <c r="AW66" s="989"/>
      <c r="AX66" s="989"/>
      <c r="AY66" s="990"/>
      <c r="AZ66" s="988" t="s">
        <v>364</v>
      </c>
      <c r="BA66" s="989"/>
      <c r="BB66" s="989"/>
      <c r="BC66" s="989"/>
      <c r="BD66" s="1002"/>
      <c r="BE66" s="223"/>
      <c r="BF66" s="223"/>
      <c r="BG66" s="223"/>
      <c r="BH66" s="223"/>
      <c r="BI66" s="223"/>
      <c r="BJ66" s="223"/>
      <c r="BK66" s="223"/>
      <c r="BL66" s="223"/>
      <c r="BM66" s="223"/>
      <c r="BN66" s="223"/>
      <c r="BO66" s="223"/>
      <c r="BP66" s="223"/>
      <c r="BQ66" s="220">
        <v>60</v>
      </c>
      <c r="BR66" s="225"/>
      <c r="BS66" s="932"/>
      <c r="BT66" s="933"/>
      <c r="BU66" s="933"/>
      <c r="BV66" s="933"/>
      <c r="BW66" s="933"/>
      <c r="BX66" s="933"/>
      <c r="BY66" s="933"/>
      <c r="BZ66" s="933"/>
      <c r="CA66" s="933"/>
      <c r="CB66" s="933"/>
      <c r="CC66" s="933"/>
      <c r="CD66" s="933"/>
      <c r="CE66" s="933"/>
      <c r="CF66" s="933"/>
      <c r="CG66" s="942"/>
      <c r="CH66" s="943"/>
      <c r="CI66" s="944"/>
      <c r="CJ66" s="944"/>
      <c r="CK66" s="944"/>
      <c r="CL66" s="945"/>
      <c r="CM66" s="943"/>
      <c r="CN66" s="944"/>
      <c r="CO66" s="944"/>
      <c r="CP66" s="944"/>
      <c r="CQ66" s="945"/>
      <c r="CR66" s="943"/>
      <c r="CS66" s="944"/>
      <c r="CT66" s="944"/>
      <c r="CU66" s="944"/>
      <c r="CV66" s="945"/>
      <c r="CW66" s="943"/>
      <c r="CX66" s="944"/>
      <c r="CY66" s="944"/>
      <c r="CZ66" s="944"/>
      <c r="DA66" s="945"/>
      <c r="DB66" s="943"/>
      <c r="DC66" s="944"/>
      <c r="DD66" s="944"/>
      <c r="DE66" s="944"/>
      <c r="DF66" s="945"/>
      <c r="DG66" s="943"/>
      <c r="DH66" s="944"/>
      <c r="DI66" s="944"/>
      <c r="DJ66" s="944"/>
      <c r="DK66" s="945"/>
      <c r="DL66" s="943"/>
      <c r="DM66" s="944"/>
      <c r="DN66" s="944"/>
      <c r="DO66" s="944"/>
      <c r="DP66" s="945"/>
      <c r="DQ66" s="943"/>
      <c r="DR66" s="944"/>
      <c r="DS66" s="944"/>
      <c r="DT66" s="944"/>
      <c r="DU66" s="945"/>
      <c r="DV66" s="932"/>
      <c r="DW66" s="933"/>
      <c r="DX66" s="933"/>
      <c r="DY66" s="933"/>
      <c r="DZ66" s="934"/>
      <c r="EA66" s="212"/>
    </row>
    <row r="67" spans="1:131" ht="26.25" customHeight="1" thickBot="1" x14ac:dyDescent="0.25">
      <c r="A67" s="985"/>
      <c r="B67" s="986"/>
      <c r="C67" s="986"/>
      <c r="D67" s="986"/>
      <c r="E67" s="986"/>
      <c r="F67" s="986"/>
      <c r="G67" s="986"/>
      <c r="H67" s="986"/>
      <c r="I67" s="986"/>
      <c r="J67" s="986"/>
      <c r="K67" s="986"/>
      <c r="L67" s="986"/>
      <c r="M67" s="986"/>
      <c r="N67" s="986"/>
      <c r="O67" s="986"/>
      <c r="P67" s="987"/>
      <c r="Q67" s="991"/>
      <c r="R67" s="992"/>
      <c r="S67" s="992"/>
      <c r="T67" s="992"/>
      <c r="U67" s="993"/>
      <c r="V67" s="991"/>
      <c r="W67" s="992"/>
      <c r="X67" s="992"/>
      <c r="Y67" s="992"/>
      <c r="Z67" s="993"/>
      <c r="AA67" s="991"/>
      <c r="AB67" s="992"/>
      <c r="AC67" s="992"/>
      <c r="AD67" s="992"/>
      <c r="AE67" s="993"/>
      <c r="AF67" s="997"/>
      <c r="AG67" s="998"/>
      <c r="AH67" s="998"/>
      <c r="AI67" s="998"/>
      <c r="AJ67" s="999"/>
      <c r="AK67" s="1000"/>
      <c r="AL67" s="986"/>
      <c r="AM67" s="986"/>
      <c r="AN67" s="986"/>
      <c r="AO67" s="987"/>
      <c r="AP67" s="991"/>
      <c r="AQ67" s="992"/>
      <c r="AR67" s="992"/>
      <c r="AS67" s="992"/>
      <c r="AT67" s="993"/>
      <c r="AU67" s="991"/>
      <c r="AV67" s="992"/>
      <c r="AW67" s="992"/>
      <c r="AX67" s="992"/>
      <c r="AY67" s="993"/>
      <c r="AZ67" s="991"/>
      <c r="BA67" s="992"/>
      <c r="BB67" s="992"/>
      <c r="BC67" s="992"/>
      <c r="BD67" s="1003"/>
      <c r="BE67" s="223"/>
      <c r="BF67" s="223"/>
      <c r="BG67" s="223"/>
      <c r="BH67" s="223"/>
      <c r="BI67" s="223"/>
      <c r="BJ67" s="223"/>
      <c r="BK67" s="223"/>
      <c r="BL67" s="223"/>
      <c r="BM67" s="223"/>
      <c r="BN67" s="223"/>
      <c r="BO67" s="223"/>
      <c r="BP67" s="223"/>
      <c r="BQ67" s="220">
        <v>61</v>
      </c>
      <c r="BR67" s="225"/>
      <c r="BS67" s="932"/>
      <c r="BT67" s="933"/>
      <c r="BU67" s="933"/>
      <c r="BV67" s="933"/>
      <c r="BW67" s="933"/>
      <c r="BX67" s="933"/>
      <c r="BY67" s="933"/>
      <c r="BZ67" s="933"/>
      <c r="CA67" s="933"/>
      <c r="CB67" s="933"/>
      <c r="CC67" s="933"/>
      <c r="CD67" s="933"/>
      <c r="CE67" s="933"/>
      <c r="CF67" s="933"/>
      <c r="CG67" s="942"/>
      <c r="CH67" s="943"/>
      <c r="CI67" s="944"/>
      <c r="CJ67" s="944"/>
      <c r="CK67" s="944"/>
      <c r="CL67" s="945"/>
      <c r="CM67" s="943"/>
      <c r="CN67" s="944"/>
      <c r="CO67" s="944"/>
      <c r="CP67" s="944"/>
      <c r="CQ67" s="945"/>
      <c r="CR67" s="943"/>
      <c r="CS67" s="944"/>
      <c r="CT67" s="944"/>
      <c r="CU67" s="944"/>
      <c r="CV67" s="945"/>
      <c r="CW67" s="943"/>
      <c r="CX67" s="944"/>
      <c r="CY67" s="944"/>
      <c r="CZ67" s="944"/>
      <c r="DA67" s="945"/>
      <c r="DB67" s="943"/>
      <c r="DC67" s="944"/>
      <c r="DD67" s="944"/>
      <c r="DE67" s="944"/>
      <c r="DF67" s="945"/>
      <c r="DG67" s="943"/>
      <c r="DH67" s="944"/>
      <c r="DI67" s="944"/>
      <c r="DJ67" s="944"/>
      <c r="DK67" s="945"/>
      <c r="DL67" s="943"/>
      <c r="DM67" s="944"/>
      <c r="DN67" s="944"/>
      <c r="DO67" s="944"/>
      <c r="DP67" s="945"/>
      <c r="DQ67" s="943"/>
      <c r="DR67" s="944"/>
      <c r="DS67" s="944"/>
      <c r="DT67" s="944"/>
      <c r="DU67" s="945"/>
      <c r="DV67" s="932"/>
      <c r="DW67" s="933"/>
      <c r="DX67" s="933"/>
      <c r="DY67" s="933"/>
      <c r="DZ67" s="934"/>
      <c r="EA67" s="212"/>
    </row>
    <row r="68" spans="1:131" ht="26.25" customHeight="1" thickTop="1" x14ac:dyDescent="0.2">
      <c r="A68" s="218">
        <v>1</v>
      </c>
      <c r="B68" s="972" t="s">
        <v>547</v>
      </c>
      <c r="C68" s="973"/>
      <c r="D68" s="973"/>
      <c r="E68" s="973"/>
      <c r="F68" s="973"/>
      <c r="G68" s="973"/>
      <c r="H68" s="973"/>
      <c r="I68" s="973"/>
      <c r="J68" s="973"/>
      <c r="K68" s="973"/>
      <c r="L68" s="973"/>
      <c r="M68" s="973"/>
      <c r="N68" s="973"/>
      <c r="O68" s="973"/>
      <c r="P68" s="974"/>
      <c r="Q68" s="975">
        <v>153</v>
      </c>
      <c r="R68" s="969"/>
      <c r="S68" s="969"/>
      <c r="T68" s="969"/>
      <c r="U68" s="969"/>
      <c r="V68" s="969">
        <v>148</v>
      </c>
      <c r="W68" s="969"/>
      <c r="X68" s="969"/>
      <c r="Y68" s="969"/>
      <c r="Z68" s="969"/>
      <c r="AA68" s="969">
        <v>5</v>
      </c>
      <c r="AB68" s="969"/>
      <c r="AC68" s="969"/>
      <c r="AD68" s="969"/>
      <c r="AE68" s="969"/>
      <c r="AF68" s="969">
        <v>5</v>
      </c>
      <c r="AG68" s="969"/>
      <c r="AH68" s="969"/>
      <c r="AI68" s="969"/>
      <c r="AJ68" s="969"/>
      <c r="AK68" s="969" t="s">
        <v>487</v>
      </c>
      <c r="AL68" s="969"/>
      <c r="AM68" s="969"/>
      <c r="AN68" s="969"/>
      <c r="AO68" s="969"/>
      <c r="AP68" s="969" t="s">
        <v>487</v>
      </c>
      <c r="AQ68" s="969"/>
      <c r="AR68" s="969"/>
      <c r="AS68" s="969"/>
      <c r="AT68" s="969"/>
      <c r="AU68" s="969" t="s">
        <v>487</v>
      </c>
      <c r="AV68" s="969"/>
      <c r="AW68" s="969"/>
      <c r="AX68" s="969"/>
      <c r="AY68" s="969"/>
      <c r="AZ68" s="970"/>
      <c r="BA68" s="970"/>
      <c r="BB68" s="970"/>
      <c r="BC68" s="970"/>
      <c r="BD68" s="971"/>
      <c r="BE68" s="223"/>
      <c r="BF68" s="223"/>
      <c r="BG68" s="223"/>
      <c r="BH68" s="223"/>
      <c r="BI68" s="223"/>
      <c r="BJ68" s="223"/>
      <c r="BK68" s="223"/>
      <c r="BL68" s="223"/>
      <c r="BM68" s="223"/>
      <c r="BN68" s="223"/>
      <c r="BO68" s="223"/>
      <c r="BP68" s="223"/>
      <c r="BQ68" s="220">
        <v>62</v>
      </c>
      <c r="BR68" s="225"/>
      <c r="BS68" s="932"/>
      <c r="BT68" s="933"/>
      <c r="BU68" s="933"/>
      <c r="BV68" s="933"/>
      <c r="BW68" s="933"/>
      <c r="BX68" s="933"/>
      <c r="BY68" s="933"/>
      <c r="BZ68" s="933"/>
      <c r="CA68" s="933"/>
      <c r="CB68" s="933"/>
      <c r="CC68" s="933"/>
      <c r="CD68" s="933"/>
      <c r="CE68" s="933"/>
      <c r="CF68" s="933"/>
      <c r="CG68" s="942"/>
      <c r="CH68" s="943"/>
      <c r="CI68" s="944"/>
      <c r="CJ68" s="944"/>
      <c r="CK68" s="944"/>
      <c r="CL68" s="945"/>
      <c r="CM68" s="943"/>
      <c r="CN68" s="944"/>
      <c r="CO68" s="944"/>
      <c r="CP68" s="944"/>
      <c r="CQ68" s="945"/>
      <c r="CR68" s="943"/>
      <c r="CS68" s="944"/>
      <c r="CT68" s="944"/>
      <c r="CU68" s="944"/>
      <c r="CV68" s="945"/>
      <c r="CW68" s="943"/>
      <c r="CX68" s="944"/>
      <c r="CY68" s="944"/>
      <c r="CZ68" s="944"/>
      <c r="DA68" s="945"/>
      <c r="DB68" s="943"/>
      <c r="DC68" s="944"/>
      <c r="DD68" s="944"/>
      <c r="DE68" s="944"/>
      <c r="DF68" s="945"/>
      <c r="DG68" s="943"/>
      <c r="DH68" s="944"/>
      <c r="DI68" s="944"/>
      <c r="DJ68" s="944"/>
      <c r="DK68" s="945"/>
      <c r="DL68" s="943"/>
      <c r="DM68" s="944"/>
      <c r="DN68" s="944"/>
      <c r="DO68" s="944"/>
      <c r="DP68" s="945"/>
      <c r="DQ68" s="943"/>
      <c r="DR68" s="944"/>
      <c r="DS68" s="944"/>
      <c r="DT68" s="944"/>
      <c r="DU68" s="945"/>
      <c r="DV68" s="932"/>
      <c r="DW68" s="933"/>
      <c r="DX68" s="933"/>
      <c r="DY68" s="933"/>
      <c r="DZ68" s="934"/>
      <c r="EA68" s="212"/>
    </row>
    <row r="69" spans="1:131" ht="26.25" customHeight="1" x14ac:dyDescent="0.2">
      <c r="A69" s="220">
        <v>2</v>
      </c>
      <c r="B69" s="961" t="s">
        <v>548</v>
      </c>
      <c r="C69" s="962"/>
      <c r="D69" s="962"/>
      <c r="E69" s="962"/>
      <c r="F69" s="962"/>
      <c r="G69" s="962"/>
      <c r="H69" s="962"/>
      <c r="I69" s="962"/>
      <c r="J69" s="962"/>
      <c r="K69" s="962"/>
      <c r="L69" s="962"/>
      <c r="M69" s="962"/>
      <c r="N69" s="962"/>
      <c r="O69" s="962"/>
      <c r="P69" s="963"/>
      <c r="Q69" s="964">
        <v>290</v>
      </c>
      <c r="R69" s="958"/>
      <c r="S69" s="958"/>
      <c r="T69" s="958"/>
      <c r="U69" s="958"/>
      <c r="V69" s="958">
        <v>250</v>
      </c>
      <c r="W69" s="958"/>
      <c r="X69" s="958"/>
      <c r="Y69" s="958"/>
      <c r="Z69" s="958"/>
      <c r="AA69" s="958">
        <v>40</v>
      </c>
      <c r="AB69" s="958"/>
      <c r="AC69" s="958"/>
      <c r="AD69" s="958"/>
      <c r="AE69" s="958"/>
      <c r="AF69" s="958">
        <v>40</v>
      </c>
      <c r="AG69" s="958"/>
      <c r="AH69" s="958"/>
      <c r="AI69" s="958"/>
      <c r="AJ69" s="958"/>
      <c r="AK69" s="958" t="s">
        <v>487</v>
      </c>
      <c r="AL69" s="958"/>
      <c r="AM69" s="958"/>
      <c r="AN69" s="958"/>
      <c r="AO69" s="958"/>
      <c r="AP69" s="958" t="s">
        <v>487</v>
      </c>
      <c r="AQ69" s="958"/>
      <c r="AR69" s="958"/>
      <c r="AS69" s="958"/>
      <c r="AT69" s="958"/>
      <c r="AU69" s="958" t="s">
        <v>487</v>
      </c>
      <c r="AV69" s="958"/>
      <c r="AW69" s="958"/>
      <c r="AX69" s="958"/>
      <c r="AY69" s="958"/>
      <c r="AZ69" s="959"/>
      <c r="BA69" s="959"/>
      <c r="BB69" s="959"/>
      <c r="BC69" s="959"/>
      <c r="BD69" s="960"/>
      <c r="BE69" s="223"/>
      <c r="BF69" s="223"/>
      <c r="BG69" s="223"/>
      <c r="BH69" s="223"/>
      <c r="BI69" s="223"/>
      <c r="BJ69" s="223"/>
      <c r="BK69" s="223"/>
      <c r="BL69" s="223"/>
      <c r="BM69" s="223"/>
      <c r="BN69" s="223"/>
      <c r="BO69" s="223"/>
      <c r="BP69" s="223"/>
      <c r="BQ69" s="220">
        <v>63</v>
      </c>
      <c r="BR69" s="225"/>
      <c r="BS69" s="932"/>
      <c r="BT69" s="933"/>
      <c r="BU69" s="933"/>
      <c r="BV69" s="933"/>
      <c r="BW69" s="933"/>
      <c r="BX69" s="933"/>
      <c r="BY69" s="933"/>
      <c r="BZ69" s="933"/>
      <c r="CA69" s="933"/>
      <c r="CB69" s="933"/>
      <c r="CC69" s="933"/>
      <c r="CD69" s="933"/>
      <c r="CE69" s="933"/>
      <c r="CF69" s="933"/>
      <c r="CG69" s="942"/>
      <c r="CH69" s="943"/>
      <c r="CI69" s="944"/>
      <c r="CJ69" s="944"/>
      <c r="CK69" s="944"/>
      <c r="CL69" s="945"/>
      <c r="CM69" s="943"/>
      <c r="CN69" s="944"/>
      <c r="CO69" s="944"/>
      <c r="CP69" s="944"/>
      <c r="CQ69" s="945"/>
      <c r="CR69" s="943"/>
      <c r="CS69" s="944"/>
      <c r="CT69" s="944"/>
      <c r="CU69" s="944"/>
      <c r="CV69" s="945"/>
      <c r="CW69" s="943"/>
      <c r="CX69" s="944"/>
      <c r="CY69" s="944"/>
      <c r="CZ69" s="944"/>
      <c r="DA69" s="945"/>
      <c r="DB69" s="943"/>
      <c r="DC69" s="944"/>
      <c r="DD69" s="944"/>
      <c r="DE69" s="944"/>
      <c r="DF69" s="945"/>
      <c r="DG69" s="943"/>
      <c r="DH69" s="944"/>
      <c r="DI69" s="944"/>
      <c r="DJ69" s="944"/>
      <c r="DK69" s="945"/>
      <c r="DL69" s="943"/>
      <c r="DM69" s="944"/>
      <c r="DN69" s="944"/>
      <c r="DO69" s="944"/>
      <c r="DP69" s="945"/>
      <c r="DQ69" s="943"/>
      <c r="DR69" s="944"/>
      <c r="DS69" s="944"/>
      <c r="DT69" s="944"/>
      <c r="DU69" s="945"/>
      <c r="DV69" s="932"/>
      <c r="DW69" s="933"/>
      <c r="DX69" s="933"/>
      <c r="DY69" s="933"/>
      <c r="DZ69" s="934"/>
      <c r="EA69" s="212"/>
    </row>
    <row r="70" spans="1:131" ht="26.25" customHeight="1" x14ac:dyDescent="0.2">
      <c r="A70" s="220">
        <v>3</v>
      </c>
      <c r="B70" s="961" t="s">
        <v>549</v>
      </c>
      <c r="C70" s="962"/>
      <c r="D70" s="962"/>
      <c r="E70" s="962"/>
      <c r="F70" s="962"/>
      <c r="G70" s="962"/>
      <c r="H70" s="962"/>
      <c r="I70" s="962"/>
      <c r="J70" s="962"/>
      <c r="K70" s="962"/>
      <c r="L70" s="962"/>
      <c r="M70" s="962"/>
      <c r="N70" s="962"/>
      <c r="O70" s="962"/>
      <c r="P70" s="963"/>
      <c r="Q70" s="964">
        <v>1428744</v>
      </c>
      <c r="R70" s="958"/>
      <c r="S70" s="958"/>
      <c r="T70" s="958"/>
      <c r="U70" s="958"/>
      <c r="V70" s="958">
        <v>1401874</v>
      </c>
      <c r="W70" s="958"/>
      <c r="X70" s="958"/>
      <c r="Y70" s="958"/>
      <c r="Z70" s="958"/>
      <c r="AA70" s="958">
        <v>26871</v>
      </c>
      <c r="AB70" s="958"/>
      <c r="AC70" s="958"/>
      <c r="AD70" s="958"/>
      <c r="AE70" s="958"/>
      <c r="AF70" s="958">
        <v>26871</v>
      </c>
      <c r="AG70" s="958"/>
      <c r="AH70" s="958"/>
      <c r="AI70" s="958"/>
      <c r="AJ70" s="958"/>
      <c r="AK70" s="958">
        <v>12578</v>
      </c>
      <c r="AL70" s="958"/>
      <c r="AM70" s="958"/>
      <c r="AN70" s="958"/>
      <c r="AO70" s="958"/>
      <c r="AP70" s="958" t="s">
        <v>487</v>
      </c>
      <c r="AQ70" s="958"/>
      <c r="AR70" s="958"/>
      <c r="AS70" s="958"/>
      <c r="AT70" s="958"/>
      <c r="AU70" s="958" t="s">
        <v>487</v>
      </c>
      <c r="AV70" s="958"/>
      <c r="AW70" s="958"/>
      <c r="AX70" s="958"/>
      <c r="AY70" s="958"/>
      <c r="AZ70" s="959"/>
      <c r="BA70" s="959"/>
      <c r="BB70" s="959"/>
      <c r="BC70" s="959"/>
      <c r="BD70" s="960"/>
      <c r="BE70" s="223"/>
      <c r="BF70" s="223"/>
      <c r="BG70" s="223"/>
      <c r="BH70" s="223"/>
      <c r="BI70" s="223"/>
      <c r="BJ70" s="223"/>
      <c r="BK70" s="223"/>
      <c r="BL70" s="223"/>
      <c r="BM70" s="223"/>
      <c r="BN70" s="223"/>
      <c r="BO70" s="223"/>
      <c r="BP70" s="223"/>
      <c r="BQ70" s="220">
        <v>64</v>
      </c>
      <c r="BR70" s="225"/>
      <c r="BS70" s="932"/>
      <c r="BT70" s="933"/>
      <c r="BU70" s="933"/>
      <c r="BV70" s="933"/>
      <c r="BW70" s="933"/>
      <c r="BX70" s="933"/>
      <c r="BY70" s="933"/>
      <c r="BZ70" s="933"/>
      <c r="CA70" s="933"/>
      <c r="CB70" s="933"/>
      <c r="CC70" s="933"/>
      <c r="CD70" s="933"/>
      <c r="CE70" s="933"/>
      <c r="CF70" s="933"/>
      <c r="CG70" s="942"/>
      <c r="CH70" s="943"/>
      <c r="CI70" s="944"/>
      <c r="CJ70" s="944"/>
      <c r="CK70" s="944"/>
      <c r="CL70" s="945"/>
      <c r="CM70" s="943"/>
      <c r="CN70" s="944"/>
      <c r="CO70" s="944"/>
      <c r="CP70" s="944"/>
      <c r="CQ70" s="945"/>
      <c r="CR70" s="943"/>
      <c r="CS70" s="944"/>
      <c r="CT70" s="944"/>
      <c r="CU70" s="944"/>
      <c r="CV70" s="945"/>
      <c r="CW70" s="943"/>
      <c r="CX70" s="944"/>
      <c r="CY70" s="944"/>
      <c r="CZ70" s="944"/>
      <c r="DA70" s="945"/>
      <c r="DB70" s="943"/>
      <c r="DC70" s="944"/>
      <c r="DD70" s="944"/>
      <c r="DE70" s="944"/>
      <c r="DF70" s="945"/>
      <c r="DG70" s="943"/>
      <c r="DH70" s="944"/>
      <c r="DI70" s="944"/>
      <c r="DJ70" s="944"/>
      <c r="DK70" s="945"/>
      <c r="DL70" s="943"/>
      <c r="DM70" s="944"/>
      <c r="DN70" s="944"/>
      <c r="DO70" s="944"/>
      <c r="DP70" s="945"/>
      <c r="DQ70" s="943"/>
      <c r="DR70" s="944"/>
      <c r="DS70" s="944"/>
      <c r="DT70" s="944"/>
      <c r="DU70" s="945"/>
      <c r="DV70" s="932"/>
      <c r="DW70" s="933"/>
      <c r="DX70" s="933"/>
      <c r="DY70" s="933"/>
      <c r="DZ70" s="934"/>
      <c r="EA70" s="212"/>
    </row>
    <row r="71" spans="1:131" ht="26.25" customHeight="1" x14ac:dyDescent="0.2">
      <c r="A71" s="220">
        <v>4</v>
      </c>
      <c r="B71" s="961" t="s">
        <v>550</v>
      </c>
      <c r="C71" s="962"/>
      <c r="D71" s="962"/>
      <c r="E71" s="962"/>
      <c r="F71" s="962"/>
      <c r="G71" s="962"/>
      <c r="H71" s="962"/>
      <c r="I71" s="962"/>
      <c r="J71" s="962"/>
      <c r="K71" s="962"/>
      <c r="L71" s="962"/>
      <c r="M71" s="962"/>
      <c r="N71" s="962"/>
      <c r="O71" s="962"/>
      <c r="P71" s="963"/>
      <c r="Q71" s="964">
        <v>38877</v>
      </c>
      <c r="R71" s="958"/>
      <c r="S71" s="958"/>
      <c r="T71" s="958"/>
      <c r="U71" s="958"/>
      <c r="V71" s="958">
        <v>35991</v>
      </c>
      <c r="W71" s="958"/>
      <c r="X71" s="958"/>
      <c r="Y71" s="958"/>
      <c r="Z71" s="958"/>
      <c r="AA71" s="958">
        <v>2886</v>
      </c>
      <c r="AB71" s="958"/>
      <c r="AC71" s="958"/>
      <c r="AD71" s="958"/>
      <c r="AE71" s="958"/>
      <c r="AF71" s="958">
        <v>27482</v>
      </c>
      <c r="AG71" s="958"/>
      <c r="AH71" s="958"/>
      <c r="AI71" s="958"/>
      <c r="AJ71" s="958"/>
      <c r="AK71" s="958" t="s">
        <v>487</v>
      </c>
      <c r="AL71" s="958"/>
      <c r="AM71" s="958"/>
      <c r="AN71" s="958"/>
      <c r="AO71" s="958"/>
      <c r="AP71" s="958">
        <v>96454</v>
      </c>
      <c r="AQ71" s="958"/>
      <c r="AR71" s="958"/>
      <c r="AS71" s="958"/>
      <c r="AT71" s="958"/>
      <c r="AU71" s="958" t="s">
        <v>487</v>
      </c>
      <c r="AV71" s="958"/>
      <c r="AW71" s="958"/>
      <c r="AX71" s="958"/>
      <c r="AY71" s="958"/>
      <c r="AZ71" s="959"/>
      <c r="BA71" s="959"/>
      <c r="BB71" s="959"/>
      <c r="BC71" s="959"/>
      <c r="BD71" s="960"/>
      <c r="BE71" s="223"/>
      <c r="BF71" s="223"/>
      <c r="BG71" s="223"/>
      <c r="BH71" s="223"/>
      <c r="BI71" s="223"/>
      <c r="BJ71" s="223"/>
      <c r="BK71" s="223"/>
      <c r="BL71" s="223"/>
      <c r="BM71" s="223"/>
      <c r="BN71" s="223"/>
      <c r="BO71" s="223"/>
      <c r="BP71" s="223"/>
      <c r="BQ71" s="220">
        <v>65</v>
      </c>
      <c r="BR71" s="225"/>
      <c r="BS71" s="932"/>
      <c r="BT71" s="933"/>
      <c r="BU71" s="933"/>
      <c r="BV71" s="933"/>
      <c r="BW71" s="933"/>
      <c r="BX71" s="933"/>
      <c r="BY71" s="933"/>
      <c r="BZ71" s="933"/>
      <c r="CA71" s="933"/>
      <c r="CB71" s="933"/>
      <c r="CC71" s="933"/>
      <c r="CD71" s="933"/>
      <c r="CE71" s="933"/>
      <c r="CF71" s="933"/>
      <c r="CG71" s="942"/>
      <c r="CH71" s="943"/>
      <c r="CI71" s="944"/>
      <c r="CJ71" s="944"/>
      <c r="CK71" s="944"/>
      <c r="CL71" s="945"/>
      <c r="CM71" s="943"/>
      <c r="CN71" s="944"/>
      <c r="CO71" s="944"/>
      <c r="CP71" s="944"/>
      <c r="CQ71" s="945"/>
      <c r="CR71" s="943"/>
      <c r="CS71" s="944"/>
      <c r="CT71" s="944"/>
      <c r="CU71" s="944"/>
      <c r="CV71" s="945"/>
      <c r="CW71" s="943"/>
      <c r="CX71" s="944"/>
      <c r="CY71" s="944"/>
      <c r="CZ71" s="944"/>
      <c r="DA71" s="945"/>
      <c r="DB71" s="943"/>
      <c r="DC71" s="944"/>
      <c r="DD71" s="944"/>
      <c r="DE71" s="944"/>
      <c r="DF71" s="945"/>
      <c r="DG71" s="943"/>
      <c r="DH71" s="944"/>
      <c r="DI71" s="944"/>
      <c r="DJ71" s="944"/>
      <c r="DK71" s="945"/>
      <c r="DL71" s="943"/>
      <c r="DM71" s="944"/>
      <c r="DN71" s="944"/>
      <c r="DO71" s="944"/>
      <c r="DP71" s="945"/>
      <c r="DQ71" s="943"/>
      <c r="DR71" s="944"/>
      <c r="DS71" s="944"/>
      <c r="DT71" s="944"/>
      <c r="DU71" s="945"/>
      <c r="DV71" s="932"/>
      <c r="DW71" s="933"/>
      <c r="DX71" s="933"/>
      <c r="DY71" s="933"/>
      <c r="DZ71" s="934"/>
      <c r="EA71" s="212"/>
    </row>
    <row r="72" spans="1:131" ht="26.25" customHeight="1" x14ac:dyDescent="0.2">
      <c r="A72" s="220">
        <v>5</v>
      </c>
      <c r="B72" s="961" t="s">
        <v>551</v>
      </c>
      <c r="C72" s="962"/>
      <c r="D72" s="962"/>
      <c r="E72" s="962"/>
      <c r="F72" s="962"/>
      <c r="G72" s="962"/>
      <c r="H72" s="962"/>
      <c r="I72" s="962"/>
      <c r="J72" s="962"/>
      <c r="K72" s="962"/>
      <c r="L72" s="962"/>
      <c r="M72" s="962"/>
      <c r="N72" s="962"/>
      <c r="O72" s="962"/>
      <c r="P72" s="963"/>
      <c r="Q72" s="964">
        <v>6104</v>
      </c>
      <c r="R72" s="958"/>
      <c r="S72" s="958"/>
      <c r="T72" s="958"/>
      <c r="U72" s="958"/>
      <c r="V72" s="958">
        <v>5983</v>
      </c>
      <c r="W72" s="958"/>
      <c r="X72" s="958"/>
      <c r="Y72" s="958"/>
      <c r="Z72" s="958"/>
      <c r="AA72" s="958">
        <v>121</v>
      </c>
      <c r="AB72" s="958"/>
      <c r="AC72" s="958"/>
      <c r="AD72" s="958"/>
      <c r="AE72" s="958"/>
      <c r="AF72" s="958">
        <v>17694</v>
      </c>
      <c r="AG72" s="958"/>
      <c r="AH72" s="958"/>
      <c r="AI72" s="958"/>
      <c r="AJ72" s="958"/>
      <c r="AK72" s="958" t="s">
        <v>487</v>
      </c>
      <c r="AL72" s="958"/>
      <c r="AM72" s="958"/>
      <c r="AN72" s="958"/>
      <c r="AO72" s="958"/>
      <c r="AP72" s="958">
        <v>24010</v>
      </c>
      <c r="AQ72" s="958"/>
      <c r="AR72" s="958"/>
      <c r="AS72" s="958"/>
      <c r="AT72" s="958"/>
      <c r="AU72" s="958" t="s">
        <v>552</v>
      </c>
      <c r="AV72" s="958"/>
      <c r="AW72" s="958"/>
      <c r="AX72" s="958"/>
      <c r="AY72" s="958"/>
      <c r="AZ72" s="959"/>
      <c r="BA72" s="959"/>
      <c r="BB72" s="959"/>
      <c r="BC72" s="959"/>
      <c r="BD72" s="960"/>
      <c r="BE72" s="223"/>
      <c r="BF72" s="223"/>
      <c r="BG72" s="223"/>
      <c r="BH72" s="223"/>
      <c r="BI72" s="223"/>
      <c r="BJ72" s="223"/>
      <c r="BK72" s="223"/>
      <c r="BL72" s="223"/>
      <c r="BM72" s="223"/>
      <c r="BN72" s="223"/>
      <c r="BO72" s="223"/>
      <c r="BP72" s="223"/>
      <c r="BQ72" s="220">
        <v>66</v>
      </c>
      <c r="BR72" s="225"/>
      <c r="BS72" s="932"/>
      <c r="BT72" s="933"/>
      <c r="BU72" s="933"/>
      <c r="BV72" s="933"/>
      <c r="BW72" s="933"/>
      <c r="BX72" s="933"/>
      <c r="BY72" s="933"/>
      <c r="BZ72" s="933"/>
      <c r="CA72" s="933"/>
      <c r="CB72" s="933"/>
      <c r="CC72" s="933"/>
      <c r="CD72" s="933"/>
      <c r="CE72" s="933"/>
      <c r="CF72" s="933"/>
      <c r="CG72" s="942"/>
      <c r="CH72" s="943"/>
      <c r="CI72" s="944"/>
      <c r="CJ72" s="944"/>
      <c r="CK72" s="944"/>
      <c r="CL72" s="945"/>
      <c r="CM72" s="943"/>
      <c r="CN72" s="944"/>
      <c r="CO72" s="944"/>
      <c r="CP72" s="944"/>
      <c r="CQ72" s="945"/>
      <c r="CR72" s="943"/>
      <c r="CS72" s="944"/>
      <c r="CT72" s="944"/>
      <c r="CU72" s="944"/>
      <c r="CV72" s="945"/>
      <c r="CW72" s="943"/>
      <c r="CX72" s="944"/>
      <c r="CY72" s="944"/>
      <c r="CZ72" s="944"/>
      <c r="DA72" s="945"/>
      <c r="DB72" s="943"/>
      <c r="DC72" s="944"/>
      <c r="DD72" s="944"/>
      <c r="DE72" s="944"/>
      <c r="DF72" s="945"/>
      <c r="DG72" s="943"/>
      <c r="DH72" s="944"/>
      <c r="DI72" s="944"/>
      <c r="DJ72" s="944"/>
      <c r="DK72" s="945"/>
      <c r="DL72" s="943"/>
      <c r="DM72" s="944"/>
      <c r="DN72" s="944"/>
      <c r="DO72" s="944"/>
      <c r="DP72" s="945"/>
      <c r="DQ72" s="943"/>
      <c r="DR72" s="944"/>
      <c r="DS72" s="944"/>
      <c r="DT72" s="944"/>
      <c r="DU72" s="945"/>
      <c r="DV72" s="932"/>
      <c r="DW72" s="933"/>
      <c r="DX72" s="933"/>
      <c r="DY72" s="933"/>
      <c r="DZ72" s="934"/>
      <c r="EA72" s="212"/>
    </row>
    <row r="73" spans="1:131" ht="26.25" customHeight="1" x14ac:dyDescent="0.2">
      <c r="A73" s="220">
        <v>6</v>
      </c>
      <c r="B73" s="961"/>
      <c r="C73" s="962"/>
      <c r="D73" s="962"/>
      <c r="E73" s="962"/>
      <c r="F73" s="962"/>
      <c r="G73" s="962"/>
      <c r="H73" s="962"/>
      <c r="I73" s="962"/>
      <c r="J73" s="962"/>
      <c r="K73" s="962"/>
      <c r="L73" s="962"/>
      <c r="M73" s="962"/>
      <c r="N73" s="962"/>
      <c r="O73" s="962"/>
      <c r="P73" s="963"/>
      <c r="Q73" s="964"/>
      <c r="R73" s="958"/>
      <c r="S73" s="958"/>
      <c r="T73" s="958"/>
      <c r="U73" s="958"/>
      <c r="V73" s="958"/>
      <c r="W73" s="958"/>
      <c r="X73" s="958"/>
      <c r="Y73" s="958"/>
      <c r="Z73" s="958"/>
      <c r="AA73" s="958"/>
      <c r="AB73" s="958"/>
      <c r="AC73" s="958"/>
      <c r="AD73" s="958"/>
      <c r="AE73" s="958"/>
      <c r="AF73" s="958"/>
      <c r="AG73" s="958"/>
      <c r="AH73" s="958"/>
      <c r="AI73" s="958"/>
      <c r="AJ73" s="958"/>
      <c r="AK73" s="958"/>
      <c r="AL73" s="958"/>
      <c r="AM73" s="958"/>
      <c r="AN73" s="958"/>
      <c r="AO73" s="958"/>
      <c r="AP73" s="958"/>
      <c r="AQ73" s="958"/>
      <c r="AR73" s="958"/>
      <c r="AS73" s="958"/>
      <c r="AT73" s="958"/>
      <c r="AU73" s="958"/>
      <c r="AV73" s="958"/>
      <c r="AW73" s="958"/>
      <c r="AX73" s="958"/>
      <c r="AY73" s="958"/>
      <c r="AZ73" s="959"/>
      <c r="BA73" s="959"/>
      <c r="BB73" s="959"/>
      <c r="BC73" s="959"/>
      <c r="BD73" s="960"/>
      <c r="BE73" s="223"/>
      <c r="BF73" s="223"/>
      <c r="BG73" s="223"/>
      <c r="BH73" s="223"/>
      <c r="BI73" s="223"/>
      <c r="BJ73" s="223"/>
      <c r="BK73" s="223"/>
      <c r="BL73" s="223"/>
      <c r="BM73" s="223"/>
      <c r="BN73" s="223"/>
      <c r="BO73" s="223"/>
      <c r="BP73" s="223"/>
      <c r="BQ73" s="220">
        <v>67</v>
      </c>
      <c r="BR73" s="225"/>
      <c r="BS73" s="932"/>
      <c r="BT73" s="933"/>
      <c r="BU73" s="933"/>
      <c r="BV73" s="933"/>
      <c r="BW73" s="933"/>
      <c r="BX73" s="933"/>
      <c r="BY73" s="933"/>
      <c r="BZ73" s="933"/>
      <c r="CA73" s="933"/>
      <c r="CB73" s="933"/>
      <c r="CC73" s="933"/>
      <c r="CD73" s="933"/>
      <c r="CE73" s="933"/>
      <c r="CF73" s="933"/>
      <c r="CG73" s="942"/>
      <c r="CH73" s="943"/>
      <c r="CI73" s="944"/>
      <c r="CJ73" s="944"/>
      <c r="CK73" s="944"/>
      <c r="CL73" s="945"/>
      <c r="CM73" s="943"/>
      <c r="CN73" s="944"/>
      <c r="CO73" s="944"/>
      <c r="CP73" s="944"/>
      <c r="CQ73" s="945"/>
      <c r="CR73" s="943"/>
      <c r="CS73" s="944"/>
      <c r="CT73" s="944"/>
      <c r="CU73" s="944"/>
      <c r="CV73" s="945"/>
      <c r="CW73" s="943"/>
      <c r="CX73" s="944"/>
      <c r="CY73" s="944"/>
      <c r="CZ73" s="944"/>
      <c r="DA73" s="945"/>
      <c r="DB73" s="943"/>
      <c r="DC73" s="944"/>
      <c r="DD73" s="944"/>
      <c r="DE73" s="944"/>
      <c r="DF73" s="945"/>
      <c r="DG73" s="943"/>
      <c r="DH73" s="944"/>
      <c r="DI73" s="944"/>
      <c r="DJ73" s="944"/>
      <c r="DK73" s="945"/>
      <c r="DL73" s="943"/>
      <c r="DM73" s="944"/>
      <c r="DN73" s="944"/>
      <c r="DO73" s="944"/>
      <c r="DP73" s="945"/>
      <c r="DQ73" s="943"/>
      <c r="DR73" s="944"/>
      <c r="DS73" s="944"/>
      <c r="DT73" s="944"/>
      <c r="DU73" s="945"/>
      <c r="DV73" s="932"/>
      <c r="DW73" s="933"/>
      <c r="DX73" s="933"/>
      <c r="DY73" s="933"/>
      <c r="DZ73" s="934"/>
      <c r="EA73" s="212"/>
    </row>
    <row r="74" spans="1:131" ht="26.25" customHeight="1" x14ac:dyDescent="0.2">
      <c r="A74" s="220">
        <v>7</v>
      </c>
      <c r="B74" s="961"/>
      <c r="C74" s="962"/>
      <c r="D74" s="962"/>
      <c r="E74" s="962"/>
      <c r="F74" s="962"/>
      <c r="G74" s="962"/>
      <c r="H74" s="962"/>
      <c r="I74" s="962"/>
      <c r="J74" s="962"/>
      <c r="K74" s="962"/>
      <c r="L74" s="962"/>
      <c r="M74" s="962"/>
      <c r="N74" s="962"/>
      <c r="O74" s="962"/>
      <c r="P74" s="963"/>
      <c r="Q74" s="964"/>
      <c r="R74" s="958"/>
      <c r="S74" s="958"/>
      <c r="T74" s="958"/>
      <c r="U74" s="958"/>
      <c r="V74" s="958"/>
      <c r="W74" s="958"/>
      <c r="X74" s="958"/>
      <c r="Y74" s="958"/>
      <c r="Z74" s="958"/>
      <c r="AA74" s="958"/>
      <c r="AB74" s="958"/>
      <c r="AC74" s="958"/>
      <c r="AD74" s="958"/>
      <c r="AE74" s="958"/>
      <c r="AF74" s="958"/>
      <c r="AG74" s="958"/>
      <c r="AH74" s="958"/>
      <c r="AI74" s="958"/>
      <c r="AJ74" s="958"/>
      <c r="AK74" s="958"/>
      <c r="AL74" s="958"/>
      <c r="AM74" s="958"/>
      <c r="AN74" s="958"/>
      <c r="AO74" s="958"/>
      <c r="AP74" s="958"/>
      <c r="AQ74" s="958"/>
      <c r="AR74" s="958"/>
      <c r="AS74" s="958"/>
      <c r="AT74" s="958"/>
      <c r="AU74" s="958"/>
      <c r="AV74" s="958"/>
      <c r="AW74" s="958"/>
      <c r="AX74" s="958"/>
      <c r="AY74" s="958"/>
      <c r="AZ74" s="959"/>
      <c r="BA74" s="959"/>
      <c r="BB74" s="959"/>
      <c r="BC74" s="959"/>
      <c r="BD74" s="960"/>
      <c r="BE74" s="223"/>
      <c r="BF74" s="223"/>
      <c r="BG74" s="223"/>
      <c r="BH74" s="223"/>
      <c r="BI74" s="223"/>
      <c r="BJ74" s="223"/>
      <c r="BK74" s="223"/>
      <c r="BL74" s="223"/>
      <c r="BM74" s="223"/>
      <c r="BN74" s="223"/>
      <c r="BO74" s="223"/>
      <c r="BP74" s="223"/>
      <c r="BQ74" s="220">
        <v>68</v>
      </c>
      <c r="BR74" s="225"/>
      <c r="BS74" s="932"/>
      <c r="BT74" s="933"/>
      <c r="BU74" s="933"/>
      <c r="BV74" s="933"/>
      <c r="BW74" s="933"/>
      <c r="BX74" s="933"/>
      <c r="BY74" s="933"/>
      <c r="BZ74" s="933"/>
      <c r="CA74" s="933"/>
      <c r="CB74" s="933"/>
      <c r="CC74" s="933"/>
      <c r="CD74" s="933"/>
      <c r="CE74" s="933"/>
      <c r="CF74" s="933"/>
      <c r="CG74" s="942"/>
      <c r="CH74" s="943"/>
      <c r="CI74" s="944"/>
      <c r="CJ74" s="944"/>
      <c r="CK74" s="944"/>
      <c r="CL74" s="945"/>
      <c r="CM74" s="943"/>
      <c r="CN74" s="944"/>
      <c r="CO74" s="944"/>
      <c r="CP74" s="944"/>
      <c r="CQ74" s="945"/>
      <c r="CR74" s="943"/>
      <c r="CS74" s="944"/>
      <c r="CT74" s="944"/>
      <c r="CU74" s="944"/>
      <c r="CV74" s="945"/>
      <c r="CW74" s="943"/>
      <c r="CX74" s="944"/>
      <c r="CY74" s="944"/>
      <c r="CZ74" s="944"/>
      <c r="DA74" s="945"/>
      <c r="DB74" s="943"/>
      <c r="DC74" s="944"/>
      <c r="DD74" s="944"/>
      <c r="DE74" s="944"/>
      <c r="DF74" s="945"/>
      <c r="DG74" s="943"/>
      <c r="DH74" s="944"/>
      <c r="DI74" s="944"/>
      <c r="DJ74" s="944"/>
      <c r="DK74" s="945"/>
      <c r="DL74" s="943"/>
      <c r="DM74" s="944"/>
      <c r="DN74" s="944"/>
      <c r="DO74" s="944"/>
      <c r="DP74" s="945"/>
      <c r="DQ74" s="943"/>
      <c r="DR74" s="944"/>
      <c r="DS74" s="944"/>
      <c r="DT74" s="944"/>
      <c r="DU74" s="945"/>
      <c r="DV74" s="932"/>
      <c r="DW74" s="933"/>
      <c r="DX74" s="933"/>
      <c r="DY74" s="933"/>
      <c r="DZ74" s="934"/>
      <c r="EA74" s="212"/>
    </row>
    <row r="75" spans="1:131" ht="26.25" customHeight="1" x14ac:dyDescent="0.2">
      <c r="A75" s="220">
        <v>8</v>
      </c>
      <c r="B75" s="961"/>
      <c r="C75" s="962"/>
      <c r="D75" s="962"/>
      <c r="E75" s="962"/>
      <c r="F75" s="962"/>
      <c r="G75" s="962"/>
      <c r="H75" s="962"/>
      <c r="I75" s="962"/>
      <c r="J75" s="962"/>
      <c r="K75" s="962"/>
      <c r="L75" s="962"/>
      <c r="M75" s="962"/>
      <c r="N75" s="962"/>
      <c r="O75" s="962"/>
      <c r="P75" s="963"/>
      <c r="Q75" s="965"/>
      <c r="R75" s="966"/>
      <c r="S75" s="966"/>
      <c r="T75" s="966"/>
      <c r="U75" s="967"/>
      <c r="V75" s="968"/>
      <c r="W75" s="966"/>
      <c r="X75" s="966"/>
      <c r="Y75" s="966"/>
      <c r="Z75" s="967"/>
      <c r="AA75" s="968"/>
      <c r="AB75" s="966"/>
      <c r="AC75" s="966"/>
      <c r="AD75" s="966"/>
      <c r="AE75" s="967"/>
      <c r="AF75" s="968"/>
      <c r="AG75" s="966"/>
      <c r="AH75" s="966"/>
      <c r="AI75" s="966"/>
      <c r="AJ75" s="967"/>
      <c r="AK75" s="968"/>
      <c r="AL75" s="966"/>
      <c r="AM75" s="966"/>
      <c r="AN75" s="966"/>
      <c r="AO75" s="967"/>
      <c r="AP75" s="968"/>
      <c r="AQ75" s="966"/>
      <c r="AR75" s="966"/>
      <c r="AS75" s="966"/>
      <c r="AT75" s="967"/>
      <c r="AU75" s="968"/>
      <c r="AV75" s="966"/>
      <c r="AW75" s="966"/>
      <c r="AX75" s="966"/>
      <c r="AY75" s="967"/>
      <c r="AZ75" s="959"/>
      <c r="BA75" s="959"/>
      <c r="BB75" s="959"/>
      <c r="BC75" s="959"/>
      <c r="BD75" s="960"/>
      <c r="BE75" s="223"/>
      <c r="BF75" s="223"/>
      <c r="BG75" s="223"/>
      <c r="BH75" s="223"/>
      <c r="BI75" s="223"/>
      <c r="BJ75" s="223"/>
      <c r="BK75" s="223"/>
      <c r="BL75" s="223"/>
      <c r="BM75" s="223"/>
      <c r="BN75" s="223"/>
      <c r="BO75" s="223"/>
      <c r="BP75" s="223"/>
      <c r="BQ75" s="220">
        <v>69</v>
      </c>
      <c r="BR75" s="225"/>
      <c r="BS75" s="932"/>
      <c r="BT75" s="933"/>
      <c r="BU75" s="933"/>
      <c r="BV75" s="933"/>
      <c r="BW75" s="933"/>
      <c r="BX75" s="933"/>
      <c r="BY75" s="933"/>
      <c r="BZ75" s="933"/>
      <c r="CA75" s="933"/>
      <c r="CB75" s="933"/>
      <c r="CC75" s="933"/>
      <c r="CD75" s="933"/>
      <c r="CE75" s="933"/>
      <c r="CF75" s="933"/>
      <c r="CG75" s="942"/>
      <c r="CH75" s="943"/>
      <c r="CI75" s="944"/>
      <c r="CJ75" s="944"/>
      <c r="CK75" s="944"/>
      <c r="CL75" s="945"/>
      <c r="CM75" s="943"/>
      <c r="CN75" s="944"/>
      <c r="CO75" s="944"/>
      <c r="CP75" s="944"/>
      <c r="CQ75" s="945"/>
      <c r="CR75" s="943"/>
      <c r="CS75" s="944"/>
      <c r="CT75" s="944"/>
      <c r="CU75" s="944"/>
      <c r="CV75" s="945"/>
      <c r="CW75" s="943"/>
      <c r="CX75" s="944"/>
      <c r="CY75" s="944"/>
      <c r="CZ75" s="944"/>
      <c r="DA75" s="945"/>
      <c r="DB75" s="943"/>
      <c r="DC75" s="944"/>
      <c r="DD75" s="944"/>
      <c r="DE75" s="944"/>
      <c r="DF75" s="945"/>
      <c r="DG75" s="943"/>
      <c r="DH75" s="944"/>
      <c r="DI75" s="944"/>
      <c r="DJ75" s="944"/>
      <c r="DK75" s="945"/>
      <c r="DL75" s="943"/>
      <c r="DM75" s="944"/>
      <c r="DN75" s="944"/>
      <c r="DO75" s="944"/>
      <c r="DP75" s="945"/>
      <c r="DQ75" s="943"/>
      <c r="DR75" s="944"/>
      <c r="DS75" s="944"/>
      <c r="DT75" s="944"/>
      <c r="DU75" s="945"/>
      <c r="DV75" s="932"/>
      <c r="DW75" s="933"/>
      <c r="DX75" s="933"/>
      <c r="DY75" s="933"/>
      <c r="DZ75" s="934"/>
      <c r="EA75" s="212"/>
    </row>
    <row r="76" spans="1:131" ht="26.25" customHeight="1" x14ac:dyDescent="0.2">
      <c r="A76" s="220">
        <v>9</v>
      </c>
      <c r="B76" s="961"/>
      <c r="C76" s="962"/>
      <c r="D76" s="962"/>
      <c r="E76" s="962"/>
      <c r="F76" s="962"/>
      <c r="G76" s="962"/>
      <c r="H76" s="962"/>
      <c r="I76" s="962"/>
      <c r="J76" s="962"/>
      <c r="K76" s="962"/>
      <c r="L76" s="962"/>
      <c r="M76" s="962"/>
      <c r="N76" s="962"/>
      <c r="O76" s="962"/>
      <c r="P76" s="963"/>
      <c r="Q76" s="965"/>
      <c r="R76" s="966"/>
      <c r="S76" s="966"/>
      <c r="T76" s="966"/>
      <c r="U76" s="967"/>
      <c r="V76" s="968"/>
      <c r="W76" s="966"/>
      <c r="X76" s="966"/>
      <c r="Y76" s="966"/>
      <c r="Z76" s="967"/>
      <c r="AA76" s="968"/>
      <c r="AB76" s="966"/>
      <c r="AC76" s="966"/>
      <c r="AD76" s="966"/>
      <c r="AE76" s="967"/>
      <c r="AF76" s="968"/>
      <c r="AG76" s="966"/>
      <c r="AH76" s="966"/>
      <c r="AI76" s="966"/>
      <c r="AJ76" s="967"/>
      <c r="AK76" s="968"/>
      <c r="AL76" s="966"/>
      <c r="AM76" s="966"/>
      <c r="AN76" s="966"/>
      <c r="AO76" s="967"/>
      <c r="AP76" s="968"/>
      <c r="AQ76" s="966"/>
      <c r="AR76" s="966"/>
      <c r="AS76" s="966"/>
      <c r="AT76" s="967"/>
      <c r="AU76" s="968"/>
      <c r="AV76" s="966"/>
      <c r="AW76" s="966"/>
      <c r="AX76" s="966"/>
      <c r="AY76" s="967"/>
      <c r="AZ76" s="959"/>
      <c r="BA76" s="959"/>
      <c r="BB76" s="959"/>
      <c r="BC76" s="959"/>
      <c r="BD76" s="960"/>
      <c r="BE76" s="223"/>
      <c r="BF76" s="223"/>
      <c r="BG76" s="223"/>
      <c r="BH76" s="223"/>
      <c r="BI76" s="223"/>
      <c r="BJ76" s="223"/>
      <c r="BK76" s="223"/>
      <c r="BL76" s="223"/>
      <c r="BM76" s="223"/>
      <c r="BN76" s="223"/>
      <c r="BO76" s="223"/>
      <c r="BP76" s="223"/>
      <c r="BQ76" s="220">
        <v>70</v>
      </c>
      <c r="BR76" s="225"/>
      <c r="BS76" s="932"/>
      <c r="BT76" s="933"/>
      <c r="BU76" s="933"/>
      <c r="BV76" s="933"/>
      <c r="BW76" s="933"/>
      <c r="BX76" s="933"/>
      <c r="BY76" s="933"/>
      <c r="BZ76" s="933"/>
      <c r="CA76" s="933"/>
      <c r="CB76" s="933"/>
      <c r="CC76" s="933"/>
      <c r="CD76" s="933"/>
      <c r="CE76" s="933"/>
      <c r="CF76" s="933"/>
      <c r="CG76" s="942"/>
      <c r="CH76" s="943"/>
      <c r="CI76" s="944"/>
      <c r="CJ76" s="944"/>
      <c r="CK76" s="944"/>
      <c r="CL76" s="945"/>
      <c r="CM76" s="943"/>
      <c r="CN76" s="944"/>
      <c r="CO76" s="944"/>
      <c r="CP76" s="944"/>
      <c r="CQ76" s="945"/>
      <c r="CR76" s="943"/>
      <c r="CS76" s="944"/>
      <c r="CT76" s="944"/>
      <c r="CU76" s="944"/>
      <c r="CV76" s="945"/>
      <c r="CW76" s="943"/>
      <c r="CX76" s="944"/>
      <c r="CY76" s="944"/>
      <c r="CZ76" s="944"/>
      <c r="DA76" s="945"/>
      <c r="DB76" s="943"/>
      <c r="DC76" s="944"/>
      <c r="DD76" s="944"/>
      <c r="DE76" s="944"/>
      <c r="DF76" s="945"/>
      <c r="DG76" s="943"/>
      <c r="DH76" s="944"/>
      <c r="DI76" s="944"/>
      <c r="DJ76" s="944"/>
      <c r="DK76" s="945"/>
      <c r="DL76" s="943"/>
      <c r="DM76" s="944"/>
      <c r="DN76" s="944"/>
      <c r="DO76" s="944"/>
      <c r="DP76" s="945"/>
      <c r="DQ76" s="943"/>
      <c r="DR76" s="944"/>
      <c r="DS76" s="944"/>
      <c r="DT76" s="944"/>
      <c r="DU76" s="945"/>
      <c r="DV76" s="932"/>
      <c r="DW76" s="933"/>
      <c r="DX76" s="933"/>
      <c r="DY76" s="933"/>
      <c r="DZ76" s="934"/>
      <c r="EA76" s="212"/>
    </row>
    <row r="77" spans="1:131" ht="26.25" customHeight="1" x14ac:dyDescent="0.2">
      <c r="A77" s="220">
        <v>10</v>
      </c>
      <c r="B77" s="961"/>
      <c r="C77" s="962"/>
      <c r="D77" s="962"/>
      <c r="E77" s="962"/>
      <c r="F77" s="962"/>
      <c r="G77" s="962"/>
      <c r="H77" s="962"/>
      <c r="I77" s="962"/>
      <c r="J77" s="962"/>
      <c r="K77" s="962"/>
      <c r="L77" s="962"/>
      <c r="M77" s="962"/>
      <c r="N77" s="962"/>
      <c r="O77" s="962"/>
      <c r="P77" s="963"/>
      <c r="Q77" s="965"/>
      <c r="R77" s="966"/>
      <c r="S77" s="966"/>
      <c r="T77" s="966"/>
      <c r="U77" s="967"/>
      <c r="V77" s="968"/>
      <c r="W77" s="966"/>
      <c r="X77" s="966"/>
      <c r="Y77" s="966"/>
      <c r="Z77" s="967"/>
      <c r="AA77" s="968"/>
      <c r="AB77" s="966"/>
      <c r="AC77" s="966"/>
      <c r="AD77" s="966"/>
      <c r="AE77" s="967"/>
      <c r="AF77" s="968"/>
      <c r="AG77" s="966"/>
      <c r="AH77" s="966"/>
      <c r="AI77" s="966"/>
      <c r="AJ77" s="967"/>
      <c r="AK77" s="968"/>
      <c r="AL77" s="966"/>
      <c r="AM77" s="966"/>
      <c r="AN77" s="966"/>
      <c r="AO77" s="967"/>
      <c r="AP77" s="968"/>
      <c r="AQ77" s="966"/>
      <c r="AR77" s="966"/>
      <c r="AS77" s="966"/>
      <c r="AT77" s="967"/>
      <c r="AU77" s="968"/>
      <c r="AV77" s="966"/>
      <c r="AW77" s="966"/>
      <c r="AX77" s="966"/>
      <c r="AY77" s="967"/>
      <c r="AZ77" s="959"/>
      <c r="BA77" s="959"/>
      <c r="BB77" s="959"/>
      <c r="BC77" s="959"/>
      <c r="BD77" s="960"/>
      <c r="BE77" s="223"/>
      <c r="BF77" s="223"/>
      <c r="BG77" s="223"/>
      <c r="BH77" s="223"/>
      <c r="BI77" s="223"/>
      <c r="BJ77" s="223"/>
      <c r="BK77" s="223"/>
      <c r="BL77" s="223"/>
      <c r="BM77" s="223"/>
      <c r="BN77" s="223"/>
      <c r="BO77" s="223"/>
      <c r="BP77" s="223"/>
      <c r="BQ77" s="220">
        <v>71</v>
      </c>
      <c r="BR77" s="225"/>
      <c r="BS77" s="932"/>
      <c r="BT77" s="933"/>
      <c r="BU77" s="933"/>
      <c r="BV77" s="933"/>
      <c r="BW77" s="933"/>
      <c r="BX77" s="933"/>
      <c r="BY77" s="933"/>
      <c r="BZ77" s="933"/>
      <c r="CA77" s="933"/>
      <c r="CB77" s="933"/>
      <c r="CC77" s="933"/>
      <c r="CD77" s="933"/>
      <c r="CE77" s="933"/>
      <c r="CF77" s="933"/>
      <c r="CG77" s="942"/>
      <c r="CH77" s="943"/>
      <c r="CI77" s="944"/>
      <c r="CJ77" s="944"/>
      <c r="CK77" s="944"/>
      <c r="CL77" s="945"/>
      <c r="CM77" s="943"/>
      <c r="CN77" s="944"/>
      <c r="CO77" s="944"/>
      <c r="CP77" s="944"/>
      <c r="CQ77" s="945"/>
      <c r="CR77" s="943"/>
      <c r="CS77" s="944"/>
      <c r="CT77" s="944"/>
      <c r="CU77" s="944"/>
      <c r="CV77" s="945"/>
      <c r="CW77" s="943"/>
      <c r="CX77" s="944"/>
      <c r="CY77" s="944"/>
      <c r="CZ77" s="944"/>
      <c r="DA77" s="945"/>
      <c r="DB77" s="943"/>
      <c r="DC77" s="944"/>
      <c r="DD77" s="944"/>
      <c r="DE77" s="944"/>
      <c r="DF77" s="945"/>
      <c r="DG77" s="943"/>
      <c r="DH77" s="944"/>
      <c r="DI77" s="944"/>
      <c r="DJ77" s="944"/>
      <c r="DK77" s="945"/>
      <c r="DL77" s="943"/>
      <c r="DM77" s="944"/>
      <c r="DN77" s="944"/>
      <c r="DO77" s="944"/>
      <c r="DP77" s="945"/>
      <c r="DQ77" s="943"/>
      <c r="DR77" s="944"/>
      <c r="DS77" s="944"/>
      <c r="DT77" s="944"/>
      <c r="DU77" s="945"/>
      <c r="DV77" s="932"/>
      <c r="DW77" s="933"/>
      <c r="DX77" s="933"/>
      <c r="DY77" s="933"/>
      <c r="DZ77" s="934"/>
      <c r="EA77" s="212"/>
    </row>
    <row r="78" spans="1:131" ht="26.25" customHeight="1" x14ac:dyDescent="0.2">
      <c r="A78" s="220">
        <v>11</v>
      </c>
      <c r="B78" s="961"/>
      <c r="C78" s="962"/>
      <c r="D78" s="962"/>
      <c r="E78" s="962"/>
      <c r="F78" s="962"/>
      <c r="G78" s="962"/>
      <c r="H78" s="962"/>
      <c r="I78" s="962"/>
      <c r="J78" s="962"/>
      <c r="K78" s="962"/>
      <c r="L78" s="962"/>
      <c r="M78" s="962"/>
      <c r="N78" s="962"/>
      <c r="O78" s="962"/>
      <c r="P78" s="963"/>
      <c r="Q78" s="964"/>
      <c r="R78" s="958"/>
      <c r="S78" s="958"/>
      <c r="T78" s="958"/>
      <c r="U78" s="958"/>
      <c r="V78" s="958"/>
      <c r="W78" s="958"/>
      <c r="X78" s="958"/>
      <c r="Y78" s="958"/>
      <c r="Z78" s="958"/>
      <c r="AA78" s="958"/>
      <c r="AB78" s="958"/>
      <c r="AC78" s="958"/>
      <c r="AD78" s="958"/>
      <c r="AE78" s="958"/>
      <c r="AF78" s="958"/>
      <c r="AG78" s="958"/>
      <c r="AH78" s="958"/>
      <c r="AI78" s="958"/>
      <c r="AJ78" s="958"/>
      <c r="AK78" s="958"/>
      <c r="AL78" s="958"/>
      <c r="AM78" s="958"/>
      <c r="AN78" s="958"/>
      <c r="AO78" s="958"/>
      <c r="AP78" s="958"/>
      <c r="AQ78" s="958"/>
      <c r="AR78" s="958"/>
      <c r="AS78" s="958"/>
      <c r="AT78" s="958"/>
      <c r="AU78" s="958"/>
      <c r="AV78" s="958"/>
      <c r="AW78" s="958"/>
      <c r="AX78" s="958"/>
      <c r="AY78" s="958"/>
      <c r="AZ78" s="959"/>
      <c r="BA78" s="959"/>
      <c r="BB78" s="959"/>
      <c r="BC78" s="959"/>
      <c r="BD78" s="960"/>
      <c r="BE78" s="223"/>
      <c r="BF78" s="223"/>
      <c r="BG78" s="223"/>
      <c r="BH78" s="223"/>
      <c r="BI78" s="223"/>
      <c r="BJ78" s="212"/>
      <c r="BK78" s="212"/>
      <c r="BL78" s="212"/>
      <c r="BM78" s="212"/>
      <c r="BN78" s="212"/>
      <c r="BO78" s="223"/>
      <c r="BP78" s="223"/>
      <c r="BQ78" s="220">
        <v>72</v>
      </c>
      <c r="BR78" s="225"/>
      <c r="BS78" s="932"/>
      <c r="BT78" s="933"/>
      <c r="BU78" s="933"/>
      <c r="BV78" s="933"/>
      <c r="BW78" s="933"/>
      <c r="BX78" s="933"/>
      <c r="BY78" s="933"/>
      <c r="BZ78" s="933"/>
      <c r="CA78" s="933"/>
      <c r="CB78" s="933"/>
      <c r="CC78" s="933"/>
      <c r="CD78" s="933"/>
      <c r="CE78" s="933"/>
      <c r="CF78" s="933"/>
      <c r="CG78" s="942"/>
      <c r="CH78" s="943"/>
      <c r="CI78" s="944"/>
      <c r="CJ78" s="944"/>
      <c r="CK78" s="944"/>
      <c r="CL78" s="945"/>
      <c r="CM78" s="943"/>
      <c r="CN78" s="944"/>
      <c r="CO78" s="944"/>
      <c r="CP78" s="944"/>
      <c r="CQ78" s="945"/>
      <c r="CR78" s="943"/>
      <c r="CS78" s="944"/>
      <c r="CT78" s="944"/>
      <c r="CU78" s="944"/>
      <c r="CV78" s="945"/>
      <c r="CW78" s="943"/>
      <c r="CX78" s="944"/>
      <c r="CY78" s="944"/>
      <c r="CZ78" s="944"/>
      <c r="DA78" s="945"/>
      <c r="DB78" s="943"/>
      <c r="DC78" s="944"/>
      <c r="DD78" s="944"/>
      <c r="DE78" s="944"/>
      <c r="DF78" s="945"/>
      <c r="DG78" s="943"/>
      <c r="DH78" s="944"/>
      <c r="DI78" s="944"/>
      <c r="DJ78" s="944"/>
      <c r="DK78" s="945"/>
      <c r="DL78" s="943"/>
      <c r="DM78" s="944"/>
      <c r="DN78" s="944"/>
      <c r="DO78" s="944"/>
      <c r="DP78" s="945"/>
      <c r="DQ78" s="943"/>
      <c r="DR78" s="944"/>
      <c r="DS78" s="944"/>
      <c r="DT78" s="944"/>
      <c r="DU78" s="945"/>
      <c r="DV78" s="932"/>
      <c r="DW78" s="933"/>
      <c r="DX78" s="933"/>
      <c r="DY78" s="933"/>
      <c r="DZ78" s="934"/>
      <c r="EA78" s="212"/>
    </row>
    <row r="79" spans="1:131" ht="26.25" customHeight="1" x14ac:dyDescent="0.2">
      <c r="A79" s="220">
        <v>12</v>
      </c>
      <c r="B79" s="961"/>
      <c r="C79" s="962"/>
      <c r="D79" s="962"/>
      <c r="E79" s="962"/>
      <c r="F79" s="962"/>
      <c r="G79" s="962"/>
      <c r="H79" s="962"/>
      <c r="I79" s="962"/>
      <c r="J79" s="962"/>
      <c r="K79" s="962"/>
      <c r="L79" s="962"/>
      <c r="M79" s="962"/>
      <c r="N79" s="962"/>
      <c r="O79" s="962"/>
      <c r="P79" s="963"/>
      <c r="Q79" s="964"/>
      <c r="R79" s="958"/>
      <c r="S79" s="958"/>
      <c r="T79" s="958"/>
      <c r="U79" s="958"/>
      <c r="V79" s="958"/>
      <c r="W79" s="958"/>
      <c r="X79" s="958"/>
      <c r="Y79" s="958"/>
      <c r="Z79" s="958"/>
      <c r="AA79" s="958"/>
      <c r="AB79" s="958"/>
      <c r="AC79" s="958"/>
      <c r="AD79" s="958"/>
      <c r="AE79" s="958"/>
      <c r="AF79" s="958"/>
      <c r="AG79" s="958"/>
      <c r="AH79" s="958"/>
      <c r="AI79" s="958"/>
      <c r="AJ79" s="958"/>
      <c r="AK79" s="958"/>
      <c r="AL79" s="958"/>
      <c r="AM79" s="958"/>
      <c r="AN79" s="958"/>
      <c r="AO79" s="958"/>
      <c r="AP79" s="958"/>
      <c r="AQ79" s="958"/>
      <c r="AR79" s="958"/>
      <c r="AS79" s="958"/>
      <c r="AT79" s="958"/>
      <c r="AU79" s="958"/>
      <c r="AV79" s="958"/>
      <c r="AW79" s="958"/>
      <c r="AX79" s="958"/>
      <c r="AY79" s="958"/>
      <c r="AZ79" s="959"/>
      <c r="BA79" s="959"/>
      <c r="BB79" s="959"/>
      <c r="BC79" s="959"/>
      <c r="BD79" s="960"/>
      <c r="BE79" s="223"/>
      <c r="BF79" s="223"/>
      <c r="BG79" s="223"/>
      <c r="BH79" s="223"/>
      <c r="BI79" s="223"/>
      <c r="BJ79" s="212"/>
      <c r="BK79" s="212"/>
      <c r="BL79" s="212"/>
      <c r="BM79" s="212"/>
      <c r="BN79" s="212"/>
      <c r="BO79" s="223"/>
      <c r="BP79" s="223"/>
      <c r="BQ79" s="220">
        <v>73</v>
      </c>
      <c r="BR79" s="225"/>
      <c r="BS79" s="932"/>
      <c r="BT79" s="933"/>
      <c r="BU79" s="933"/>
      <c r="BV79" s="933"/>
      <c r="BW79" s="933"/>
      <c r="BX79" s="933"/>
      <c r="BY79" s="933"/>
      <c r="BZ79" s="933"/>
      <c r="CA79" s="933"/>
      <c r="CB79" s="933"/>
      <c r="CC79" s="933"/>
      <c r="CD79" s="933"/>
      <c r="CE79" s="933"/>
      <c r="CF79" s="933"/>
      <c r="CG79" s="942"/>
      <c r="CH79" s="943"/>
      <c r="CI79" s="944"/>
      <c r="CJ79" s="944"/>
      <c r="CK79" s="944"/>
      <c r="CL79" s="945"/>
      <c r="CM79" s="943"/>
      <c r="CN79" s="944"/>
      <c r="CO79" s="944"/>
      <c r="CP79" s="944"/>
      <c r="CQ79" s="945"/>
      <c r="CR79" s="943"/>
      <c r="CS79" s="944"/>
      <c r="CT79" s="944"/>
      <c r="CU79" s="944"/>
      <c r="CV79" s="945"/>
      <c r="CW79" s="943"/>
      <c r="CX79" s="944"/>
      <c r="CY79" s="944"/>
      <c r="CZ79" s="944"/>
      <c r="DA79" s="945"/>
      <c r="DB79" s="943"/>
      <c r="DC79" s="944"/>
      <c r="DD79" s="944"/>
      <c r="DE79" s="944"/>
      <c r="DF79" s="945"/>
      <c r="DG79" s="943"/>
      <c r="DH79" s="944"/>
      <c r="DI79" s="944"/>
      <c r="DJ79" s="944"/>
      <c r="DK79" s="945"/>
      <c r="DL79" s="943"/>
      <c r="DM79" s="944"/>
      <c r="DN79" s="944"/>
      <c r="DO79" s="944"/>
      <c r="DP79" s="945"/>
      <c r="DQ79" s="943"/>
      <c r="DR79" s="944"/>
      <c r="DS79" s="944"/>
      <c r="DT79" s="944"/>
      <c r="DU79" s="945"/>
      <c r="DV79" s="932"/>
      <c r="DW79" s="933"/>
      <c r="DX79" s="933"/>
      <c r="DY79" s="933"/>
      <c r="DZ79" s="934"/>
      <c r="EA79" s="212"/>
    </row>
    <row r="80" spans="1:131" ht="26.25" customHeight="1" x14ac:dyDescent="0.2">
      <c r="A80" s="220">
        <v>13</v>
      </c>
      <c r="B80" s="961"/>
      <c r="C80" s="962"/>
      <c r="D80" s="962"/>
      <c r="E80" s="962"/>
      <c r="F80" s="962"/>
      <c r="G80" s="962"/>
      <c r="H80" s="962"/>
      <c r="I80" s="962"/>
      <c r="J80" s="962"/>
      <c r="K80" s="962"/>
      <c r="L80" s="962"/>
      <c r="M80" s="962"/>
      <c r="N80" s="962"/>
      <c r="O80" s="962"/>
      <c r="P80" s="963"/>
      <c r="Q80" s="964"/>
      <c r="R80" s="958"/>
      <c r="S80" s="958"/>
      <c r="T80" s="958"/>
      <c r="U80" s="958"/>
      <c r="V80" s="958"/>
      <c r="W80" s="958"/>
      <c r="X80" s="958"/>
      <c r="Y80" s="958"/>
      <c r="Z80" s="958"/>
      <c r="AA80" s="958"/>
      <c r="AB80" s="958"/>
      <c r="AC80" s="958"/>
      <c r="AD80" s="958"/>
      <c r="AE80" s="958"/>
      <c r="AF80" s="958"/>
      <c r="AG80" s="958"/>
      <c r="AH80" s="958"/>
      <c r="AI80" s="958"/>
      <c r="AJ80" s="958"/>
      <c r="AK80" s="958"/>
      <c r="AL80" s="958"/>
      <c r="AM80" s="958"/>
      <c r="AN80" s="958"/>
      <c r="AO80" s="958"/>
      <c r="AP80" s="958"/>
      <c r="AQ80" s="958"/>
      <c r="AR80" s="958"/>
      <c r="AS80" s="958"/>
      <c r="AT80" s="958"/>
      <c r="AU80" s="958"/>
      <c r="AV80" s="958"/>
      <c r="AW80" s="958"/>
      <c r="AX80" s="958"/>
      <c r="AY80" s="958"/>
      <c r="AZ80" s="959"/>
      <c r="BA80" s="959"/>
      <c r="BB80" s="959"/>
      <c r="BC80" s="959"/>
      <c r="BD80" s="960"/>
      <c r="BE80" s="223"/>
      <c r="BF80" s="223"/>
      <c r="BG80" s="223"/>
      <c r="BH80" s="223"/>
      <c r="BI80" s="223"/>
      <c r="BJ80" s="223"/>
      <c r="BK80" s="223"/>
      <c r="BL80" s="223"/>
      <c r="BM80" s="223"/>
      <c r="BN80" s="223"/>
      <c r="BO80" s="223"/>
      <c r="BP80" s="223"/>
      <c r="BQ80" s="220">
        <v>74</v>
      </c>
      <c r="BR80" s="225"/>
      <c r="BS80" s="932"/>
      <c r="BT80" s="933"/>
      <c r="BU80" s="933"/>
      <c r="BV80" s="933"/>
      <c r="BW80" s="933"/>
      <c r="BX80" s="933"/>
      <c r="BY80" s="933"/>
      <c r="BZ80" s="933"/>
      <c r="CA80" s="933"/>
      <c r="CB80" s="933"/>
      <c r="CC80" s="933"/>
      <c r="CD80" s="933"/>
      <c r="CE80" s="933"/>
      <c r="CF80" s="933"/>
      <c r="CG80" s="942"/>
      <c r="CH80" s="943"/>
      <c r="CI80" s="944"/>
      <c r="CJ80" s="944"/>
      <c r="CK80" s="944"/>
      <c r="CL80" s="945"/>
      <c r="CM80" s="943"/>
      <c r="CN80" s="944"/>
      <c r="CO80" s="944"/>
      <c r="CP80" s="944"/>
      <c r="CQ80" s="945"/>
      <c r="CR80" s="943"/>
      <c r="CS80" s="944"/>
      <c r="CT80" s="944"/>
      <c r="CU80" s="944"/>
      <c r="CV80" s="945"/>
      <c r="CW80" s="943"/>
      <c r="CX80" s="944"/>
      <c r="CY80" s="944"/>
      <c r="CZ80" s="944"/>
      <c r="DA80" s="945"/>
      <c r="DB80" s="943"/>
      <c r="DC80" s="944"/>
      <c r="DD80" s="944"/>
      <c r="DE80" s="944"/>
      <c r="DF80" s="945"/>
      <c r="DG80" s="943"/>
      <c r="DH80" s="944"/>
      <c r="DI80" s="944"/>
      <c r="DJ80" s="944"/>
      <c r="DK80" s="945"/>
      <c r="DL80" s="943"/>
      <c r="DM80" s="944"/>
      <c r="DN80" s="944"/>
      <c r="DO80" s="944"/>
      <c r="DP80" s="945"/>
      <c r="DQ80" s="943"/>
      <c r="DR80" s="944"/>
      <c r="DS80" s="944"/>
      <c r="DT80" s="944"/>
      <c r="DU80" s="945"/>
      <c r="DV80" s="932"/>
      <c r="DW80" s="933"/>
      <c r="DX80" s="933"/>
      <c r="DY80" s="933"/>
      <c r="DZ80" s="934"/>
      <c r="EA80" s="212"/>
    </row>
    <row r="81" spans="1:131" ht="26.25" customHeight="1" x14ac:dyDescent="0.2">
      <c r="A81" s="220">
        <v>14</v>
      </c>
      <c r="B81" s="961"/>
      <c r="C81" s="962"/>
      <c r="D81" s="962"/>
      <c r="E81" s="962"/>
      <c r="F81" s="962"/>
      <c r="G81" s="962"/>
      <c r="H81" s="962"/>
      <c r="I81" s="962"/>
      <c r="J81" s="962"/>
      <c r="K81" s="962"/>
      <c r="L81" s="962"/>
      <c r="M81" s="962"/>
      <c r="N81" s="962"/>
      <c r="O81" s="962"/>
      <c r="P81" s="963"/>
      <c r="Q81" s="964"/>
      <c r="R81" s="958"/>
      <c r="S81" s="958"/>
      <c r="T81" s="958"/>
      <c r="U81" s="958"/>
      <c r="V81" s="958"/>
      <c r="W81" s="958"/>
      <c r="X81" s="958"/>
      <c r="Y81" s="958"/>
      <c r="Z81" s="958"/>
      <c r="AA81" s="958"/>
      <c r="AB81" s="958"/>
      <c r="AC81" s="958"/>
      <c r="AD81" s="958"/>
      <c r="AE81" s="958"/>
      <c r="AF81" s="958"/>
      <c r="AG81" s="958"/>
      <c r="AH81" s="958"/>
      <c r="AI81" s="958"/>
      <c r="AJ81" s="958"/>
      <c r="AK81" s="958"/>
      <c r="AL81" s="958"/>
      <c r="AM81" s="958"/>
      <c r="AN81" s="958"/>
      <c r="AO81" s="958"/>
      <c r="AP81" s="958"/>
      <c r="AQ81" s="958"/>
      <c r="AR81" s="958"/>
      <c r="AS81" s="958"/>
      <c r="AT81" s="958"/>
      <c r="AU81" s="958"/>
      <c r="AV81" s="958"/>
      <c r="AW81" s="958"/>
      <c r="AX81" s="958"/>
      <c r="AY81" s="958"/>
      <c r="AZ81" s="959"/>
      <c r="BA81" s="959"/>
      <c r="BB81" s="959"/>
      <c r="BC81" s="959"/>
      <c r="BD81" s="960"/>
      <c r="BE81" s="223"/>
      <c r="BF81" s="223"/>
      <c r="BG81" s="223"/>
      <c r="BH81" s="223"/>
      <c r="BI81" s="223"/>
      <c r="BJ81" s="223"/>
      <c r="BK81" s="223"/>
      <c r="BL81" s="223"/>
      <c r="BM81" s="223"/>
      <c r="BN81" s="223"/>
      <c r="BO81" s="223"/>
      <c r="BP81" s="223"/>
      <c r="BQ81" s="220">
        <v>75</v>
      </c>
      <c r="BR81" s="225"/>
      <c r="BS81" s="932"/>
      <c r="BT81" s="933"/>
      <c r="BU81" s="933"/>
      <c r="BV81" s="933"/>
      <c r="BW81" s="933"/>
      <c r="BX81" s="933"/>
      <c r="BY81" s="933"/>
      <c r="BZ81" s="933"/>
      <c r="CA81" s="933"/>
      <c r="CB81" s="933"/>
      <c r="CC81" s="933"/>
      <c r="CD81" s="933"/>
      <c r="CE81" s="933"/>
      <c r="CF81" s="933"/>
      <c r="CG81" s="942"/>
      <c r="CH81" s="943"/>
      <c r="CI81" s="944"/>
      <c r="CJ81" s="944"/>
      <c r="CK81" s="944"/>
      <c r="CL81" s="945"/>
      <c r="CM81" s="943"/>
      <c r="CN81" s="944"/>
      <c r="CO81" s="944"/>
      <c r="CP81" s="944"/>
      <c r="CQ81" s="945"/>
      <c r="CR81" s="943"/>
      <c r="CS81" s="944"/>
      <c r="CT81" s="944"/>
      <c r="CU81" s="944"/>
      <c r="CV81" s="945"/>
      <c r="CW81" s="943"/>
      <c r="CX81" s="944"/>
      <c r="CY81" s="944"/>
      <c r="CZ81" s="944"/>
      <c r="DA81" s="945"/>
      <c r="DB81" s="943"/>
      <c r="DC81" s="944"/>
      <c r="DD81" s="944"/>
      <c r="DE81" s="944"/>
      <c r="DF81" s="945"/>
      <c r="DG81" s="943"/>
      <c r="DH81" s="944"/>
      <c r="DI81" s="944"/>
      <c r="DJ81" s="944"/>
      <c r="DK81" s="945"/>
      <c r="DL81" s="943"/>
      <c r="DM81" s="944"/>
      <c r="DN81" s="944"/>
      <c r="DO81" s="944"/>
      <c r="DP81" s="945"/>
      <c r="DQ81" s="943"/>
      <c r="DR81" s="944"/>
      <c r="DS81" s="944"/>
      <c r="DT81" s="944"/>
      <c r="DU81" s="945"/>
      <c r="DV81" s="932"/>
      <c r="DW81" s="933"/>
      <c r="DX81" s="933"/>
      <c r="DY81" s="933"/>
      <c r="DZ81" s="934"/>
      <c r="EA81" s="212"/>
    </row>
    <row r="82" spans="1:131" ht="26.25" customHeight="1" x14ac:dyDescent="0.2">
      <c r="A82" s="220">
        <v>15</v>
      </c>
      <c r="B82" s="961"/>
      <c r="C82" s="962"/>
      <c r="D82" s="962"/>
      <c r="E82" s="962"/>
      <c r="F82" s="962"/>
      <c r="G82" s="962"/>
      <c r="H82" s="962"/>
      <c r="I82" s="962"/>
      <c r="J82" s="962"/>
      <c r="K82" s="962"/>
      <c r="L82" s="962"/>
      <c r="M82" s="962"/>
      <c r="N82" s="962"/>
      <c r="O82" s="962"/>
      <c r="P82" s="963"/>
      <c r="Q82" s="964"/>
      <c r="R82" s="958"/>
      <c r="S82" s="958"/>
      <c r="T82" s="958"/>
      <c r="U82" s="958"/>
      <c r="V82" s="958"/>
      <c r="W82" s="958"/>
      <c r="X82" s="958"/>
      <c r="Y82" s="958"/>
      <c r="Z82" s="958"/>
      <c r="AA82" s="958"/>
      <c r="AB82" s="958"/>
      <c r="AC82" s="958"/>
      <c r="AD82" s="958"/>
      <c r="AE82" s="958"/>
      <c r="AF82" s="958"/>
      <c r="AG82" s="958"/>
      <c r="AH82" s="958"/>
      <c r="AI82" s="958"/>
      <c r="AJ82" s="958"/>
      <c r="AK82" s="958"/>
      <c r="AL82" s="958"/>
      <c r="AM82" s="958"/>
      <c r="AN82" s="958"/>
      <c r="AO82" s="958"/>
      <c r="AP82" s="958"/>
      <c r="AQ82" s="958"/>
      <c r="AR82" s="958"/>
      <c r="AS82" s="958"/>
      <c r="AT82" s="958"/>
      <c r="AU82" s="958"/>
      <c r="AV82" s="958"/>
      <c r="AW82" s="958"/>
      <c r="AX82" s="958"/>
      <c r="AY82" s="958"/>
      <c r="AZ82" s="959"/>
      <c r="BA82" s="959"/>
      <c r="BB82" s="959"/>
      <c r="BC82" s="959"/>
      <c r="BD82" s="960"/>
      <c r="BE82" s="223"/>
      <c r="BF82" s="223"/>
      <c r="BG82" s="223"/>
      <c r="BH82" s="223"/>
      <c r="BI82" s="223"/>
      <c r="BJ82" s="223"/>
      <c r="BK82" s="223"/>
      <c r="BL82" s="223"/>
      <c r="BM82" s="223"/>
      <c r="BN82" s="223"/>
      <c r="BO82" s="223"/>
      <c r="BP82" s="223"/>
      <c r="BQ82" s="220">
        <v>76</v>
      </c>
      <c r="BR82" s="225"/>
      <c r="BS82" s="932"/>
      <c r="BT82" s="933"/>
      <c r="BU82" s="933"/>
      <c r="BV82" s="933"/>
      <c r="BW82" s="933"/>
      <c r="BX82" s="933"/>
      <c r="BY82" s="933"/>
      <c r="BZ82" s="933"/>
      <c r="CA82" s="933"/>
      <c r="CB82" s="933"/>
      <c r="CC82" s="933"/>
      <c r="CD82" s="933"/>
      <c r="CE82" s="933"/>
      <c r="CF82" s="933"/>
      <c r="CG82" s="942"/>
      <c r="CH82" s="943"/>
      <c r="CI82" s="944"/>
      <c r="CJ82" s="944"/>
      <c r="CK82" s="944"/>
      <c r="CL82" s="945"/>
      <c r="CM82" s="943"/>
      <c r="CN82" s="944"/>
      <c r="CO82" s="944"/>
      <c r="CP82" s="944"/>
      <c r="CQ82" s="945"/>
      <c r="CR82" s="943"/>
      <c r="CS82" s="944"/>
      <c r="CT82" s="944"/>
      <c r="CU82" s="944"/>
      <c r="CV82" s="945"/>
      <c r="CW82" s="943"/>
      <c r="CX82" s="944"/>
      <c r="CY82" s="944"/>
      <c r="CZ82" s="944"/>
      <c r="DA82" s="945"/>
      <c r="DB82" s="943"/>
      <c r="DC82" s="944"/>
      <c r="DD82" s="944"/>
      <c r="DE82" s="944"/>
      <c r="DF82" s="945"/>
      <c r="DG82" s="943"/>
      <c r="DH82" s="944"/>
      <c r="DI82" s="944"/>
      <c r="DJ82" s="944"/>
      <c r="DK82" s="945"/>
      <c r="DL82" s="943"/>
      <c r="DM82" s="944"/>
      <c r="DN82" s="944"/>
      <c r="DO82" s="944"/>
      <c r="DP82" s="945"/>
      <c r="DQ82" s="943"/>
      <c r="DR82" s="944"/>
      <c r="DS82" s="944"/>
      <c r="DT82" s="944"/>
      <c r="DU82" s="945"/>
      <c r="DV82" s="932"/>
      <c r="DW82" s="933"/>
      <c r="DX82" s="933"/>
      <c r="DY82" s="933"/>
      <c r="DZ82" s="934"/>
      <c r="EA82" s="212"/>
    </row>
    <row r="83" spans="1:131" ht="26.25" customHeight="1" x14ac:dyDescent="0.2">
      <c r="A83" s="220">
        <v>16</v>
      </c>
      <c r="B83" s="961"/>
      <c r="C83" s="962"/>
      <c r="D83" s="962"/>
      <c r="E83" s="962"/>
      <c r="F83" s="962"/>
      <c r="G83" s="962"/>
      <c r="H83" s="962"/>
      <c r="I83" s="962"/>
      <c r="J83" s="962"/>
      <c r="K83" s="962"/>
      <c r="L83" s="962"/>
      <c r="M83" s="962"/>
      <c r="N83" s="962"/>
      <c r="O83" s="962"/>
      <c r="P83" s="963"/>
      <c r="Q83" s="964"/>
      <c r="R83" s="958"/>
      <c r="S83" s="958"/>
      <c r="T83" s="958"/>
      <c r="U83" s="958"/>
      <c r="V83" s="958"/>
      <c r="W83" s="958"/>
      <c r="X83" s="958"/>
      <c r="Y83" s="958"/>
      <c r="Z83" s="958"/>
      <c r="AA83" s="958"/>
      <c r="AB83" s="958"/>
      <c r="AC83" s="958"/>
      <c r="AD83" s="958"/>
      <c r="AE83" s="958"/>
      <c r="AF83" s="958"/>
      <c r="AG83" s="958"/>
      <c r="AH83" s="958"/>
      <c r="AI83" s="958"/>
      <c r="AJ83" s="958"/>
      <c r="AK83" s="958"/>
      <c r="AL83" s="958"/>
      <c r="AM83" s="958"/>
      <c r="AN83" s="958"/>
      <c r="AO83" s="958"/>
      <c r="AP83" s="958"/>
      <c r="AQ83" s="958"/>
      <c r="AR83" s="958"/>
      <c r="AS83" s="958"/>
      <c r="AT83" s="958"/>
      <c r="AU83" s="958"/>
      <c r="AV83" s="958"/>
      <c r="AW83" s="958"/>
      <c r="AX83" s="958"/>
      <c r="AY83" s="958"/>
      <c r="AZ83" s="959"/>
      <c r="BA83" s="959"/>
      <c r="BB83" s="959"/>
      <c r="BC83" s="959"/>
      <c r="BD83" s="960"/>
      <c r="BE83" s="223"/>
      <c r="BF83" s="223"/>
      <c r="BG83" s="223"/>
      <c r="BH83" s="223"/>
      <c r="BI83" s="223"/>
      <c r="BJ83" s="223"/>
      <c r="BK83" s="223"/>
      <c r="BL83" s="223"/>
      <c r="BM83" s="223"/>
      <c r="BN83" s="223"/>
      <c r="BO83" s="223"/>
      <c r="BP83" s="223"/>
      <c r="BQ83" s="220">
        <v>77</v>
      </c>
      <c r="BR83" s="225"/>
      <c r="BS83" s="932"/>
      <c r="BT83" s="933"/>
      <c r="BU83" s="933"/>
      <c r="BV83" s="933"/>
      <c r="BW83" s="933"/>
      <c r="BX83" s="933"/>
      <c r="BY83" s="933"/>
      <c r="BZ83" s="933"/>
      <c r="CA83" s="933"/>
      <c r="CB83" s="933"/>
      <c r="CC83" s="933"/>
      <c r="CD83" s="933"/>
      <c r="CE83" s="933"/>
      <c r="CF83" s="933"/>
      <c r="CG83" s="942"/>
      <c r="CH83" s="943"/>
      <c r="CI83" s="944"/>
      <c r="CJ83" s="944"/>
      <c r="CK83" s="944"/>
      <c r="CL83" s="945"/>
      <c r="CM83" s="943"/>
      <c r="CN83" s="944"/>
      <c r="CO83" s="944"/>
      <c r="CP83" s="944"/>
      <c r="CQ83" s="945"/>
      <c r="CR83" s="943"/>
      <c r="CS83" s="944"/>
      <c r="CT83" s="944"/>
      <c r="CU83" s="944"/>
      <c r="CV83" s="945"/>
      <c r="CW83" s="943"/>
      <c r="CX83" s="944"/>
      <c r="CY83" s="944"/>
      <c r="CZ83" s="944"/>
      <c r="DA83" s="945"/>
      <c r="DB83" s="943"/>
      <c r="DC83" s="944"/>
      <c r="DD83" s="944"/>
      <c r="DE83" s="944"/>
      <c r="DF83" s="945"/>
      <c r="DG83" s="943"/>
      <c r="DH83" s="944"/>
      <c r="DI83" s="944"/>
      <c r="DJ83" s="944"/>
      <c r="DK83" s="945"/>
      <c r="DL83" s="943"/>
      <c r="DM83" s="944"/>
      <c r="DN83" s="944"/>
      <c r="DO83" s="944"/>
      <c r="DP83" s="945"/>
      <c r="DQ83" s="943"/>
      <c r="DR83" s="944"/>
      <c r="DS83" s="944"/>
      <c r="DT83" s="944"/>
      <c r="DU83" s="945"/>
      <c r="DV83" s="932"/>
      <c r="DW83" s="933"/>
      <c r="DX83" s="933"/>
      <c r="DY83" s="933"/>
      <c r="DZ83" s="934"/>
      <c r="EA83" s="212"/>
    </row>
    <row r="84" spans="1:131" ht="26.25" customHeight="1" x14ac:dyDescent="0.2">
      <c r="A84" s="220">
        <v>17</v>
      </c>
      <c r="B84" s="961"/>
      <c r="C84" s="962"/>
      <c r="D84" s="962"/>
      <c r="E84" s="962"/>
      <c r="F84" s="962"/>
      <c r="G84" s="962"/>
      <c r="H84" s="962"/>
      <c r="I84" s="962"/>
      <c r="J84" s="962"/>
      <c r="K84" s="962"/>
      <c r="L84" s="962"/>
      <c r="M84" s="962"/>
      <c r="N84" s="962"/>
      <c r="O84" s="962"/>
      <c r="P84" s="963"/>
      <c r="Q84" s="964"/>
      <c r="R84" s="958"/>
      <c r="S84" s="958"/>
      <c r="T84" s="958"/>
      <c r="U84" s="958"/>
      <c r="V84" s="958"/>
      <c r="W84" s="958"/>
      <c r="X84" s="958"/>
      <c r="Y84" s="958"/>
      <c r="Z84" s="958"/>
      <c r="AA84" s="958"/>
      <c r="AB84" s="958"/>
      <c r="AC84" s="958"/>
      <c r="AD84" s="958"/>
      <c r="AE84" s="958"/>
      <c r="AF84" s="958"/>
      <c r="AG84" s="958"/>
      <c r="AH84" s="958"/>
      <c r="AI84" s="958"/>
      <c r="AJ84" s="958"/>
      <c r="AK84" s="958"/>
      <c r="AL84" s="958"/>
      <c r="AM84" s="958"/>
      <c r="AN84" s="958"/>
      <c r="AO84" s="958"/>
      <c r="AP84" s="958"/>
      <c r="AQ84" s="958"/>
      <c r="AR84" s="958"/>
      <c r="AS84" s="958"/>
      <c r="AT84" s="958"/>
      <c r="AU84" s="958"/>
      <c r="AV84" s="958"/>
      <c r="AW84" s="958"/>
      <c r="AX84" s="958"/>
      <c r="AY84" s="958"/>
      <c r="AZ84" s="959"/>
      <c r="BA84" s="959"/>
      <c r="BB84" s="959"/>
      <c r="BC84" s="959"/>
      <c r="BD84" s="960"/>
      <c r="BE84" s="223"/>
      <c r="BF84" s="223"/>
      <c r="BG84" s="223"/>
      <c r="BH84" s="223"/>
      <c r="BI84" s="223"/>
      <c r="BJ84" s="223"/>
      <c r="BK84" s="223"/>
      <c r="BL84" s="223"/>
      <c r="BM84" s="223"/>
      <c r="BN84" s="223"/>
      <c r="BO84" s="223"/>
      <c r="BP84" s="223"/>
      <c r="BQ84" s="220">
        <v>78</v>
      </c>
      <c r="BR84" s="225"/>
      <c r="BS84" s="932"/>
      <c r="BT84" s="933"/>
      <c r="BU84" s="933"/>
      <c r="BV84" s="933"/>
      <c r="BW84" s="933"/>
      <c r="BX84" s="933"/>
      <c r="BY84" s="933"/>
      <c r="BZ84" s="933"/>
      <c r="CA84" s="933"/>
      <c r="CB84" s="933"/>
      <c r="CC84" s="933"/>
      <c r="CD84" s="933"/>
      <c r="CE84" s="933"/>
      <c r="CF84" s="933"/>
      <c r="CG84" s="942"/>
      <c r="CH84" s="943"/>
      <c r="CI84" s="944"/>
      <c r="CJ84" s="944"/>
      <c r="CK84" s="944"/>
      <c r="CL84" s="945"/>
      <c r="CM84" s="943"/>
      <c r="CN84" s="944"/>
      <c r="CO84" s="944"/>
      <c r="CP84" s="944"/>
      <c r="CQ84" s="945"/>
      <c r="CR84" s="943"/>
      <c r="CS84" s="944"/>
      <c r="CT84" s="944"/>
      <c r="CU84" s="944"/>
      <c r="CV84" s="945"/>
      <c r="CW84" s="943"/>
      <c r="CX84" s="944"/>
      <c r="CY84" s="944"/>
      <c r="CZ84" s="944"/>
      <c r="DA84" s="945"/>
      <c r="DB84" s="943"/>
      <c r="DC84" s="944"/>
      <c r="DD84" s="944"/>
      <c r="DE84" s="944"/>
      <c r="DF84" s="945"/>
      <c r="DG84" s="943"/>
      <c r="DH84" s="944"/>
      <c r="DI84" s="944"/>
      <c r="DJ84" s="944"/>
      <c r="DK84" s="945"/>
      <c r="DL84" s="943"/>
      <c r="DM84" s="944"/>
      <c r="DN84" s="944"/>
      <c r="DO84" s="944"/>
      <c r="DP84" s="945"/>
      <c r="DQ84" s="943"/>
      <c r="DR84" s="944"/>
      <c r="DS84" s="944"/>
      <c r="DT84" s="944"/>
      <c r="DU84" s="945"/>
      <c r="DV84" s="932"/>
      <c r="DW84" s="933"/>
      <c r="DX84" s="933"/>
      <c r="DY84" s="933"/>
      <c r="DZ84" s="934"/>
      <c r="EA84" s="212"/>
    </row>
    <row r="85" spans="1:131" ht="26.25" customHeight="1" x14ac:dyDescent="0.2">
      <c r="A85" s="220">
        <v>18</v>
      </c>
      <c r="B85" s="961"/>
      <c r="C85" s="962"/>
      <c r="D85" s="962"/>
      <c r="E85" s="962"/>
      <c r="F85" s="962"/>
      <c r="G85" s="962"/>
      <c r="H85" s="962"/>
      <c r="I85" s="962"/>
      <c r="J85" s="962"/>
      <c r="K85" s="962"/>
      <c r="L85" s="962"/>
      <c r="M85" s="962"/>
      <c r="N85" s="962"/>
      <c r="O85" s="962"/>
      <c r="P85" s="963"/>
      <c r="Q85" s="964"/>
      <c r="R85" s="958"/>
      <c r="S85" s="958"/>
      <c r="T85" s="958"/>
      <c r="U85" s="958"/>
      <c r="V85" s="958"/>
      <c r="W85" s="958"/>
      <c r="X85" s="958"/>
      <c r="Y85" s="958"/>
      <c r="Z85" s="958"/>
      <c r="AA85" s="958"/>
      <c r="AB85" s="958"/>
      <c r="AC85" s="958"/>
      <c r="AD85" s="958"/>
      <c r="AE85" s="958"/>
      <c r="AF85" s="958"/>
      <c r="AG85" s="958"/>
      <c r="AH85" s="958"/>
      <c r="AI85" s="958"/>
      <c r="AJ85" s="958"/>
      <c r="AK85" s="958"/>
      <c r="AL85" s="958"/>
      <c r="AM85" s="958"/>
      <c r="AN85" s="958"/>
      <c r="AO85" s="958"/>
      <c r="AP85" s="958"/>
      <c r="AQ85" s="958"/>
      <c r="AR85" s="958"/>
      <c r="AS85" s="958"/>
      <c r="AT85" s="958"/>
      <c r="AU85" s="958"/>
      <c r="AV85" s="958"/>
      <c r="AW85" s="958"/>
      <c r="AX85" s="958"/>
      <c r="AY85" s="958"/>
      <c r="AZ85" s="959"/>
      <c r="BA85" s="959"/>
      <c r="BB85" s="959"/>
      <c r="BC85" s="959"/>
      <c r="BD85" s="960"/>
      <c r="BE85" s="223"/>
      <c r="BF85" s="223"/>
      <c r="BG85" s="223"/>
      <c r="BH85" s="223"/>
      <c r="BI85" s="223"/>
      <c r="BJ85" s="223"/>
      <c r="BK85" s="223"/>
      <c r="BL85" s="223"/>
      <c r="BM85" s="223"/>
      <c r="BN85" s="223"/>
      <c r="BO85" s="223"/>
      <c r="BP85" s="223"/>
      <c r="BQ85" s="220">
        <v>79</v>
      </c>
      <c r="BR85" s="225"/>
      <c r="BS85" s="932"/>
      <c r="BT85" s="933"/>
      <c r="BU85" s="933"/>
      <c r="BV85" s="933"/>
      <c r="BW85" s="933"/>
      <c r="BX85" s="933"/>
      <c r="BY85" s="933"/>
      <c r="BZ85" s="933"/>
      <c r="CA85" s="933"/>
      <c r="CB85" s="933"/>
      <c r="CC85" s="933"/>
      <c r="CD85" s="933"/>
      <c r="CE85" s="933"/>
      <c r="CF85" s="933"/>
      <c r="CG85" s="942"/>
      <c r="CH85" s="943"/>
      <c r="CI85" s="944"/>
      <c r="CJ85" s="944"/>
      <c r="CK85" s="944"/>
      <c r="CL85" s="945"/>
      <c r="CM85" s="943"/>
      <c r="CN85" s="944"/>
      <c r="CO85" s="944"/>
      <c r="CP85" s="944"/>
      <c r="CQ85" s="945"/>
      <c r="CR85" s="943"/>
      <c r="CS85" s="944"/>
      <c r="CT85" s="944"/>
      <c r="CU85" s="944"/>
      <c r="CV85" s="945"/>
      <c r="CW85" s="943"/>
      <c r="CX85" s="944"/>
      <c r="CY85" s="944"/>
      <c r="CZ85" s="944"/>
      <c r="DA85" s="945"/>
      <c r="DB85" s="943"/>
      <c r="DC85" s="944"/>
      <c r="DD85" s="944"/>
      <c r="DE85" s="944"/>
      <c r="DF85" s="945"/>
      <c r="DG85" s="943"/>
      <c r="DH85" s="944"/>
      <c r="DI85" s="944"/>
      <c r="DJ85" s="944"/>
      <c r="DK85" s="945"/>
      <c r="DL85" s="943"/>
      <c r="DM85" s="944"/>
      <c r="DN85" s="944"/>
      <c r="DO85" s="944"/>
      <c r="DP85" s="945"/>
      <c r="DQ85" s="943"/>
      <c r="DR85" s="944"/>
      <c r="DS85" s="944"/>
      <c r="DT85" s="944"/>
      <c r="DU85" s="945"/>
      <c r="DV85" s="932"/>
      <c r="DW85" s="933"/>
      <c r="DX85" s="933"/>
      <c r="DY85" s="933"/>
      <c r="DZ85" s="934"/>
      <c r="EA85" s="212"/>
    </row>
    <row r="86" spans="1:131" ht="26.25" customHeight="1" x14ac:dyDescent="0.2">
      <c r="A86" s="220">
        <v>19</v>
      </c>
      <c r="B86" s="961"/>
      <c r="C86" s="962"/>
      <c r="D86" s="962"/>
      <c r="E86" s="962"/>
      <c r="F86" s="962"/>
      <c r="G86" s="962"/>
      <c r="H86" s="962"/>
      <c r="I86" s="962"/>
      <c r="J86" s="962"/>
      <c r="K86" s="962"/>
      <c r="L86" s="962"/>
      <c r="M86" s="962"/>
      <c r="N86" s="962"/>
      <c r="O86" s="962"/>
      <c r="P86" s="963"/>
      <c r="Q86" s="964"/>
      <c r="R86" s="958"/>
      <c r="S86" s="958"/>
      <c r="T86" s="958"/>
      <c r="U86" s="958"/>
      <c r="V86" s="958"/>
      <c r="W86" s="958"/>
      <c r="X86" s="958"/>
      <c r="Y86" s="958"/>
      <c r="Z86" s="958"/>
      <c r="AA86" s="958"/>
      <c r="AB86" s="958"/>
      <c r="AC86" s="958"/>
      <c r="AD86" s="958"/>
      <c r="AE86" s="958"/>
      <c r="AF86" s="958"/>
      <c r="AG86" s="958"/>
      <c r="AH86" s="958"/>
      <c r="AI86" s="958"/>
      <c r="AJ86" s="958"/>
      <c r="AK86" s="958"/>
      <c r="AL86" s="958"/>
      <c r="AM86" s="958"/>
      <c r="AN86" s="958"/>
      <c r="AO86" s="958"/>
      <c r="AP86" s="958"/>
      <c r="AQ86" s="958"/>
      <c r="AR86" s="958"/>
      <c r="AS86" s="958"/>
      <c r="AT86" s="958"/>
      <c r="AU86" s="958"/>
      <c r="AV86" s="958"/>
      <c r="AW86" s="958"/>
      <c r="AX86" s="958"/>
      <c r="AY86" s="958"/>
      <c r="AZ86" s="959"/>
      <c r="BA86" s="959"/>
      <c r="BB86" s="959"/>
      <c r="BC86" s="959"/>
      <c r="BD86" s="960"/>
      <c r="BE86" s="223"/>
      <c r="BF86" s="223"/>
      <c r="BG86" s="223"/>
      <c r="BH86" s="223"/>
      <c r="BI86" s="223"/>
      <c r="BJ86" s="223"/>
      <c r="BK86" s="223"/>
      <c r="BL86" s="223"/>
      <c r="BM86" s="223"/>
      <c r="BN86" s="223"/>
      <c r="BO86" s="223"/>
      <c r="BP86" s="223"/>
      <c r="BQ86" s="220">
        <v>80</v>
      </c>
      <c r="BR86" s="225"/>
      <c r="BS86" s="932"/>
      <c r="BT86" s="933"/>
      <c r="BU86" s="933"/>
      <c r="BV86" s="933"/>
      <c r="BW86" s="933"/>
      <c r="BX86" s="933"/>
      <c r="BY86" s="933"/>
      <c r="BZ86" s="933"/>
      <c r="CA86" s="933"/>
      <c r="CB86" s="933"/>
      <c r="CC86" s="933"/>
      <c r="CD86" s="933"/>
      <c r="CE86" s="933"/>
      <c r="CF86" s="933"/>
      <c r="CG86" s="942"/>
      <c r="CH86" s="943"/>
      <c r="CI86" s="944"/>
      <c r="CJ86" s="944"/>
      <c r="CK86" s="944"/>
      <c r="CL86" s="945"/>
      <c r="CM86" s="943"/>
      <c r="CN86" s="944"/>
      <c r="CO86" s="944"/>
      <c r="CP86" s="944"/>
      <c r="CQ86" s="945"/>
      <c r="CR86" s="943"/>
      <c r="CS86" s="944"/>
      <c r="CT86" s="944"/>
      <c r="CU86" s="944"/>
      <c r="CV86" s="945"/>
      <c r="CW86" s="943"/>
      <c r="CX86" s="944"/>
      <c r="CY86" s="944"/>
      <c r="CZ86" s="944"/>
      <c r="DA86" s="945"/>
      <c r="DB86" s="943"/>
      <c r="DC86" s="944"/>
      <c r="DD86" s="944"/>
      <c r="DE86" s="944"/>
      <c r="DF86" s="945"/>
      <c r="DG86" s="943"/>
      <c r="DH86" s="944"/>
      <c r="DI86" s="944"/>
      <c r="DJ86" s="944"/>
      <c r="DK86" s="945"/>
      <c r="DL86" s="943"/>
      <c r="DM86" s="944"/>
      <c r="DN86" s="944"/>
      <c r="DO86" s="944"/>
      <c r="DP86" s="945"/>
      <c r="DQ86" s="943"/>
      <c r="DR86" s="944"/>
      <c r="DS86" s="944"/>
      <c r="DT86" s="944"/>
      <c r="DU86" s="945"/>
      <c r="DV86" s="932"/>
      <c r="DW86" s="933"/>
      <c r="DX86" s="933"/>
      <c r="DY86" s="933"/>
      <c r="DZ86" s="934"/>
      <c r="EA86" s="212"/>
    </row>
    <row r="87" spans="1:131" ht="26.25" customHeight="1" x14ac:dyDescent="0.2">
      <c r="A87" s="226">
        <v>20</v>
      </c>
      <c r="B87" s="951"/>
      <c r="C87" s="952"/>
      <c r="D87" s="952"/>
      <c r="E87" s="952"/>
      <c r="F87" s="952"/>
      <c r="G87" s="952"/>
      <c r="H87" s="952"/>
      <c r="I87" s="952"/>
      <c r="J87" s="952"/>
      <c r="K87" s="952"/>
      <c r="L87" s="952"/>
      <c r="M87" s="952"/>
      <c r="N87" s="952"/>
      <c r="O87" s="952"/>
      <c r="P87" s="953"/>
      <c r="Q87" s="954"/>
      <c r="R87" s="955"/>
      <c r="S87" s="955"/>
      <c r="T87" s="955"/>
      <c r="U87" s="955"/>
      <c r="V87" s="955"/>
      <c r="W87" s="955"/>
      <c r="X87" s="955"/>
      <c r="Y87" s="955"/>
      <c r="Z87" s="955"/>
      <c r="AA87" s="955"/>
      <c r="AB87" s="955"/>
      <c r="AC87" s="955"/>
      <c r="AD87" s="955"/>
      <c r="AE87" s="955"/>
      <c r="AF87" s="955"/>
      <c r="AG87" s="955"/>
      <c r="AH87" s="955"/>
      <c r="AI87" s="955"/>
      <c r="AJ87" s="955"/>
      <c r="AK87" s="955"/>
      <c r="AL87" s="955"/>
      <c r="AM87" s="955"/>
      <c r="AN87" s="955"/>
      <c r="AO87" s="955"/>
      <c r="AP87" s="955"/>
      <c r="AQ87" s="955"/>
      <c r="AR87" s="955"/>
      <c r="AS87" s="955"/>
      <c r="AT87" s="955"/>
      <c r="AU87" s="955"/>
      <c r="AV87" s="955"/>
      <c r="AW87" s="955"/>
      <c r="AX87" s="955"/>
      <c r="AY87" s="955"/>
      <c r="AZ87" s="956"/>
      <c r="BA87" s="956"/>
      <c r="BB87" s="956"/>
      <c r="BC87" s="956"/>
      <c r="BD87" s="957"/>
      <c r="BE87" s="223"/>
      <c r="BF87" s="223"/>
      <c r="BG87" s="223"/>
      <c r="BH87" s="223"/>
      <c r="BI87" s="223"/>
      <c r="BJ87" s="223"/>
      <c r="BK87" s="223"/>
      <c r="BL87" s="223"/>
      <c r="BM87" s="223"/>
      <c r="BN87" s="223"/>
      <c r="BO87" s="223"/>
      <c r="BP87" s="223"/>
      <c r="BQ87" s="220">
        <v>81</v>
      </c>
      <c r="BR87" s="225"/>
      <c r="BS87" s="932"/>
      <c r="BT87" s="933"/>
      <c r="BU87" s="933"/>
      <c r="BV87" s="933"/>
      <c r="BW87" s="933"/>
      <c r="BX87" s="933"/>
      <c r="BY87" s="933"/>
      <c r="BZ87" s="933"/>
      <c r="CA87" s="933"/>
      <c r="CB87" s="933"/>
      <c r="CC87" s="933"/>
      <c r="CD87" s="933"/>
      <c r="CE87" s="933"/>
      <c r="CF87" s="933"/>
      <c r="CG87" s="942"/>
      <c r="CH87" s="943"/>
      <c r="CI87" s="944"/>
      <c r="CJ87" s="944"/>
      <c r="CK87" s="944"/>
      <c r="CL87" s="945"/>
      <c r="CM87" s="943"/>
      <c r="CN87" s="944"/>
      <c r="CO87" s="944"/>
      <c r="CP87" s="944"/>
      <c r="CQ87" s="945"/>
      <c r="CR87" s="943"/>
      <c r="CS87" s="944"/>
      <c r="CT87" s="944"/>
      <c r="CU87" s="944"/>
      <c r="CV87" s="945"/>
      <c r="CW87" s="943"/>
      <c r="CX87" s="944"/>
      <c r="CY87" s="944"/>
      <c r="CZ87" s="944"/>
      <c r="DA87" s="945"/>
      <c r="DB87" s="943"/>
      <c r="DC87" s="944"/>
      <c r="DD87" s="944"/>
      <c r="DE87" s="944"/>
      <c r="DF87" s="945"/>
      <c r="DG87" s="943"/>
      <c r="DH87" s="944"/>
      <c r="DI87" s="944"/>
      <c r="DJ87" s="944"/>
      <c r="DK87" s="945"/>
      <c r="DL87" s="943"/>
      <c r="DM87" s="944"/>
      <c r="DN87" s="944"/>
      <c r="DO87" s="944"/>
      <c r="DP87" s="945"/>
      <c r="DQ87" s="943"/>
      <c r="DR87" s="944"/>
      <c r="DS87" s="944"/>
      <c r="DT87" s="944"/>
      <c r="DU87" s="945"/>
      <c r="DV87" s="932"/>
      <c r="DW87" s="933"/>
      <c r="DX87" s="933"/>
      <c r="DY87" s="933"/>
      <c r="DZ87" s="934"/>
      <c r="EA87" s="212"/>
    </row>
    <row r="88" spans="1:131" ht="26.25" customHeight="1" thickBot="1" x14ac:dyDescent="0.25">
      <c r="A88" s="222" t="s">
        <v>377</v>
      </c>
      <c r="B88" s="924" t="s">
        <v>400</v>
      </c>
      <c r="C88" s="925"/>
      <c r="D88" s="925"/>
      <c r="E88" s="925"/>
      <c r="F88" s="925"/>
      <c r="G88" s="925"/>
      <c r="H88" s="925"/>
      <c r="I88" s="925"/>
      <c r="J88" s="925"/>
      <c r="K88" s="925"/>
      <c r="L88" s="925"/>
      <c r="M88" s="925"/>
      <c r="N88" s="925"/>
      <c r="O88" s="925"/>
      <c r="P88" s="935"/>
      <c r="Q88" s="949"/>
      <c r="R88" s="950"/>
      <c r="S88" s="950"/>
      <c r="T88" s="950"/>
      <c r="U88" s="950"/>
      <c r="V88" s="950"/>
      <c r="W88" s="950"/>
      <c r="X88" s="950"/>
      <c r="Y88" s="950"/>
      <c r="Z88" s="950"/>
      <c r="AA88" s="950"/>
      <c r="AB88" s="950"/>
      <c r="AC88" s="950"/>
      <c r="AD88" s="950"/>
      <c r="AE88" s="950"/>
      <c r="AF88" s="946">
        <v>72092</v>
      </c>
      <c r="AG88" s="946"/>
      <c r="AH88" s="946"/>
      <c r="AI88" s="946"/>
      <c r="AJ88" s="946"/>
      <c r="AK88" s="950"/>
      <c r="AL88" s="950"/>
      <c r="AM88" s="950"/>
      <c r="AN88" s="950"/>
      <c r="AO88" s="950"/>
      <c r="AP88" s="946">
        <v>120464</v>
      </c>
      <c r="AQ88" s="946"/>
      <c r="AR88" s="946"/>
      <c r="AS88" s="946"/>
      <c r="AT88" s="946"/>
      <c r="AU88" s="946"/>
      <c r="AV88" s="946"/>
      <c r="AW88" s="946"/>
      <c r="AX88" s="946"/>
      <c r="AY88" s="946"/>
      <c r="AZ88" s="947"/>
      <c r="BA88" s="947"/>
      <c r="BB88" s="947"/>
      <c r="BC88" s="947"/>
      <c r="BD88" s="948"/>
      <c r="BE88" s="223"/>
      <c r="BF88" s="223"/>
      <c r="BG88" s="223"/>
      <c r="BH88" s="223"/>
      <c r="BI88" s="223"/>
      <c r="BJ88" s="223"/>
      <c r="BK88" s="223"/>
      <c r="BL88" s="223"/>
      <c r="BM88" s="223"/>
      <c r="BN88" s="223"/>
      <c r="BO88" s="223"/>
      <c r="BP88" s="223"/>
      <c r="BQ88" s="220">
        <v>82</v>
      </c>
      <c r="BR88" s="225"/>
      <c r="BS88" s="932"/>
      <c r="BT88" s="933"/>
      <c r="BU88" s="933"/>
      <c r="BV88" s="933"/>
      <c r="BW88" s="933"/>
      <c r="BX88" s="933"/>
      <c r="BY88" s="933"/>
      <c r="BZ88" s="933"/>
      <c r="CA88" s="933"/>
      <c r="CB88" s="933"/>
      <c r="CC88" s="933"/>
      <c r="CD88" s="933"/>
      <c r="CE88" s="933"/>
      <c r="CF88" s="933"/>
      <c r="CG88" s="942"/>
      <c r="CH88" s="943"/>
      <c r="CI88" s="944"/>
      <c r="CJ88" s="944"/>
      <c r="CK88" s="944"/>
      <c r="CL88" s="945"/>
      <c r="CM88" s="943"/>
      <c r="CN88" s="944"/>
      <c r="CO88" s="944"/>
      <c r="CP88" s="944"/>
      <c r="CQ88" s="945"/>
      <c r="CR88" s="943"/>
      <c r="CS88" s="944"/>
      <c r="CT88" s="944"/>
      <c r="CU88" s="944"/>
      <c r="CV88" s="945"/>
      <c r="CW88" s="943"/>
      <c r="CX88" s="944"/>
      <c r="CY88" s="944"/>
      <c r="CZ88" s="944"/>
      <c r="DA88" s="945"/>
      <c r="DB88" s="943"/>
      <c r="DC88" s="944"/>
      <c r="DD88" s="944"/>
      <c r="DE88" s="944"/>
      <c r="DF88" s="945"/>
      <c r="DG88" s="943"/>
      <c r="DH88" s="944"/>
      <c r="DI88" s="944"/>
      <c r="DJ88" s="944"/>
      <c r="DK88" s="945"/>
      <c r="DL88" s="943"/>
      <c r="DM88" s="944"/>
      <c r="DN88" s="944"/>
      <c r="DO88" s="944"/>
      <c r="DP88" s="945"/>
      <c r="DQ88" s="943"/>
      <c r="DR88" s="944"/>
      <c r="DS88" s="944"/>
      <c r="DT88" s="944"/>
      <c r="DU88" s="945"/>
      <c r="DV88" s="932"/>
      <c r="DW88" s="933"/>
      <c r="DX88" s="933"/>
      <c r="DY88" s="933"/>
      <c r="DZ88" s="93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32"/>
      <c r="BT89" s="933"/>
      <c r="BU89" s="933"/>
      <c r="BV89" s="933"/>
      <c r="BW89" s="933"/>
      <c r="BX89" s="933"/>
      <c r="BY89" s="933"/>
      <c r="BZ89" s="933"/>
      <c r="CA89" s="933"/>
      <c r="CB89" s="933"/>
      <c r="CC89" s="933"/>
      <c r="CD89" s="933"/>
      <c r="CE89" s="933"/>
      <c r="CF89" s="933"/>
      <c r="CG89" s="942"/>
      <c r="CH89" s="943"/>
      <c r="CI89" s="944"/>
      <c r="CJ89" s="944"/>
      <c r="CK89" s="944"/>
      <c r="CL89" s="945"/>
      <c r="CM89" s="943"/>
      <c r="CN89" s="944"/>
      <c r="CO89" s="944"/>
      <c r="CP89" s="944"/>
      <c r="CQ89" s="945"/>
      <c r="CR89" s="943"/>
      <c r="CS89" s="944"/>
      <c r="CT89" s="944"/>
      <c r="CU89" s="944"/>
      <c r="CV89" s="945"/>
      <c r="CW89" s="943"/>
      <c r="CX89" s="944"/>
      <c r="CY89" s="944"/>
      <c r="CZ89" s="944"/>
      <c r="DA89" s="945"/>
      <c r="DB89" s="943"/>
      <c r="DC89" s="944"/>
      <c r="DD89" s="944"/>
      <c r="DE89" s="944"/>
      <c r="DF89" s="945"/>
      <c r="DG89" s="943"/>
      <c r="DH89" s="944"/>
      <c r="DI89" s="944"/>
      <c r="DJ89" s="944"/>
      <c r="DK89" s="945"/>
      <c r="DL89" s="943"/>
      <c r="DM89" s="944"/>
      <c r="DN89" s="944"/>
      <c r="DO89" s="944"/>
      <c r="DP89" s="945"/>
      <c r="DQ89" s="943"/>
      <c r="DR89" s="944"/>
      <c r="DS89" s="944"/>
      <c r="DT89" s="944"/>
      <c r="DU89" s="945"/>
      <c r="DV89" s="932"/>
      <c r="DW89" s="933"/>
      <c r="DX89" s="933"/>
      <c r="DY89" s="933"/>
      <c r="DZ89" s="93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32"/>
      <c r="BT90" s="933"/>
      <c r="BU90" s="933"/>
      <c r="BV90" s="933"/>
      <c r="BW90" s="933"/>
      <c r="BX90" s="933"/>
      <c r="BY90" s="933"/>
      <c r="BZ90" s="933"/>
      <c r="CA90" s="933"/>
      <c r="CB90" s="933"/>
      <c r="CC90" s="933"/>
      <c r="CD90" s="933"/>
      <c r="CE90" s="933"/>
      <c r="CF90" s="933"/>
      <c r="CG90" s="942"/>
      <c r="CH90" s="943"/>
      <c r="CI90" s="944"/>
      <c r="CJ90" s="944"/>
      <c r="CK90" s="944"/>
      <c r="CL90" s="945"/>
      <c r="CM90" s="943"/>
      <c r="CN90" s="944"/>
      <c r="CO90" s="944"/>
      <c r="CP90" s="944"/>
      <c r="CQ90" s="945"/>
      <c r="CR90" s="943"/>
      <c r="CS90" s="944"/>
      <c r="CT90" s="944"/>
      <c r="CU90" s="944"/>
      <c r="CV90" s="945"/>
      <c r="CW90" s="943"/>
      <c r="CX90" s="944"/>
      <c r="CY90" s="944"/>
      <c r="CZ90" s="944"/>
      <c r="DA90" s="945"/>
      <c r="DB90" s="943"/>
      <c r="DC90" s="944"/>
      <c r="DD90" s="944"/>
      <c r="DE90" s="944"/>
      <c r="DF90" s="945"/>
      <c r="DG90" s="943"/>
      <c r="DH90" s="944"/>
      <c r="DI90" s="944"/>
      <c r="DJ90" s="944"/>
      <c r="DK90" s="945"/>
      <c r="DL90" s="943"/>
      <c r="DM90" s="944"/>
      <c r="DN90" s="944"/>
      <c r="DO90" s="944"/>
      <c r="DP90" s="945"/>
      <c r="DQ90" s="943"/>
      <c r="DR90" s="944"/>
      <c r="DS90" s="944"/>
      <c r="DT90" s="944"/>
      <c r="DU90" s="945"/>
      <c r="DV90" s="932"/>
      <c r="DW90" s="933"/>
      <c r="DX90" s="933"/>
      <c r="DY90" s="933"/>
      <c r="DZ90" s="93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32"/>
      <c r="BT91" s="933"/>
      <c r="BU91" s="933"/>
      <c r="BV91" s="933"/>
      <c r="BW91" s="933"/>
      <c r="BX91" s="933"/>
      <c r="BY91" s="933"/>
      <c r="BZ91" s="933"/>
      <c r="CA91" s="933"/>
      <c r="CB91" s="933"/>
      <c r="CC91" s="933"/>
      <c r="CD91" s="933"/>
      <c r="CE91" s="933"/>
      <c r="CF91" s="933"/>
      <c r="CG91" s="942"/>
      <c r="CH91" s="943"/>
      <c r="CI91" s="944"/>
      <c r="CJ91" s="944"/>
      <c r="CK91" s="944"/>
      <c r="CL91" s="945"/>
      <c r="CM91" s="943"/>
      <c r="CN91" s="944"/>
      <c r="CO91" s="944"/>
      <c r="CP91" s="944"/>
      <c r="CQ91" s="945"/>
      <c r="CR91" s="943"/>
      <c r="CS91" s="944"/>
      <c r="CT91" s="944"/>
      <c r="CU91" s="944"/>
      <c r="CV91" s="945"/>
      <c r="CW91" s="943"/>
      <c r="CX91" s="944"/>
      <c r="CY91" s="944"/>
      <c r="CZ91" s="944"/>
      <c r="DA91" s="945"/>
      <c r="DB91" s="943"/>
      <c r="DC91" s="944"/>
      <c r="DD91" s="944"/>
      <c r="DE91" s="944"/>
      <c r="DF91" s="945"/>
      <c r="DG91" s="943"/>
      <c r="DH91" s="944"/>
      <c r="DI91" s="944"/>
      <c r="DJ91" s="944"/>
      <c r="DK91" s="945"/>
      <c r="DL91" s="943"/>
      <c r="DM91" s="944"/>
      <c r="DN91" s="944"/>
      <c r="DO91" s="944"/>
      <c r="DP91" s="945"/>
      <c r="DQ91" s="943"/>
      <c r="DR91" s="944"/>
      <c r="DS91" s="944"/>
      <c r="DT91" s="944"/>
      <c r="DU91" s="945"/>
      <c r="DV91" s="932"/>
      <c r="DW91" s="933"/>
      <c r="DX91" s="933"/>
      <c r="DY91" s="933"/>
      <c r="DZ91" s="93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32"/>
      <c r="BT92" s="933"/>
      <c r="BU92" s="933"/>
      <c r="BV92" s="933"/>
      <c r="BW92" s="933"/>
      <c r="BX92" s="933"/>
      <c r="BY92" s="933"/>
      <c r="BZ92" s="933"/>
      <c r="CA92" s="933"/>
      <c r="CB92" s="933"/>
      <c r="CC92" s="933"/>
      <c r="CD92" s="933"/>
      <c r="CE92" s="933"/>
      <c r="CF92" s="933"/>
      <c r="CG92" s="942"/>
      <c r="CH92" s="943"/>
      <c r="CI92" s="944"/>
      <c r="CJ92" s="944"/>
      <c r="CK92" s="944"/>
      <c r="CL92" s="945"/>
      <c r="CM92" s="943"/>
      <c r="CN92" s="944"/>
      <c r="CO92" s="944"/>
      <c r="CP92" s="944"/>
      <c r="CQ92" s="945"/>
      <c r="CR92" s="943"/>
      <c r="CS92" s="944"/>
      <c r="CT92" s="944"/>
      <c r="CU92" s="944"/>
      <c r="CV92" s="945"/>
      <c r="CW92" s="943"/>
      <c r="CX92" s="944"/>
      <c r="CY92" s="944"/>
      <c r="CZ92" s="944"/>
      <c r="DA92" s="945"/>
      <c r="DB92" s="943"/>
      <c r="DC92" s="944"/>
      <c r="DD92" s="944"/>
      <c r="DE92" s="944"/>
      <c r="DF92" s="945"/>
      <c r="DG92" s="943"/>
      <c r="DH92" s="944"/>
      <c r="DI92" s="944"/>
      <c r="DJ92" s="944"/>
      <c r="DK92" s="945"/>
      <c r="DL92" s="943"/>
      <c r="DM92" s="944"/>
      <c r="DN92" s="944"/>
      <c r="DO92" s="944"/>
      <c r="DP92" s="945"/>
      <c r="DQ92" s="943"/>
      <c r="DR92" s="944"/>
      <c r="DS92" s="944"/>
      <c r="DT92" s="944"/>
      <c r="DU92" s="945"/>
      <c r="DV92" s="932"/>
      <c r="DW92" s="933"/>
      <c r="DX92" s="933"/>
      <c r="DY92" s="933"/>
      <c r="DZ92" s="93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32"/>
      <c r="BT93" s="933"/>
      <c r="BU93" s="933"/>
      <c r="BV93" s="933"/>
      <c r="BW93" s="933"/>
      <c r="BX93" s="933"/>
      <c r="BY93" s="933"/>
      <c r="BZ93" s="933"/>
      <c r="CA93" s="933"/>
      <c r="CB93" s="933"/>
      <c r="CC93" s="933"/>
      <c r="CD93" s="933"/>
      <c r="CE93" s="933"/>
      <c r="CF93" s="933"/>
      <c r="CG93" s="942"/>
      <c r="CH93" s="943"/>
      <c r="CI93" s="944"/>
      <c r="CJ93" s="944"/>
      <c r="CK93" s="944"/>
      <c r="CL93" s="945"/>
      <c r="CM93" s="943"/>
      <c r="CN93" s="944"/>
      <c r="CO93" s="944"/>
      <c r="CP93" s="944"/>
      <c r="CQ93" s="945"/>
      <c r="CR93" s="943"/>
      <c r="CS93" s="944"/>
      <c r="CT93" s="944"/>
      <c r="CU93" s="944"/>
      <c r="CV93" s="945"/>
      <c r="CW93" s="943"/>
      <c r="CX93" s="944"/>
      <c r="CY93" s="944"/>
      <c r="CZ93" s="944"/>
      <c r="DA93" s="945"/>
      <c r="DB93" s="943"/>
      <c r="DC93" s="944"/>
      <c r="DD93" s="944"/>
      <c r="DE93" s="944"/>
      <c r="DF93" s="945"/>
      <c r="DG93" s="943"/>
      <c r="DH93" s="944"/>
      <c r="DI93" s="944"/>
      <c r="DJ93" s="944"/>
      <c r="DK93" s="945"/>
      <c r="DL93" s="943"/>
      <c r="DM93" s="944"/>
      <c r="DN93" s="944"/>
      <c r="DO93" s="944"/>
      <c r="DP93" s="945"/>
      <c r="DQ93" s="943"/>
      <c r="DR93" s="944"/>
      <c r="DS93" s="944"/>
      <c r="DT93" s="944"/>
      <c r="DU93" s="945"/>
      <c r="DV93" s="932"/>
      <c r="DW93" s="933"/>
      <c r="DX93" s="933"/>
      <c r="DY93" s="933"/>
      <c r="DZ93" s="93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32"/>
      <c r="BT94" s="933"/>
      <c r="BU94" s="933"/>
      <c r="BV94" s="933"/>
      <c r="BW94" s="933"/>
      <c r="BX94" s="933"/>
      <c r="BY94" s="933"/>
      <c r="BZ94" s="933"/>
      <c r="CA94" s="933"/>
      <c r="CB94" s="933"/>
      <c r="CC94" s="933"/>
      <c r="CD94" s="933"/>
      <c r="CE94" s="933"/>
      <c r="CF94" s="933"/>
      <c r="CG94" s="942"/>
      <c r="CH94" s="943"/>
      <c r="CI94" s="944"/>
      <c r="CJ94" s="944"/>
      <c r="CK94" s="944"/>
      <c r="CL94" s="945"/>
      <c r="CM94" s="943"/>
      <c r="CN94" s="944"/>
      <c r="CO94" s="944"/>
      <c r="CP94" s="944"/>
      <c r="CQ94" s="945"/>
      <c r="CR94" s="943"/>
      <c r="CS94" s="944"/>
      <c r="CT94" s="944"/>
      <c r="CU94" s="944"/>
      <c r="CV94" s="945"/>
      <c r="CW94" s="943"/>
      <c r="CX94" s="944"/>
      <c r="CY94" s="944"/>
      <c r="CZ94" s="944"/>
      <c r="DA94" s="945"/>
      <c r="DB94" s="943"/>
      <c r="DC94" s="944"/>
      <c r="DD94" s="944"/>
      <c r="DE94" s="944"/>
      <c r="DF94" s="945"/>
      <c r="DG94" s="943"/>
      <c r="DH94" s="944"/>
      <c r="DI94" s="944"/>
      <c r="DJ94" s="944"/>
      <c r="DK94" s="945"/>
      <c r="DL94" s="943"/>
      <c r="DM94" s="944"/>
      <c r="DN94" s="944"/>
      <c r="DO94" s="944"/>
      <c r="DP94" s="945"/>
      <c r="DQ94" s="943"/>
      <c r="DR94" s="944"/>
      <c r="DS94" s="944"/>
      <c r="DT94" s="944"/>
      <c r="DU94" s="945"/>
      <c r="DV94" s="932"/>
      <c r="DW94" s="933"/>
      <c r="DX94" s="933"/>
      <c r="DY94" s="933"/>
      <c r="DZ94" s="93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32"/>
      <c r="BT95" s="933"/>
      <c r="BU95" s="933"/>
      <c r="BV95" s="933"/>
      <c r="BW95" s="933"/>
      <c r="BX95" s="933"/>
      <c r="BY95" s="933"/>
      <c r="BZ95" s="933"/>
      <c r="CA95" s="933"/>
      <c r="CB95" s="933"/>
      <c r="CC95" s="933"/>
      <c r="CD95" s="933"/>
      <c r="CE95" s="933"/>
      <c r="CF95" s="933"/>
      <c r="CG95" s="942"/>
      <c r="CH95" s="943"/>
      <c r="CI95" s="944"/>
      <c r="CJ95" s="944"/>
      <c r="CK95" s="944"/>
      <c r="CL95" s="945"/>
      <c r="CM95" s="943"/>
      <c r="CN95" s="944"/>
      <c r="CO95" s="944"/>
      <c r="CP95" s="944"/>
      <c r="CQ95" s="945"/>
      <c r="CR95" s="943"/>
      <c r="CS95" s="944"/>
      <c r="CT95" s="944"/>
      <c r="CU95" s="944"/>
      <c r="CV95" s="945"/>
      <c r="CW95" s="943"/>
      <c r="CX95" s="944"/>
      <c r="CY95" s="944"/>
      <c r="CZ95" s="944"/>
      <c r="DA95" s="945"/>
      <c r="DB95" s="943"/>
      <c r="DC95" s="944"/>
      <c r="DD95" s="944"/>
      <c r="DE95" s="944"/>
      <c r="DF95" s="945"/>
      <c r="DG95" s="943"/>
      <c r="DH95" s="944"/>
      <c r="DI95" s="944"/>
      <c r="DJ95" s="944"/>
      <c r="DK95" s="945"/>
      <c r="DL95" s="943"/>
      <c r="DM95" s="944"/>
      <c r="DN95" s="944"/>
      <c r="DO95" s="944"/>
      <c r="DP95" s="945"/>
      <c r="DQ95" s="943"/>
      <c r="DR95" s="944"/>
      <c r="DS95" s="944"/>
      <c r="DT95" s="944"/>
      <c r="DU95" s="945"/>
      <c r="DV95" s="932"/>
      <c r="DW95" s="933"/>
      <c r="DX95" s="933"/>
      <c r="DY95" s="933"/>
      <c r="DZ95" s="93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32"/>
      <c r="BT96" s="933"/>
      <c r="BU96" s="933"/>
      <c r="BV96" s="933"/>
      <c r="BW96" s="933"/>
      <c r="BX96" s="933"/>
      <c r="BY96" s="933"/>
      <c r="BZ96" s="933"/>
      <c r="CA96" s="933"/>
      <c r="CB96" s="933"/>
      <c r="CC96" s="933"/>
      <c r="CD96" s="933"/>
      <c r="CE96" s="933"/>
      <c r="CF96" s="933"/>
      <c r="CG96" s="942"/>
      <c r="CH96" s="943"/>
      <c r="CI96" s="944"/>
      <c r="CJ96" s="944"/>
      <c r="CK96" s="944"/>
      <c r="CL96" s="945"/>
      <c r="CM96" s="943"/>
      <c r="CN96" s="944"/>
      <c r="CO96" s="944"/>
      <c r="CP96" s="944"/>
      <c r="CQ96" s="945"/>
      <c r="CR96" s="943"/>
      <c r="CS96" s="944"/>
      <c r="CT96" s="944"/>
      <c r="CU96" s="944"/>
      <c r="CV96" s="945"/>
      <c r="CW96" s="943"/>
      <c r="CX96" s="944"/>
      <c r="CY96" s="944"/>
      <c r="CZ96" s="944"/>
      <c r="DA96" s="945"/>
      <c r="DB96" s="943"/>
      <c r="DC96" s="944"/>
      <c r="DD96" s="944"/>
      <c r="DE96" s="944"/>
      <c r="DF96" s="945"/>
      <c r="DG96" s="943"/>
      <c r="DH96" s="944"/>
      <c r="DI96" s="944"/>
      <c r="DJ96" s="944"/>
      <c r="DK96" s="945"/>
      <c r="DL96" s="943"/>
      <c r="DM96" s="944"/>
      <c r="DN96" s="944"/>
      <c r="DO96" s="944"/>
      <c r="DP96" s="945"/>
      <c r="DQ96" s="943"/>
      <c r="DR96" s="944"/>
      <c r="DS96" s="944"/>
      <c r="DT96" s="944"/>
      <c r="DU96" s="945"/>
      <c r="DV96" s="932"/>
      <c r="DW96" s="933"/>
      <c r="DX96" s="933"/>
      <c r="DY96" s="933"/>
      <c r="DZ96" s="93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32"/>
      <c r="BT97" s="933"/>
      <c r="BU97" s="933"/>
      <c r="BV97" s="933"/>
      <c r="BW97" s="933"/>
      <c r="BX97" s="933"/>
      <c r="BY97" s="933"/>
      <c r="BZ97" s="933"/>
      <c r="CA97" s="933"/>
      <c r="CB97" s="933"/>
      <c r="CC97" s="933"/>
      <c r="CD97" s="933"/>
      <c r="CE97" s="933"/>
      <c r="CF97" s="933"/>
      <c r="CG97" s="942"/>
      <c r="CH97" s="943"/>
      <c r="CI97" s="944"/>
      <c r="CJ97" s="944"/>
      <c r="CK97" s="944"/>
      <c r="CL97" s="945"/>
      <c r="CM97" s="943"/>
      <c r="CN97" s="944"/>
      <c r="CO97" s="944"/>
      <c r="CP97" s="944"/>
      <c r="CQ97" s="945"/>
      <c r="CR97" s="943"/>
      <c r="CS97" s="944"/>
      <c r="CT97" s="944"/>
      <c r="CU97" s="944"/>
      <c r="CV97" s="945"/>
      <c r="CW97" s="943"/>
      <c r="CX97" s="944"/>
      <c r="CY97" s="944"/>
      <c r="CZ97" s="944"/>
      <c r="DA97" s="945"/>
      <c r="DB97" s="943"/>
      <c r="DC97" s="944"/>
      <c r="DD97" s="944"/>
      <c r="DE97" s="944"/>
      <c r="DF97" s="945"/>
      <c r="DG97" s="943"/>
      <c r="DH97" s="944"/>
      <c r="DI97" s="944"/>
      <c r="DJ97" s="944"/>
      <c r="DK97" s="945"/>
      <c r="DL97" s="943"/>
      <c r="DM97" s="944"/>
      <c r="DN97" s="944"/>
      <c r="DO97" s="944"/>
      <c r="DP97" s="945"/>
      <c r="DQ97" s="943"/>
      <c r="DR97" s="944"/>
      <c r="DS97" s="944"/>
      <c r="DT97" s="944"/>
      <c r="DU97" s="945"/>
      <c r="DV97" s="932"/>
      <c r="DW97" s="933"/>
      <c r="DX97" s="933"/>
      <c r="DY97" s="933"/>
      <c r="DZ97" s="93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32"/>
      <c r="BT98" s="933"/>
      <c r="BU98" s="933"/>
      <c r="BV98" s="933"/>
      <c r="BW98" s="933"/>
      <c r="BX98" s="933"/>
      <c r="BY98" s="933"/>
      <c r="BZ98" s="933"/>
      <c r="CA98" s="933"/>
      <c r="CB98" s="933"/>
      <c r="CC98" s="933"/>
      <c r="CD98" s="933"/>
      <c r="CE98" s="933"/>
      <c r="CF98" s="933"/>
      <c r="CG98" s="942"/>
      <c r="CH98" s="943"/>
      <c r="CI98" s="944"/>
      <c r="CJ98" s="944"/>
      <c r="CK98" s="944"/>
      <c r="CL98" s="945"/>
      <c r="CM98" s="943"/>
      <c r="CN98" s="944"/>
      <c r="CO98" s="944"/>
      <c r="CP98" s="944"/>
      <c r="CQ98" s="945"/>
      <c r="CR98" s="943"/>
      <c r="CS98" s="944"/>
      <c r="CT98" s="944"/>
      <c r="CU98" s="944"/>
      <c r="CV98" s="945"/>
      <c r="CW98" s="943"/>
      <c r="CX98" s="944"/>
      <c r="CY98" s="944"/>
      <c r="CZ98" s="944"/>
      <c r="DA98" s="945"/>
      <c r="DB98" s="943"/>
      <c r="DC98" s="944"/>
      <c r="DD98" s="944"/>
      <c r="DE98" s="944"/>
      <c r="DF98" s="945"/>
      <c r="DG98" s="943"/>
      <c r="DH98" s="944"/>
      <c r="DI98" s="944"/>
      <c r="DJ98" s="944"/>
      <c r="DK98" s="945"/>
      <c r="DL98" s="943"/>
      <c r="DM98" s="944"/>
      <c r="DN98" s="944"/>
      <c r="DO98" s="944"/>
      <c r="DP98" s="945"/>
      <c r="DQ98" s="943"/>
      <c r="DR98" s="944"/>
      <c r="DS98" s="944"/>
      <c r="DT98" s="944"/>
      <c r="DU98" s="945"/>
      <c r="DV98" s="932"/>
      <c r="DW98" s="933"/>
      <c r="DX98" s="933"/>
      <c r="DY98" s="933"/>
      <c r="DZ98" s="93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32"/>
      <c r="BT99" s="933"/>
      <c r="BU99" s="933"/>
      <c r="BV99" s="933"/>
      <c r="BW99" s="933"/>
      <c r="BX99" s="933"/>
      <c r="BY99" s="933"/>
      <c r="BZ99" s="933"/>
      <c r="CA99" s="933"/>
      <c r="CB99" s="933"/>
      <c r="CC99" s="933"/>
      <c r="CD99" s="933"/>
      <c r="CE99" s="933"/>
      <c r="CF99" s="933"/>
      <c r="CG99" s="942"/>
      <c r="CH99" s="943"/>
      <c r="CI99" s="944"/>
      <c r="CJ99" s="944"/>
      <c r="CK99" s="944"/>
      <c r="CL99" s="945"/>
      <c r="CM99" s="943"/>
      <c r="CN99" s="944"/>
      <c r="CO99" s="944"/>
      <c r="CP99" s="944"/>
      <c r="CQ99" s="945"/>
      <c r="CR99" s="943"/>
      <c r="CS99" s="944"/>
      <c r="CT99" s="944"/>
      <c r="CU99" s="944"/>
      <c r="CV99" s="945"/>
      <c r="CW99" s="943"/>
      <c r="CX99" s="944"/>
      <c r="CY99" s="944"/>
      <c r="CZ99" s="944"/>
      <c r="DA99" s="945"/>
      <c r="DB99" s="943"/>
      <c r="DC99" s="944"/>
      <c r="DD99" s="944"/>
      <c r="DE99" s="944"/>
      <c r="DF99" s="945"/>
      <c r="DG99" s="943"/>
      <c r="DH99" s="944"/>
      <c r="DI99" s="944"/>
      <c r="DJ99" s="944"/>
      <c r="DK99" s="945"/>
      <c r="DL99" s="943"/>
      <c r="DM99" s="944"/>
      <c r="DN99" s="944"/>
      <c r="DO99" s="944"/>
      <c r="DP99" s="945"/>
      <c r="DQ99" s="943"/>
      <c r="DR99" s="944"/>
      <c r="DS99" s="944"/>
      <c r="DT99" s="944"/>
      <c r="DU99" s="945"/>
      <c r="DV99" s="932"/>
      <c r="DW99" s="933"/>
      <c r="DX99" s="933"/>
      <c r="DY99" s="933"/>
      <c r="DZ99" s="93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32"/>
      <c r="BT100" s="933"/>
      <c r="BU100" s="933"/>
      <c r="BV100" s="933"/>
      <c r="BW100" s="933"/>
      <c r="BX100" s="933"/>
      <c r="BY100" s="933"/>
      <c r="BZ100" s="933"/>
      <c r="CA100" s="933"/>
      <c r="CB100" s="933"/>
      <c r="CC100" s="933"/>
      <c r="CD100" s="933"/>
      <c r="CE100" s="933"/>
      <c r="CF100" s="933"/>
      <c r="CG100" s="942"/>
      <c r="CH100" s="943"/>
      <c r="CI100" s="944"/>
      <c r="CJ100" s="944"/>
      <c r="CK100" s="944"/>
      <c r="CL100" s="945"/>
      <c r="CM100" s="943"/>
      <c r="CN100" s="944"/>
      <c r="CO100" s="944"/>
      <c r="CP100" s="944"/>
      <c r="CQ100" s="945"/>
      <c r="CR100" s="943"/>
      <c r="CS100" s="944"/>
      <c r="CT100" s="944"/>
      <c r="CU100" s="944"/>
      <c r="CV100" s="945"/>
      <c r="CW100" s="943"/>
      <c r="CX100" s="944"/>
      <c r="CY100" s="944"/>
      <c r="CZ100" s="944"/>
      <c r="DA100" s="945"/>
      <c r="DB100" s="943"/>
      <c r="DC100" s="944"/>
      <c r="DD100" s="944"/>
      <c r="DE100" s="944"/>
      <c r="DF100" s="945"/>
      <c r="DG100" s="943"/>
      <c r="DH100" s="944"/>
      <c r="DI100" s="944"/>
      <c r="DJ100" s="944"/>
      <c r="DK100" s="945"/>
      <c r="DL100" s="943"/>
      <c r="DM100" s="944"/>
      <c r="DN100" s="944"/>
      <c r="DO100" s="944"/>
      <c r="DP100" s="945"/>
      <c r="DQ100" s="943"/>
      <c r="DR100" s="944"/>
      <c r="DS100" s="944"/>
      <c r="DT100" s="944"/>
      <c r="DU100" s="945"/>
      <c r="DV100" s="932"/>
      <c r="DW100" s="933"/>
      <c r="DX100" s="933"/>
      <c r="DY100" s="933"/>
      <c r="DZ100" s="93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32"/>
      <c r="BT101" s="933"/>
      <c r="BU101" s="933"/>
      <c r="BV101" s="933"/>
      <c r="BW101" s="933"/>
      <c r="BX101" s="933"/>
      <c r="BY101" s="933"/>
      <c r="BZ101" s="933"/>
      <c r="CA101" s="933"/>
      <c r="CB101" s="933"/>
      <c r="CC101" s="933"/>
      <c r="CD101" s="933"/>
      <c r="CE101" s="933"/>
      <c r="CF101" s="933"/>
      <c r="CG101" s="942"/>
      <c r="CH101" s="943"/>
      <c r="CI101" s="944"/>
      <c r="CJ101" s="944"/>
      <c r="CK101" s="944"/>
      <c r="CL101" s="945"/>
      <c r="CM101" s="943"/>
      <c r="CN101" s="944"/>
      <c r="CO101" s="944"/>
      <c r="CP101" s="944"/>
      <c r="CQ101" s="945"/>
      <c r="CR101" s="943"/>
      <c r="CS101" s="944"/>
      <c r="CT101" s="944"/>
      <c r="CU101" s="944"/>
      <c r="CV101" s="945"/>
      <c r="CW101" s="943"/>
      <c r="CX101" s="944"/>
      <c r="CY101" s="944"/>
      <c r="CZ101" s="944"/>
      <c r="DA101" s="945"/>
      <c r="DB101" s="943"/>
      <c r="DC101" s="944"/>
      <c r="DD101" s="944"/>
      <c r="DE101" s="944"/>
      <c r="DF101" s="945"/>
      <c r="DG101" s="943"/>
      <c r="DH101" s="944"/>
      <c r="DI101" s="944"/>
      <c r="DJ101" s="944"/>
      <c r="DK101" s="945"/>
      <c r="DL101" s="943"/>
      <c r="DM101" s="944"/>
      <c r="DN101" s="944"/>
      <c r="DO101" s="944"/>
      <c r="DP101" s="945"/>
      <c r="DQ101" s="943"/>
      <c r="DR101" s="944"/>
      <c r="DS101" s="944"/>
      <c r="DT101" s="944"/>
      <c r="DU101" s="945"/>
      <c r="DV101" s="932"/>
      <c r="DW101" s="933"/>
      <c r="DX101" s="933"/>
      <c r="DY101" s="933"/>
      <c r="DZ101" s="93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924" t="s">
        <v>401</v>
      </c>
      <c r="BS102" s="925"/>
      <c r="BT102" s="925"/>
      <c r="BU102" s="925"/>
      <c r="BV102" s="925"/>
      <c r="BW102" s="925"/>
      <c r="BX102" s="925"/>
      <c r="BY102" s="925"/>
      <c r="BZ102" s="925"/>
      <c r="CA102" s="925"/>
      <c r="CB102" s="925"/>
      <c r="CC102" s="925"/>
      <c r="CD102" s="925"/>
      <c r="CE102" s="925"/>
      <c r="CF102" s="925"/>
      <c r="CG102" s="935"/>
      <c r="CH102" s="936"/>
      <c r="CI102" s="937"/>
      <c r="CJ102" s="937"/>
      <c r="CK102" s="937"/>
      <c r="CL102" s="938"/>
      <c r="CM102" s="936"/>
      <c r="CN102" s="937"/>
      <c r="CO102" s="937"/>
      <c r="CP102" s="937"/>
      <c r="CQ102" s="938"/>
      <c r="CR102" s="939">
        <v>163</v>
      </c>
      <c r="CS102" s="940"/>
      <c r="CT102" s="940"/>
      <c r="CU102" s="940"/>
      <c r="CV102" s="941"/>
      <c r="CW102" s="939"/>
      <c r="CX102" s="940"/>
      <c r="CY102" s="940"/>
      <c r="CZ102" s="940"/>
      <c r="DA102" s="941"/>
      <c r="DB102" s="939"/>
      <c r="DC102" s="940"/>
      <c r="DD102" s="940"/>
      <c r="DE102" s="940"/>
      <c r="DF102" s="941"/>
      <c r="DG102" s="939"/>
      <c r="DH102" s="940"/>
      <c r="DI102" s="940"/>
      <c r="DJ102" s="940"/>
      <c r="DK102" s="941"/>
      <c r="DL102" s="939"/>
      <c r="DM102" s="940"/>
      <c r="DN102" s="940"/>
      <c r="DO102" s="940"/>
      <c r="DP102" s="941"/>
      <c r="DQ102" s="939"/>
      <c r="DR102" s="940"/>
      <c r="DS102" s="940"/>
      <c r="DT102" s="940"/>
      <c r="DU102" s="941"/>
      <c r="DV102" s="924"/>
      <c r="DW102" s="925"/>
      <c r="DX102" s="925"/>
      <c r="DY102" s="925"/>
      <c r="DZ102" s="926"/>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7" t="s">
        <v>402</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8" t="s">
        <v>403</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29" t="s">
        <v>406</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407</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1" s="212" customFormat="1" ht="26.25" customHeight="1" x14ac:dyDescent="0.2">
      <c r="A109" s="882" t="s">
        <v>408</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5" t="s">
        <v>409</v>
      </c>
      <c r="AB109" s="883"/>
      <c r="AC109" s="883"/>
      <c r="AD109" s="883"/>
      <c r="AE109" s="884"/>
      <c r="AF109" s="885" t="s">
        <v>410</v>
      </c>
      <c r="AG109" s="883"/>
      <c r="AH109" s="883"/>
      <c r="AI109" s="883"/>
      <c r="AJ109" s="884"/>
      <c r="AK109" s="885" t="s">
        <v>294</v>
      </c>
      <c r="AL109" s="883"/>
      <c r="AM109" s="883"/>
      <c r="AN109" s="883"/>
      <c r="AO109" s="884"/>
      <c r="AP109" s="885" t="s">
        <v>411</v>
      </c>
      <c r="AQ109" s="883"/>
      <c r="AR109" s="883"/>
      <c r="AS109" s="883"/>
      <c r="AT109" s="916"/>
      <c r="AU109" s="882" t="s">
        <v>408</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5" t="s">
        <v>409</v>
      </c>
      <c r="BR109" s="883"/>
      <c r="BS109" s="883"/>
      <c r="BT109" s="883"/>
      <c r="BU109" s="884"/>
      <c r="BV109" s="885" t="s">
        <v>410</v>
      </c>
      <c r="BW109" s="883"/>
      <c r="BX109" s="883"/>
      <c r="BY109" s="883"/>
      <c r="BZ109" s="884"/>
      <c r="CA109" s="885" t="s">
        <v>294</v>
      </c>
      <c r="CB109" s="883"/>
      <c r="CC109" s="883"/>
      <c r="CD109" s="883"/>
      <c r="CE109" s="884"/>
      <c r="CF109" s="923" t="s">
        <v>411</v>
      </c>
      <c r="CG109" s="923"/>
      <c r="CH109" s="923"/>
      <c r="CI109" s="923"/>
      <c r="CJ109" s="923"/>
      <c r="CK109" s="885" t="s">
        <v>412</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5" t="s">
        <v>409</v>
      </c>
      <c r="DH109" s="883"/>
      <c r="DI109" s="883"/>
      <c r="DJ109" s="883"/>
      <c r="DK109" s="884"/>
      <c r="DL109" s="885" t="s">
        <v>410</v>
      </c>
      <c r="DM109" s="883"/>
      <c r="DN109" s="883"/>
      <c r="DO109" s="883"/>
      <c r="DP109" s="884"/>
      <c r="DQ109" s="885" t="s">
        <v>294</v>
      </c>
      <c r="DR109" s="883"/>
      <c r="DS109" s="883"/>
      <c r="DT109" s="883"/>
      <c r="DU109" s="884"/>
      <c r="DV109" s="885" t="s">
        <v>411</v>
      </c>
      <c r="DW109" s="883"/>
      <c r="DX109" s="883"/>
      <c r="DY109" s="883"/>
      <c r="DZ109" s="916"/>
    </row>
    <row r="110" spans="1:131" s="212" customFormat="1" ht="26.25" customHeight="1" x14ac:dyDescent="0.2">
      <c r="A110" s="794" t="s">
        <v>413</v>
      </c>
      <c r="B110" s="795"/>
      <c r="C110" s="795"/>
      <c r="D110" s="795"/>
      <c r="E110" s="795"/>
      <c r="F110" s="795"/>
      <c r="G110" s="795"/>
      <c r="H110" s="795"/>
      <c r="I110" s="795"/>
      <c r="J110" s="795"/>
      <c r="K110" s="795"/>
      <c r="L110" s="795"/>
      <c r="M110" s="795"/>
      <c r="N110" s="795"/>
      <c r="O110" s="795"/>
      <c r="P110" s="795"/>
      <c r="Q110" s="795"/>
      <c r="R110" s="795"/>
      <c r="S110" s="795"/>
      <c r="T110" s="795"/>
      <c r="U110" s="795"/>
      <c r="V110" s="795"/>
      <c r="W110" s="795"/>
      <c r="X110" s="795"/>
      <c r="Y110" s="795"/>
      <c r="Z110" s="796"/>
      <c r="AA110" s="875">
        <v>1974557</v>
      </c>
      <c r="AB110" s="876"/>
      <c r="AC110" s="876"/>
      <c r="AD110" s="876"/>
      <c r="AE110" s="877"/>
      <c r="AF110" s="878">
        <v>1891349</v>
      </c>
      <c r="AG110" s="876"/>
      <c r="AH110" s="876"/>
      <c r="AI110" s="876"/>
      <c r="AJ110" s="877"/>
      <c r="AK110" s="878">
        <v>1789388</v>
      </c>
      <c r="AL110" s="876"/>
      <c r="AM110" s="876"/>
      <c r="AN110" s="876"/>
      <c r="AO110" s="877"/>
      <c r="AP110" s="879">
        <v>9.5</v>
      </c>
      <c r="AQ110" s="880"/>
      <c r="AR110" s="880"/>
      <c r="AS110" s="880"/>
      <c r="AT110" s="881"/>
      <c r="AU110" s="917" t="s">
        <v>69</v>
      </c>
      <c r="AV110" s="918"/>
      <c r="AW110" s="918"/>
      <c r="AX110" s="918"/>
      <c r="AY110" s="918"/>
      <c r="AZ110" s="847" t="s">
        <v>414</v>
      </c>
      <c r="BA110" s="795"/>
      <c r="BB110" s="795"/>
      <c r="BC110" s="795"/>
      <c r="BD110" s="795"/>
      <c r="BE110" s="795"/>
      <c r="BF110" s="795"/>
      <c r="BG110" s="795"/>
      <c r="BH110" s="795"/>
      <c r="BI110" s="795"/>
      <c r="BJ110" s="795"/>
      <c r="BK110" s="795"/>
      <c r="BL110" s="795"/>
      <c r="BM110" s="795"/>
      <c r="BN110" s="795"/>
      <c r="BO110" s="795"/>
      <c r="BP110" s="796"/>
      <c r="BQ110" s="848">
        <v>20419921</v>
      </c>
      <c r="BR110" s="829"/>
      <c r="BS110" s="829"/>
      <c r="BT110" s="829"/>
      <c r="BU110" s="829"/>
      <c r="BV110" s="829">
        <v>20921901</v>
      </c>
      <c r="BW110" s="829"/>
      <c r="BX110" s="829"/>
      <c r="BY110" s="829"/>
      <c r="BZ110" s="829"/>
      <c r="CA110" s="829">
        <v>21436184</v>
      </c>
      <c r="CB110" s="829"/>
      <c r="CC110" s="829"/>
      <c r="CD110" s="829"/>
      <c r="CE110" s="829"/>
      <c r="CF110" s="853">
        <v>113.5</v>
      </c>
      <c r="CG110" s="854"/>
      <c r="CH110" s="854"/>
      <c r="CI110" s="854"/>
      <c r="CJ110" s="854"/>
      <c r="CK110" s="913" t="s">
        <v>415</v>
      </c>
      <c r="CL110" s="806"/>
      <c r="CM110" s="847" t="s">
        <v>416</v>
      </c>
      <c r="CN110" s="795"/>
      <c r="CO110" s="795"/>
      <c r="CP110" s="795"/>
      <c r="CQ110" s="795"/>
      <c r="CR110" s="795"/>
      <c r="CS110" s="795"/>
      <c r="CT110" s="795"/>
      <c r="CU110" s="795"/>
      <c r="CV110" s="795"/>
      <c r="CW110" s="795"/>
      <c r="CX110" s="795"/>
      <c r="CY110" s="795"/>
      <c r="CZ110" s="795"/>
      <c r="DA110" s="795"/>
      <c r="DB110" s="795"/>
      <c r="DC110" s="795"/>
      <c r="DD110" s="795"/>
      <c r="DE110" s="795"/>
      <c r="DF110" s="796"/>
      <c r="DG110" s="848">
        <v>263441</v>
      </c>
      <c r="DH110" s="829"/>
      <c r="DI110" s="829"/>
      <c r="DJ110" s="829"/>
      <c r="DK110" s="829"/>
      <c r="DL110" s="829">
        <v>210753</v>
      </c>
      <c r="DM110" s="829"/>
      <c r="DN110" s="829"/>
      <c r="DO110" s="829"/>
      <c r="DP110" s="829"/>
      <c r="DQ110" s="829">
        <v>158064</v>
      </c>
      <c r="DR110" s="829"/>
      <c r="DS110" s="829"/>
      <c r="DT110" s="829"/>
      <c r="DU110" s="829"/>
      <c r="DV110" s="830">
        <v>0.8</v>
      </c>
      <c r="DW110" s="830"/>
      <c r="DX110" s="830"/>
      <c r="DY110" s="830"/>
      <c r="DZ110" s="831"/>
    </row>
    <row r="111" spans="1:131" s="212" customFormat="1" ht="26.25" customHeight="1" x14ac:dyDescent="0.2">
      <c r="A111" s="761" t="s">
        <v>417</v>
      </c>
      <c r="B111" s="762"/>
      <c r="C111" s="762"/>
      <c r="D111" s="762"/>
      <c r="E111" s="762"/>
      <c r="F111" s="762"/>
      <c r="G111" s="762"/>
      <c r="H111" s="762"/>
      <c r="I111" s="762"/>
      <c r="J111" s="762"/>
      <c r="K111" s="762"/>
      <c r="L111" s="762"/>
      <c r="M111" s="762"/>
      <c r="N111" s="762"/>
      <c r="O111" s="762"/>
      <c r="P111" s="762"/>
      <c r="Q111" s="762"/>
      <c r="R111" s="762"/>
      <c r="S111" s="762"/>
      <c r="T111" s="762"/>
      <c r="U111" s="762"/>
      <c r="V111" s="762"/>
      <c r="W111" s="762"/>
      <c r="X111" s="762"/>
      <c r="Y111" s="762"/>
      <c r="Z111" s="912"/>
      <c r="AA111" s="905" t="s">
        <v>122</v>
      </c>
      <c r="AB111" s="906"/>
      <c r="AC111" s="906"/>
      <c r="AD111" s="906"/>
      <c r="AE111" s="907"/>
      <c r="AF111" s="908" t="s">
        <v>122</v>
      </c>
      <c r="AG111" s="906"/>
      <c r="AH111" s="906"/>
      <c r="AI111" s="906"/>
      <c r="AJ111" s="907"/>
      <c r="AK111" s="908" t="s">
        <v>122</v>
      </c>
      <c r="AL111" s="906"/>
      <c r="AM111" s="906"/>
      <c r="AN111" s="906"/>
      <c r="AO111" s="907"/>
      <c r="AP111" s="909" t="s">
        <v>122</v>
      </c>
      <c r="AQ111" s="910"/>
      <c r="AR111" s="910"/>
      <c r="AS111" s="910"/>
      <c r="AT111" s="911"/>
      <c r="AU111" s="919"/>
      <c r="AV111" s="920"/>
      <c r="AW111" s="920"/>
      <c r="AX111" s="920"/>
      <c r="AY111" s="920"/>
      <c r="AZ111" s="802" t="s">
        <v>418</v>
      </c>
      <c r="BA111" s="739"/>
      <c r="BB111" s="739"/>
      <c r="BC111" s="739"/>
      <c r="BD111" s="739"/>
      <c r="BE111" s="739"/>
      <c r="BF111" s="739"/>
      <c r="BG111" s="739"/>
      <c r="BH111" s="739"/>
      <c r="BI111" s="739"/>
      <c r="BJ111" s="739"/>
      <c r="BK111" s="739"/>
      <c r="BL111" s="739"/>
      <c r="BM111" s="739"/>
      <c r="BN111" s="739"/>
      <c r="BO111" s="739"/>
      <c r="BP111" s="740"/>
      <c r="BQ111" s="803">
        <v>286301</v>
      </c>
      <c r="BR111" s="804"/>
      <c r="BS111" s="804"/>
      <c r="BT111" s="804"/>
      <c r="BU111" s="804"/>
      <c r="BV111" s="804">
        <v>227006</v>
      </c>
      <c r="BW111" s="804"/>
      <c r="BX111" s="804"/>
      <c r="BY111" s="804"/>
      <c r="BZ111" s="804"/>
      <c r="CA111" s="804">
        <v>168121</v>
      </c>
      <c r="CB111" s="804"/>
      <c r="CC111" s="804"/>
      <c r="CD111" s="804"/>
      <c r="CE111" s="804"/>
      <c r="CF111" s="862">
        <v>0.9</v>
      </c>
      <c r="CG111" s="863"/>
      <c r="CH111" s="863"/>
      <c r="CI111" s="863"/>
      <c r="CJ111" s="863"/>
      <c r="CK111" s="914"/>
      <c r="CL111" s="808"/>
      <c r="CM111" s="802" t="s">
        <v>419</v>
      </c>
      <c r="CN111" s="739"/>
      <c r="CO111" s="739"/>
      <c r="CP111" s="739"/>
      <c r="CQ111" s="739"/>
      <c r="CR111" s="739"/>
      <c r="CS111" s="739"/>
      <c r="CT111" s="739"/>
      <c r="CU111" s="739"/>
      <c r="CV111" s="739"/>
      <c r="CW111" s="739"/>
      <c r="CX111" s="739"/>
      <c r="CY111" s="739"/>
      <c r="CZ111" s="739"/>
      <c r="DA111" s="739"/>
      <c r="DB111" s="739"/>
      <c r="DC111" s="739"/>
      <c r="DD111" s="739"/>
      <c r="DE111" s="739"/>
      <c r="DF111" s="740"/>
      <c r="DG111" s="803" t="s">
        <v>122</v>
      </c>
      <c r="DH111" s="804"/>
      <c r="DI111" s="804"/>
      <c r="DJ111" s="804"/>
      <c r="DK111" s="804"/>
      <c r="DL111" s="804" t="s">
        <v>122</v>
      </c>
      <c r="DM111" s="804"/>
      <c r="DN111" s="804"/>
      <c r="DO111" s="804"/>
      <c r="DP111" s="804"/>
      <c r="DQ111" s="804" t="s">
        <v>122</v>
      </c>
      <c r="DR111" s="804"/>
      <c r="DS111" s="804"/>
      <c r="DT111" s="804"/>
      <c r="DU111" s="804"/>
      <c r="DV111" s="781" t="s">
        <v>122</v>
      </c>
      <c r="DW111" s="781"/>
      <c r="DX111" s="781"/>
      <c r="DY111" s="781"/>
      <c r="DZ111" s="782"/>
    </row>
    <row r="112" spans="1:131" s="212" customFormat="1" ht="26.25" customHeight="1" x14ac:dyDescent="0.2">
      <c r="A112" s="899" t="s">
        <v>420</v>
      </c>
      <c r="B112" s="900"/>
      <c r="C112" s="739" t="s">
        <v>421</v>
      </c>
      <c r="D112" s="739"/>
      <c r="E112" s="739"/>
      <c r="F112" s="739"/>
      <c r="G112" s="739"/>
      <c r="H112" s="739"/>
      <c r="I112" s="739"/>
      <c r="J112" s="739"/>
      <c r="K112" s="739"/>
      <c r="L112" s="739"/>
      <c r="M112" s="739"/>
      <c r="N112" s="739"/>
      <c r="O112" s="739"/>
      <c r="P112" s="739"/>
      <c r="Q112" s="739"/>
      <c r="R112" s="739"/>
      <c r="S112" s="739"/>
      <c r="T112" s="739"/>
      <c r="U112" s="739"/>
      <c r="V112" s="739"/>
      <c r="W112" s="739"/>
      <c r="X112" s="739"/>
      <c r="Y112" s="739"/>
      <c r="Z112" s="740"/>
      <c r="AA112" s="766" t="s">
        <v>122</v>
      </c>
      <c r="AB112" s="767"/>
      <c r="AC112" s="767"/>
      <c r="AD112" s="767"/>
      <c r="AE112" s="768"/>
      <c r="AF112" s="769" t="s">
        <v>122</v>
      </c>
      <c r="AG112" s="767"/>
      <c r="AH112" s="767"/>
      <c r="AI112" s="767"/>
      <c r="AJ112" s="768"/>
      <c r="AK112" s="769" t="s">
        <v>122</v>
      </c>
      <c r="AL112" s="767"/>
      <c r="AM112" s="767"/>
      <c r="AN112" s="767"/>
      <c r="AO112" s="768"/>
      <c r="AP112" s="811" t="s">
        <v>122</v>
      </c>
      <c r="AQ112" s="812"/>
      <c r="AR112" s="812"/>
      <c r="AS112" s="812"/>
      <c r="AT112" s="813"/>
      <c r="AU112" s="919"/>
      <c r="AV112" s="920"/>
      <c r="AW112" s="920"/>
      <c r="AX112" s="920"/>
      <c r="AY112" s="920"/>
      <c r="AZ112" s="802" t="s">
        <v>422</v>
      </c>
      <c r="BA112" s="739"/>
      <c r="BB112" s="739"/>
      <c r="BC112" s="739"/>
      <c r="BD112" s="739"/>
      <c r="BE112" s="739"/>
      <c r="BF112" s="739"/>
      <c r="BG112" s="739"/>
      <c r="BH112" s="739"/>
      <c r="BI112" s="739"/>
      <c r="BJ112" s="739"/>
      <c r="BK112" s="739"/>
      <c r="BL112" s="739"/>
      <c r="BM112" s="739"/>
      <c r="BN112" s="739"/>
      <c r="BO112" s="739"/>
      <c r="BP112" s="740"/>
      <c r="BQ112" s="803">
        <v>13117969</v>
      </c>
      <c r="BR112" s="804"/>
      <c r="BS112" s="804"/>
      <c r="BT112" s="804"/>
      <c r="BU112" s="804"/>
      <c r="BV112" s="804">
        <v>12188141</v>
      </c>
      <c r="BW112" s="804"/>
      <c r="BX112" s="804"/>
      <c r="BY112" s="804"/>
      <c r="BZ112" s="804"/>
      <c r="CA112" s="804">
        <v>11405486</v>
      </c>
      <c r="CB112" s="804"/>
      <c r="CC112" s="804"/>
      <c r="CD112" s="804"/>
      <c r="CE112" s="804"/>
      <c r="CF112" s="862">
        <v>60.4</v>
      </c>
      <c r="CG112" s="863"/>
      <c r="CH112" s="863"/>
      <c r="CI112" s="863"/>
      <c r="CJ112" s="863"/>
      <c r="CK112" s="914"/>
      <c r="CL112" s="808"/>
      <c r="CM112" s="802" t="s">
        <v>423</v>
      </c>
      <c r="CN112" s="739"/>
      <c r="CO112" s="739"/>
      <c r="CP112" s="739"/>
      <c r="CQ112" s="739"/>
      <c r="CR112" s="739"/>
      <c r="CS112" s="739"/>
      <c r="CT112" s="739"/>
      <c r="CU112" s="739"/>
      <c r="CV112" s="739"/>
      <c r="CW112" s="739"/>
      <c r="CX112" s="739"/>
      <c r="CY112" s="739"/>
      <c r="CZ112" s="739"/>
      <c r="DA112" s="739"/>
      <c r="DB112" s="739"/>
      <c r="DC112" s="739"/>
      <c r="DD112" s="739"/>
      <c r="DE112" s="739"/>
      <c r="DF112" s="740"/>
      <c r="DG112" s="803" t="s">
        <v>122</v>
      </c>
      <c r="DH112" s="804"/>
      <c r="DI112" s="804"/>
      <c r="DJ112" s="804"/>
      <c r="DK112" s="804"/>
      <c r="DL112" s="804" t="s">
        <v>122</v>
      </c>
      <c r="DM112" s="804"/>
      <c r="DN112" s="804"/>
      <c r="DO112" s="804"/>
      <c r="DP112" s="804"/>
      <c r="DQ112" s="804" t="s">
        <v>122</v>
      </c>
      <c r="DR112" s="804"/>
      <c r="DS112" s="804"/>
      <c r="DT112" s="804"/>
      <c r="DU112" s="804"/>
      <c r="DV112" s="781" t="s">
        <v>122</v>
      </c>
      <c r="DW112" s="781"/>
      <c r="DX112" s="781"/>
      <c r="DY112" s="781"/>
      <c r="DZ112" s="782"/>
    </row>
    <row r="113" spans="1:130" s="212" customFormat="1" ht="26.25" customHeight="1" x14ac:dyDescent="0.2">
      <c r="A113" s="901"/>
      <c r="B113" s="902"/>
      <c r="C113" s="739" t="s">
        <v>424</v>
      </c>
      <c r="D113" s="739"/>
      <c r="E113" s="739"/>
      <c r="F113" s="739"/>
      <c r="G113" s="739"/>
      <c r="H113" s="739"/>
      <c r="I113" s="739"/>
      <c r="J113" s="739"/>
      <c r="K113" s="739"/>
      <c r="L113" s="739"/>
      <c r="M113" s="739"/>
      <c r="N113" s="739"/>
      <c r="O113" s="739"/>
      <c r="P113" s="739"/>
      <c r="Q113" s="739"/>
      <c r="R113" s="739"/>
      <c r="S113" s="739"/>
      <c r="T113" s="739"/>
      <c r="U113" s="739"/>
      <c r="V113" s="739"/>
      <c r="W113" s="739"/>
      <c r="X113" s="739"/>
      <c r="Y113" s="739"/>
      <c r="Z113" s="740"/>
      <c r="AA113" s="905">
        <v>1651121</v>
      </c>
      <c r="AB113" s="906"/>
      <c r="AC113" s="906"/>
      <c r="AD113" s="906"/>
      <c r="AE113" s="907"/>
      <c r="AF113" s="908">
        <v>1619616</v>
      </c>
      <c r="AG113" s="906"/>
      <c r="AH113" s="906"/>
      <c r="AI113" s="906"/>
      <c r="AJ113" s="907"/>
      <c r="AK113" s="908">
        <v>1169506</v>
      </c>
      <c r="AL113" s="906"/>
      <c r="AM113" s="906"/>
      <c r="AN113" s="906"/>
      <c r="AO113" s="907"/>
      <c r="AP113" s="909">
        <v>6.2</v>
      </c>
      <c r="AQ113" s="910"/>
      <c r="AR113" s="910"/>
      <c r="AS113" s="910"/>
      <c r="AT113" s="911"/>
      <c r="AU113" s="919"/>
      <c r="AV113" s="920"/>
      <c r="AW113" s="920"/>
      <c r="AX113" s="920"/>
      <c r="AY113" s="920"/>
      <c r="AZ113" s="802" t="s">
        <v>425</v>
      </c>
      <c r="BA113" s="739"/>
      <c r="BB113" s="739"/>
      <c r="BC113" s="739"/>
      <c r="BD113" s="739"/>
      <c r="BE113" s="739"/>
      <c r="BF113" s="739"/>
      <c r="BG113" s="739"/>
      <c r="BH113" s="739"/>
      <c r="BI113" s="739"/>
      <c r="BJ113" s="739"/>
      <c r="BK113" s="739"/>
      <c r="BL113" s="739"/>
      <c r="BM113" s="739"/>
      <c r="BN113" s="739"/>
      <c r="BO113" s="739"/>
      <c r="BP113" s="740"/>
      <c r="BQ113" s="803" t="s">
        <v>122</v>
      </c>
      <c r="BR113" s="804"/>
      <c r="BS113" s="804"/>
      <c r="BT113" s="804"/>
      <c r="BU113" s="804"/>
      <c r="BV113" s="804" t="s">
        <v>122</v>
      </c>
      <c r="BW113" s="804"/>
      <c r="BX113" s="804"/>
      <c r="BY113" s="804"/>
      <c r="BZ113" s="804"/>
      <c r="CA113" s="804" t="s">
        <v>122</v>
      </c>
      <c r="CB113" s="804"/>
      <c r="CC113" s="804"/>
      <c r="CD113" s="804"/>
      <c r="CE113" s="804"/>
      <c r="CF113" s="862" t="s">
        <v>122</v>
      </c>
      <c r="CG113" s="863"/>
      <c r="CH113" s="863"/>
      <c r="CI113" s="863"/>
      <c r="CJ113" s="863"/>
      <c r="CK113" s="914"/>
      <c r="CL113" s="808"/>
      <c r="CM113" s="802" t="s">
        <v>426</v>
      </c>
      <c r="CN113" s="739"/>
      <c r="CO113" s="739"/>
      <c r="CP113" s="739"/>
      <c r="CQ113" s="739"/>
      <c r="CR113" s="739"/>
      <c r="CS113" s="739"/>
      <c r="CT113" s="739"/>
      <c r="CU113" s="739"/>
      <c r="CV113" s="739"/>
      <c r="CW113" s="739"/>
      <c r="CX113" s="739"/>
      <c r="CY113" s="739"/>
      <c r="CZ113" s="739"/>
      <c r="DA113" s="739"/>
      <c r="DB113" s="739"/>
      <c r="DC113" s="739"/>
      <c r="DD113" s="739"/>
      <c r="DE113" s="739"/>
      <c r="DF113" s="740"/>
      <c r="DG113" s="766" t="s">
        <v>122</v>
      </c>
      <c r="DH113" s="767"/>
      <c r="DI113" s="767"/>
      <c r="DJ113" s="767"/>
      <c r="DK113" s="768"/>
      <c r="DL113" s="769" t="s">
        <v>122</v>
      </c>
      <c r="DM113" s="767"/>
      <c r="DN113" s="767"/>
      <c r="DO113" s="767"/>
      <c r="DP113" s="768"/>
      <c r="DQ113" s="769" t="s">
        <v>122</v>
      </c>
      <c r="DR113" s="767"/>
      <c r="DS113" s="767"/>
      <c r="DT113" s="767"/>
      <c r="DU113" s="768"/>
      <c r="DV113" s="811" t="s">
        <v>122</v>
      </c>
      <c r="DW113" s="812"/>
      <c r="DX113" s="812"/>
      <c r="DY113" s="812"/>
      <c r="DZ113" s="813"/>
    </row>
    <row r="114" spans="1:130" s="212" customFormat="1" ht="26.25" customHeight="1" x14ac:dyDescent="0.2">
      <c r="A114" s="901"/>
      <c r="B114" s="902"/>
      <c r="C114" s="739" t="s">
        <v>427</v>
      </c>
      <c r="D114" s="739"/>
      <c r="E114" s="739"/>
      <c r="F114" s="739"/>
      <c r="G114" s="739"/>
      <c r="H114" s="739"/>
      <c r="I114" s="739"/>
      <c r="J114" s="739"/>
      <c r="K114" s="739"/>
      <c r="L114" s="739"/>
      <c r="M114" s="739"/>
      <c r="N114" s="739"/>
      <c r="O114" s="739"/>
      <c r="P114" s="739"/>
      <c r="Q114" s="739"/>
      <c r="R114" s="739"/>
      <c r="S114" s="739"/>
      <c r="T114" s="739"/>
      <c r="U114" s="739"/>
      <c r="V114" s="739"/>
      <c r="W114" s="739"/>
      <c r="X114" s="739"/>
      <c r="Y114" s="739"/>
      <c r="Z114" s="740"/>
      <c r="AA114" s="766" t="s">
        <v>122</v>
      </c>
      <c r="AB114" s="767"/>
      <c r="AC114" s="767"/>
      <c r="AD114" s="767"/>
      <c r="AE114" s="768"/>
      <c r="AF114" s="769" t="s">
        <v>122</v>
      </c>
      <c r="AG114" s="767"/>
      <c r="AH114" s="767"/>
      <c r="AI114" s="767"/>
      <c r="AJ114" s="768"/>
      <c r="AK114" s="769" t="s">
        <v>122</v>
      </c>
      <c r="AL114" s="767"/>
      <c r="AM114" s="767"/>
      <c r="AN114" s="767"/>
      <c r="AO114" s="768"/>
      <c r="AP114" s="811" t="s">
        <v>122</v>
      </c>
      <c r="AQ114" s="812"/>
      <c r="AR114" s="812"/>
      <c r="AS114" s="812"/>
      <c r="AT114" s="813"/>
      <c r="AU114" s="919"/>
      <c r="AV114" s="920"/>
      <c r="AW114" s="920"/>
      <c r="AX114" s="920"/>
      <c r="AY114" s="920"/>
      <c r="AZ114" s="802" t="s">
        <v>428</v>
      </c>
      <c r="BA114" s="739"/>
      <c r="BB114" s="739"/>
      <c r="BC114" s="739"/>
      <c r="BD114" s="739"/>
      <c r="BE114" s="739"/>
      <c r="BF114" s="739"/>
      <c r="BG114" s="739"/>
      <c r="BH114" s="739"/>
      <c r="BI114" s="739"/>
      <c r="BJ114" s="739"/>
      <c r="BK114" s="739"/>
      <c r="BL114" s="739"/>
      <c r="BM114" s="739"/>
      <c r="BN114" s="739"/>
      <c r="BO114" s="739"/>
      <c r="BP114" s="740"/>
      <c r="BQ114" s="803">
        <v>4296042</v>
      </c>
      <c r="BR114" s="804"/>
      <c r="BS114" s="804"/>
      <c r="BT114" s="804"/>
      <c r="BU114" s="804"/>
      <c r="BV114" s="804">
        <v>4487630</v>
      </c>
      <c r="BW114" s="804"/>
      <c r="BX114" s="804"/>
      <c r="BY114" s="804"/>
      <c r="BZ114" s="804"/>
      <c r="CA114" s="804">
        <v>4750595</v>
      </c>
      <c r="CB114" s="804"/>
      <c r="CC114" s="804"/>
      <c r="CD114" s="804"/>
      <c r="CE114" s="804"/>
      <c r="CF114" s="862">
        <v>25.1</v>
      </c>
      <c r="CG114" s="863"/>
      <c r="CH114" s="863"/>
      <c r="CI114" s="863"/>
      <c r="CJ114" s="863"/>
      <c r="CK114" s="914"/>
      <c r="CL114" s="808"/>
      <c r="CM114" s="802" t="s">
        <v>429</v>
      </c>
      <c r="CN114" s="739"/>
      <c r="CO114" s="739"/>
      <c r="CP114" s="739"/>
      <c r="CQ114" s="739"/>
      <c r="CR114" s="739"/>
      <c r="CS114" s="739"/>
      <c r="CT114" s="739"/>
      <c r="CU114" s="739"/>
      <c r="CV114" s="739"/>
      <c r="CW114" s="739"/>
      <c r="CX114" s="739"/>
      <c r="CY114" s="739"/>
      <c r="CZ114" s="739"/>
      <c r="DA114" s="739"/>
      <c r="DB114" s="739"/>
      <c r="DC114" s="739"/>
      <c r="DD114" s="739"/>
      <c r="DE114" s="739"/>
      <c r="DF114" s="740"/>
      <c r="DG114" s="766" t="s">
        <v>122</v>
      </c>
      <c r="DH114" s="767"/>
      <c r="DI114" s="767"/>
      <c r="DJ114" s="767"/>
      <c r="DK114" s="768"/>
      <c r="DL114" s="769" t="s">
        <v>122</v>
      </c>
      <c r="DM114" s="767"/>
      <c r="DN114" s="767"/>
      <c r="DO114" s="767"/>
      <c r="DP114" s="768"/>
      <c r="DQ114" s="769" t="s">
        <v>122</v>
      </c>
      <c r="DR114" s="767"/>
      <c r="DS114" s="767"/>
      <c r="DT114" s="767"/>
      <c r="DU114" s="768"/>
      <c r="DV114" s="811" t="s">
        <v>122</v>
      </c>
      <c r="DW114" s="812"/>
      <c r="DX114" s="812"/>
      <c r="DY114" s="812"/>
      <c r="DZ114" s="813"/>
    </row>
    <row r="115" spans="1:130" s="212" customFormat="1" ht="26.25" customHeight="1" x14ac:dyDescent="0.2">
      <c r="A115" s="901"/>
      <c r="B115" s="902"/>
      <c r="C115" s="739" t="s">
        <v>430</v>
      </c>
      <c r="D115" s="739"/>
      <c r="E115" s="739"/>
      <c r="F115" s="739"/>
      <c r="G115" s="739"/>
      <c r="H115" s="739"/>
      <c r="I115" s="739"/>
      <c r="J115" s="739"/>
      <c r="K115" s="739"/>
      <c r="L115" s="739"/>
      <c r="M115" s="739"/>
      <c r="N115" s="739"/>
      <c r="O115" s="739"/>
      <c r="P115" s="739"/>
      <c r="Q115" s="739"/>
      <c r="R115" s="739"/>
      <c r="S115" s="739"/>
      <c r="T115" s="739"/>
      <c r="U115" s="739"/>
      <c r="V115" s="739"/>
      <c r="W115" s="739"/>
      <c r="X115" s="739"/>
      <c r="Y115" s="739"/>
      <c r="Z115" s="740"/>
      <c r="AA115" s="905">
        <v>59462</v>
      </c>
      <c r="AB115" s="906"/>
      <c r="AC115" s="906"/>
      <c r="AD115" s="906"/>
      <c r="AE115" s="907"/>
      <c r="AF115" s="908">
        <v>59308</v>
      </c>
      <c r="AG115" s="906"/>
      <c r="AH115" s="906"/>
      <c r="AI115" s="906"/>
      <c r="AJ115" s="907"/>
      <c r="AK115" s="908">
        <v>58985</v>
      </c>
      <c r="AL115" s="906"/>
      <c r="AM115" s="906"/>
      <c r="AN115" s="906"/>
      <c r="AO115" s="907"/>
      <c r="AP115" s="909">
        <v>0.3</v>
      </c>
      <c r="AQ115" s="910"/>
      <c r="AR115" s="910"/>
      <c r="AS115" s="910"/>
      <c r="AT115" s="911"/>
      <c r="AU115" s="919"/>
      <c r="AV115" s="920"/>
      <c r="AW115" s="920"/>
      <c r="AX115" s="920"/>
      <c r="AY115" s="920"/>
      <c r="AZ115" s="802" t="s">
        <v>431</v>
      </c>
      <c r="BA115" s="739"/>
      <c r="BB115" s="739"/>
      <c r="BC115" s="739"/>
      <c r="BD115" s="739"/>
      <c r="BE115" s="739"/>
      <c r="BF115" s="739"/>
      <c r="BG115" s="739"/>
      <c r="BH115" s="739"/>
      <c r="BI115" s="739"/>
      <c r="BJ115" s="739"/>
      <c r="BK115" s="739"/>
      <c r="BL115" s="739"/>
      <c r="BM115" s="739"/>
      <c r="BN115" s="739"/>
      <c r="BO115" s="739"/>
      <c r="BP115" s="740"/>
      <c r="BQ115" s="803" t="s">
        <v>122</v>
      </c>
      <c r="BR115" s="804"/>
      <c r="BS115" s="804"/>
      <c r="BT115" s="804"/>
      <c r="BU115" s="804"/>
      <c r="BV115" s="804" t="s">
        <v>122</v>
      </c>
      <c r="BW115" s="804"/>
      <c r="BX115" s="804"/>
      <c r="BY115" s="804"/>
      <c r="BZ115" s="804"/>
      <c r="CA115" s="804" t="s">
        <v>122</v>
      </c>
      <c r="CB115" s="804"/>
      <c r="CC115" s="804"/>
      <c r="CD115" s="804"/>
      <c r="CE115" s="804"/>
      <c r="CF115" s="862" t="s">
        <v>122</v>
      </c>
      <c r="CG115" s="863"/>
      <c r="CH115" s="863"/>
      <c r="CI115" s="863"/>
      <c r="CJ115" s="863"/>
      <c r="CK115" s="914"/>
      <c r="CL115" s="808"/>
      <c r="CM115" s="802" t="s">
        <v>432</v>
      </c>
      <c r="CN115" s="739"/>
      <c r="CO115" s="739"/>
      <c r="CP115" s="739"/>
      <c r="CQ115" s="739"/>
      <c r="CR115" s="739"/>
      <c r="CS115" s="739"/>
      <c r="CT115" s="739"/>
      <c r="CU115" s="739"/>
      <c r="CV115" s="739"/>
      <c r="CW115" s="739"/>
      <c r="CX115" s="739"/>
      <c r="CY115" s="739"/>
      <c r="CZ115" s="739"/>
      <c r="DA115" s="739"/>
      <c r="DB115" s="739"/>
      <c r="DC115" s="739"/>
      <c r="DD115" s="739"/>
      <c r="DE115" s="739"/>
      <c r="DF115" s="740"/>
      <c r="DG115" s="766" t="s">
        <v>122</v>
      </c>
      <c r="DH115" s="767"/>
      <c r="DI115" s="767"/>
      <c r="DJ115" s="767"/>
      <c r="DK115" s="768"/>
      <c r="DL115" s="769" t="s">
        <v>122</v>
      </c>
      <c r="DM115" s="767"/>
      <c r="DN115" s="767"/>
      <c r="DO115" s="767"/>
      <c r="DP115" s="768"/>
      <c r="DQ115" s="769" t="s">
        <v>122</v>
      </c>
      <c r="DR115" s="767"/>
      <c r="DS115" s="767"/>
      <c r="DT115" s="767"/>
      <c r="DU115" s="768"/>
      <c r="DV115" s="811" t="s">
        <v>122</v>
      </c>
      <c r="DW115" s="812"/>
      <c r="DX115" s="812"/>
      <c r="DY115" s="812"/>
      <c r="DZ115" s="813"/>
    </row>
    <row r="116" spans="1:130" s="212" customFormat="1" ht="26.25" customHeight="1" x14ac:dyDescent="0.2">
      <c r="A116" s="903"/>
      <c r="B116" s="904"/>
      <c r="C116" s="826" t="s">
        <v>433</v>
      </c>
      <c r="D116" s="826"/>
      <c r="E116" s="826"/>
      <c r="F116" s="826"/>
      <c r="G116" s="826"/>
      <c r="H116" s="826"/>
      <c r="I116" s="826"/>
      <c r="J116" s="826"/>
      <c r="K116" s="826"/>
      <c r="L116" s="826"/>
      <c r="M116" s="826"/>
      <c r="N116" s="826"/>
      <c r="O116" s="826"/>
      <c r="P116" s="826"/>
      <c r="Q116" s="826"/>
      <c r="R116" s="826"/>
      <c r="S116" s="826"/>
      <c r="T116" s="826"/>
      <c r="U116" s="826"/>
      <c r="V116" s="826"/>
      <c r="W116" s="826"/>
      <c r="X116" s="826"/>
      <c r="Y116" s="826"/>
      <c r="Z116" s="827"/>
      <c r="AA116" s="766" t="s">
        <v>122</v>
      </c>
      <c r="AB116" s="767"/>
      <c r="AC116" s="767"/>
      <c r="AD116" s="767"/>
      <c r="AE116" s="768"/>
      <c r="AF116" s="769" t="s">
        <v>122</v>
      </c>
      <c r="AG116" s="767"/>
      <c r="AH116" s="767"/>
      <c r="AI116" s="767"/>
      <c r="AJ116" s="768"/>
      <c r="AK116" s="769" t="s">
        <v>122</v>
      </c>
      <c r="AL116" s="767"/>
      <c r="AM116" s="767"/>
      <c r="AN116" s="767"/>
      <c r="AO116" s="768"/>
      <c r="AP116" s="811" t="s">
        <v>122</v>
      </c>
      <c r="AQ116" s="812"/>
      <c r="AR116" s="812"/>
      <c r="AS116" s="812"/>
      <c r="AT116" s="813"/>
      <c r="AU116" s="919"/>
      <c r="AV116" s="920"/>
      <c r="AW116" s="920"/>
      <c r="AX116" s="920"/>
      <c r="AY116" s="920"/>
      <c r="AZ116" s="896" t="s">
        <v>434</v>
      </c>
      <c r="BA116" s="897"/>
      <c r="BB116" s="897"/>
      <c r="BC116" s="897"/>
      <c r="BD116" s="897"/>
      <c r="BE116" s="897"/>
      <c r="BF116" s="897"/>
      <c r="BG116" s="897"/>
      <c r="BH116" s="897"/>
      <c r="BI116" s="897"/>
      <c r="BJ116" s="897"/>
      <c r="BK116" s="897"/>
      <c r="BL116" s="897"/>
      <c r="BM116" s="897"/>
      <c r="BN116" s="897"/>
      <c r="BO116" s="897"/>
      <c r="BP116" s="898"/>
      <c r="BQ116" s="803" t="s">
        <v>122</v>
      </c>
      <c r="BR116" s="804"/>
      <c r="BS116" s="804"/>
      <c r="BT116" s="804"/>
      <c r="BU116" s="804"/>
      <c r="BV116" s="804" t="s">
        <v>122</v>
      </c>
      <c r="BW116" s="804"/>
      <c r="BX116" s="804"/>
      <c r="BY116" s="804"/>
      <c r="BZ116" s="804"/>
      <c r="CA116" s="804" t="s">
        <v>122</v>
      </c>
      <c r="CB116" s="804"/>
      <c r="CC116" s="804"/>
      <c r="CD116" s="804"/>
      <c r="CE116" s="804"/>
      <c r="CF116" s="862" t="s">
        <v>122</v>
      </c>
      <c r="CG116" s="863"/>
      <c r="CH116" s="863"/>
      <c r="CI116" s="863"/>
      <c r="CJ116" s="863"/>
      <c r="CK116" s="914"/>
      <c r="CL116" s="808"/>
      <c r="CM116" s="802" t="s">
        <v>435</v>
      </c>
      <c r="CN116" s="739"/>
      <c r="CO116" s="739"/>
      <c r="CP116" s="739"/>
      <c r="CQ116" s="739"/>
      <c r="CR116" s="739"/>
      <c r="CS116" s="739"/>
      <c r="CT116" s="739"/>
      <c r="CU116" s="739"/>
      <c r="CV116" s="739"/>
      <c r="CW116" s="739"/>
      <c r="CX116" s="739"/>
      <c r="CY116" s="739"/>
      <c r="CZ116" s="739"/>
      <c r="DA116" s="739"/>
      <c r="DB116" s="739"/>
      <c r="DC116" s="739"/>
      <c r="DD116" s="739"/>
      <c r="DE116" s="739"/>
      <c r="DF116" s="740"/>
      <c r="DG116" s="766" t="s">
        <v>122</v>
      </c>
      <c r="DH116" s="767"/>
      <c r="DI116" s="767"/>
      <c r="DJ116" s="767"/>
      <c r="DK116" s="768"/>
      <c r="DL116" s="769" t="s">
        <v>122</v>
      </c>
      <c r="DM116" s="767"/>
      <c r="DN116" s="767"/>
      <c r="DO116" s="767"/>
      <c r="DP116" s="768"/>
      <c r="DQ116" s="769" t="s">
        <v>122</v>
      </c>
      <c r="DR116" s="767"/>
      <c r="DS116" s="767"/>
      <c r="DT116" s="767"/>
      <c r="DU116" s="768"/>
      <c r="DV116" s="811" t="s">
        <v>122</v>
      </c>
      <c r="DW116" s="812"/>
      <c r="DX116" s="812"/>
      <c r="DY116" s="812"/>
      <c r="DZ116" s="813"/>
    </row>
    <row r="117" spans="1:130" s="212" customFormat="1" ht="26.25" customHeight="1" x14ac:dyDescent="0.2">
      <c r="A117" s="882" t="s">
        <v>177</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864" t="s">
        <v>436</v>
      </c>
      <c r="Z117" s="884"/>
      <c r="AA117" s="889">
        <v>3685140</v>
      </c>
      <c r="AB117" s="890"/>
      <c r="AC117" s="890"/>
      <c r="AD117" s="890"/>
      <c r="AE117" s="891"/>
      <c r="AF117" s="892">
        <v>3570273</v>
      </c>
      <c r="AG117" s="890"/>
      <c r="AH117" s="890"/>
      <c r="AI117" s="890"/>
      <c r="AJ117" s="891"/>
      <c r="AK117" s="892">
        <v>3017879</v>
      </c>
      <c r="AL117" s="890"/>
      <c r="AM117" s="890"/>
      <c r="AN117" s="890"/>
      <c r="AO117" s="891"/>
      <c r="AP117" s="893"/>
      <c r="AQ117" s="894"/>
      <c r="AR117" s="894"/>
      <c r="AS117" s="894"/>
      <c r="AT117" s="895"/>
      <c r="AU117" s="919"/>
      <c r="AV117" s="920"/>
      <c r="AW117" s="920"/>
      <c r="AX117" s="920"/>
      <c r="AY117" s="920"/>
      <c r="AZ117" s="850" t="s">
        <v>437</v>
      </c>
      <c r="BA117" s="851"/>
      <c r="BB117" s="851"/>
      <c r="BC117" s="851"/>
      <c r="BD117" s="851"/>
      <c r="BE117" s="851"/>
      <c r="BF117" s="851"/>
      <c r="BG117" s="851"/>
      <c r="BH117" s="851"/>
      <c r="BI117" s="851"/>
      <c r="BJ117" s="851"/>
      <c r="BK117" s="851"/>
      <c r="BL117" s="851"/>
      <c r="BM117" s="851"/>
      <c r="BN117" s="851"/>
      <c r="BO117" s="851"/>
      <c r="BP117" s="852"/>
      <c r="BQ117" s="803" t="s">
        <v>122</v>
      </c>
      <c r="BR117" s="804"/>
      <c r="BS117" s="804"/>
      <c r="BT117" s="804"/>
      <c r="BU117" s="804"/>
      <c r="BV117" s="804" t="s">
        <v>122</v>
      </c>
      <c r="BW117" s="804"/>
      <c r="BX117" s="804"/>
      <c r="BY117" s="804"/>
      <c r="BZ117" s="804"/>
      <c r="CA117" s="804" t="s">
        <v>122</v>
      </c>
      <c r="CB117" s="804"/>
      <c r="CC117" s="804"/>
      <c r="CD117" s="804"/>
      <c r="CE117" s="804"/>
      <c r="CF117" s="862" t="s">
        <v>122</v>
      </c>
      <c r="CG117" s="863"/>
      <c r="CH117" s="863"/>
      <c r="CI117" s="863"/>
      <c r="CJ117" s="863"/>
      <c r="CK117" s="914"/>
      <c r="CL117" s="808"/>
      <c r="CM117" s="802" t="s">
        <v>438</v>
      </c>
      <c r="CN117" s="739"/>
      <c r="CO117" s="739"/>
      <c r="CP117" s="739"/>
      <c r="CQ117" s="739"/>
      <c r="CR117" s="739"/>
      <c r="CS117" s="739"/>
      <c r="CT117" s="739"/>
      <c r="CU117" s="739"/>
      <c r="CV117" s="739"/>
      <c r="CW117" s="739"/>
      <c r="CX117" s="739"/>
      <c r="CY117" s="739"/>
      <c r="CZ117" s="739"/>
      <c r="DA117" s="739"/>
      <c r="DB117" s="739"/>
      <c r="DC117" s="739"/>
      <c r="DD117" s="739"/>
      <c r="DE117" s="739"/>
      <c r="DF117" s="740"/>
      <c r="DG117" s="766" t="s">
        <v>122</v>
      </c>
      <c r="DH117" s="767"/>
      <c r="DI117" s="767"/>
      <c r="DJ117" s="767"/>
      <c r="DK117" s="768"/>
      <c r="DL117" s="769" t="s">
        <v>122</v>
      </c>
      <c r="DM117" s="767"/>
      <c r="DN117" s="767"/>
      <c r="DO117" s="767"/>
      <c r="DP117" s="768"/>
      <c r="DQ117" s="769" t="s">
        <v>122</v>
      </c>
      <c r="DR117" s="767"/>
      <c r="DS117" s="767"/>
      <c r="DT117" s="767"/>
      <c r="DU117" s="768"/>
      <c r="DV117" s="811" t="s">
        <v>122</v>
      </c>
      <c r="DW117" s="812"/>
      <c r="DX117" s="812"/>
      <c r="DY117" s="812"/>
      <c r="DZ117" s="813"/>
    </row>
    <row r="118" spans="1:130" s="212" customFormat="1" ht="26.25" customHeight="1" x14ac:dyDescent="0.2">
      <c r="A118" s="882" t="s">
        <v>412</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5" t="s">
        <v>409</v>
      </c>
      <c r="AB118" s="883"/>
      <c r="AC118" s="883"/>
      <c r="AD118" s="883"/>
      <c r="AE118" s="884"/>
      <c r="AF118" s="885" t="s">
        <v>410</v>
      </c>
      <c r="AG118" s="883"/>
      <c r="AH118" s="883"/>
      <c r="AI118" s="883"/>
      <c r="AJ118" s="884"/>
      <c r="AK118" s="885" t="s">
        <v>294</v>
      </c>
      <c r="AL118" s="883"/>
      <c r="AM118" s="883"/>
      <c r="AN118" s="883"/>
      <c r="AO118" s="884"/>
      <c r="AP118" s="886" t="s">
        <v>411</v>
      </c>
      <c r="AQ118" s="887"/>
      <c r="AR118" s="887"/>
      <c r="AS118" s="887"/>
      <c r="AT118" s="888"/>
      <c r="AU118" s="919"/>
      <c r="AV118" s="920"/>
      <c r="AW118" s="920"/>
      <c r="AX118" s="920"/>
      <c r="AY118" s="920"/>
      <c r="AZ118" s="825" t="s">
        <v>439</v>
      </c>
      <c r="BA118" s="826"/>
      <c r="BB118" s="826"/>
      <c r="BC118" s="826"/>
      <c r="BD118" s="826"/>
      <c r="BE118" s="826"/>
      <c r="BF118" s="826"/>
      <c r="BG118" s="826"/>
      <c r="BH118" s="826"/>
      <c r="BI118" s="826"/>
      <c r="BJ118" s="826"/>
      <c r="BK118" s="826"/>
      <c r="BL118" s="826"/>
      <c r="BM118" s="826"/>
      <c r="BN118" s="826"/>
      <c r="BO118" s="826"/>
      <c r="BP118" s="827"/>
      <c r="BQ118" s="866" t="s">
        <v>122</v>
      </c>
      <c r="BR118" s="832"/>
      <c r="BS118" s="832"/>
      <c r="BT118" s="832"/>
      <c r="BU118" s="832"/>
      <c r="BV118" s="832" t="s">
        <v>122</v>
      </c>
      <c r="BW118" s="832"/>
      <c r="BX118" s="832"/>
      <c r="BY118" s="832"/>
      <c r="BZ118" s="832"/>
      <c r="CA118" s="832" t="s">
        <v>122</v>
      </c>
      <c r="CB118" s="832"/>
      <c r="CC118" s="832"/>
      <c r="CD118" s="832"/>
      <c r="CE118" s="832"/>
      <c r="CF118" s="862" t="s">
        <v>122</v>
      </c>
      <c r="CG118" s="863"/>
      <c r="CH118" s="863"/>
      <c r="CI118" s="863"/>
      <c r="CJ118" s="863"/>
      <c r="CK118" s="914"/>
      <c r="CL118" s="808"/>
      <c r="CM118" s="802" t="s">
        <v>440</v>
      </c>
      <c r="CN118" s="739"/>
      <c r="CO118" s="739"/>
      <c r="CP118" s="739"/>
      <c r="CQ118" s="739"/>
      <c r="CR118" s="739"/>
      <c r="CS118" s="739"/>
      <c r="CT118" s="739"/>
      <c r="CU118" s="739"/>
      <c r="CV118" s="739"/>
      <c r="CW118" s="739"/>
      <c r="CX118" s="739"/>
      <c r="CY118" s="739"/>
      <c r="CZ118" s="739"/>
      <c r="DA118" s="739"/>
      <c r="DB118" s="739"/>
      <c r="DC118" s="739"/>
      <c r="DD118" s="739"/>
      <c r="DE118" s="739"/>
      <c r="DF118" s="740"/>
      <c r="DG118" s="766" t="s">
        <v>122</v>
      </c>
      <c r="DH118" s="767"/>
      <c r="DI118" s="767"/>
      <c r="DJ118" s="767"/>
      <c r="DK118" s="768"/>
      <c r="DL118" s="769" t="s">
        <v>122</v>
      </c>
      <c r="DM118" s="767"/>
      <c r="DN118" s="767"/>
      <c r="DO118" s="767"/>
      <c r="DP118" s="768"/>
      <c r="DQ118" s="769" t="s">
        <v>122</v>
      </c>
      <c r="DR118" s="767"/>
      <c r="DS118" s="767"/>
      <c r="DT118" s="767"/>
      <c r="DU118" s="768"/>
      <c r="DV118" s="811" t="s">
        <v>122</v>
      </c>
      <c r="DW118" s="812"/>
      <c r="DX118" s="812"/>
      <c r="DY118" s="812"/>
      <c r="DZ118" s="813"/>
    </row>
    <row r="119" spans="1:130" s="212" customFormat="1" ht="26.25" customHeight="1" x14ac:dyDescent="0.2">
      <c r="A119" s="805" t="s">
        <v>415</v>
      </c>
      <c r="B119" s="806"/>
      <c r="C119" s="847" t="s">
        <v>416</v>
      </c>
      <c r="D119" s="795"/>
      <c r="E119" s="795"/>
      <c r="F119" s="795"/>
      <c r="G119" s="795"/>
      <c r="H119" s="795"/>
      <c r="I119" s="795"/>
      <c r="J119" s="795"/>
      <c r="K119" s="795"/>
      <c r="L119" s="795"/>
      <c r="M119" s="795"/>
      <c r="N119" s="795"/>
      <c r="O119" s="795"/>
      <c r="P119" s="795"/>
      <c r="Q119" s="795"/>
      <c r="R119" s="795"/>
      <c r="S119" s="795"/>
      <c r="T119" s="795"/>
      <c r="U119" s="795"/>
      <c r="V119" s="795"/>
      <c r="W119" s="795"/>
      <c r="X119" s="795"/>
      <c r="Y119" s="795"/>
      <c r="Z119" s="796"/>
      <c r="AA119" s="875">
        <v>52688</v>
      </c>
      <c r="AB119" s="876"/>
      <c r="AC119" s="876"/>
      <c r="AD119" s="876"/>
      <c r="AE119" s="877"/>
      <c r="AF119" s="878">
        <v>52688</v>
      </c>
      <c r="AG119" s="876"/>
      <c r="AH119" s="876"/>
      <c r="AI119" s="876"/>
      <c r="AJ119" s="877"/>
      <c r="AK119" s="878">
        <v>52688</v>
      </c>
      <c r="AL119" s="876"/>
      <c r="AM119" s="876"/>
      <c r="AN119" s="876"/>
      <c r="AO119" s="877"/>
      <c r="AP119" s="879">
        <v>0.3</v>
      </c>
      <c r="AQ119" s="880"/>
      <c r="AR119" s="880"/>
      <c r="AS119" s="880"/>
      <c r="AT119" s="881"/>
      <c r="AU119" s="921"/>
      <c r="AV119" s="922"/>
      <c r="AW119" s="922"/>
      <c r="AX119" s="922"/>
      <c r="AY119" s="922"/>
      <c r="AZ119" s="233" t="s">
        <v>177</v>
      </c>
      <c r="BA119" s="233"/>
      <c r="BB119" s="233"/>
      <c r="BC119" s="233"/>
      <c r="BD119" s="233"/>
      <c r="BE119" s="233"/>
      <c r="BF119" s="233"/>
      <c r="BG119" s="233"/>
      <c r="BH119" s="233"/>
      <c r="BI119" s="233"/>
      <c r="BJ119" s="233"/>
      <c r="BK119" s="233"/>
      <c r="BL119" s="233"/>
      <c r="BM119" s="233"/>
      <c r="BN119" s="233"/>
      <c r="BO119" s="864" t="s">
        <v>441</v>
      </c>
      <c r="BP119" s="865"/>
      <c r="BQ119" s="866">
        <v>38120233</v>
      </c>
      <c r="BR119" s="832"/>
      <c r="BS119" s="832"/>
      <c r="BT119" s="832"/>
      <c r="BU119" s="832"/>
      <c r="BV119" s="832">
        <v>37824678</v>
      </c>
      <c r="BW119" s="832"/>
      <c r="BX119" s="832"/>
      <c r="BY119" s="832"/>
      <c r="BZ119" s="832"/>
      <c r="CA119" s="832">
        <v>37760386</v>
      </c>
      <c r="CB119" s="832"/>
      <c r="CC119" s="832"/>
      <c r="CD119" s="832"/>
      <c r="CE119" s="832"/>
      <c r="CF119" s="735"/>
      <c r="CG119" s="736"/>
      <c r="CH119" s="736"/>
      <c r="CI119" s="736"/>
      <c r="CJ119" s="821"/>
      <c r="CK119" s="915"/>
      <c r="CL119" s="810"/>
      <c r="CM119" s="825" t="s">
        <v>442</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50">
        <v>22860</v>
      </c>
      <c r="DH119" s="751"/>
      <c r="DI119" s="751"/>
      <c r="DJ119" s="751"/>
      <c r="DK119" s="752"/>
      <c r="DL119" s="753">
        <v>16253</v>
      </c>
      <c r="DM119" s="751"/>
      <c r="DN119" s="751"/>
      <c r="DO119" s="751"/>
      <c r="DP119" s="752"/>
      <c r="DQ119" s="753">
        <v>10057</v>
      </c>
      <c r="DR119" s="751"/>
      <c r="DS119" s="751"/>
      <c r="DT119" s="751"/>
      <c r="DU119" s="752"/>
      <c r="DV119" s="835">
        <v>0.1</v>
      </c>
      <c r="DW119" s="836"/>
      <c r="DX119" s="836"/>
      <c r="DY119" s="836"/>
      <c r="DZ119" s="837"/>
    </row>
    <row r="120" spans="1:130" s="212" customFormat="1" ht="26.25" customHeight="1" x14ac:dyDescent="0.2">
      <c r="A120" s="807"/>
      <c r="B120" s="808"/>
      <c r="C120" s="802" t="s">
        <v>419</v>
      </c>
      <c r="D120" s="739"/>
      <c r="E120" s="739"/>
      <c r="F120" s="739"/>
      <c r="G120" s="739"/>
      <c r="H120" s="739"/>
      <c r="I120" s="739"/>
      <c r="J120" s="739"/>
      <c r="K120" s="739"/>
      <c r="L120" s="739"/>
      <c r="M120" s="739"/>
      <c r="N120" s="739"/>
      <c r="O120" s="739"/>
      <c r="P120" s="739"/>
      <c r="Q120" s="739"/>
      <c r="R120" s="739"/>
      <c r="S120" s="739"/>
      <c r="T120" s="739"/>
      <c r="U120" s="739"/>
      <c r="V120" s="739"/>
      <c r="W120" s="739"/>
      <c r="X120" s="739"/>
      <c r="Y120" s="739"/>
      <c r="Z120" s="740"/>
      <c r="AA120" s="766" t="s">
        <v>122</v>
      </c>
      <c r="AB120" s="767"/>
      <c r="AC120" s="767"/>
      <c r="AD120" s="767"/>
      <c r="AE120" s="768"/>
      <c r="AF120" s="769" t="s">
        <v>122</v>
      </c>
      <c r="AG120" s="767"/>
      <c r="AH120" s="767"/>
      <c r="AI120" s="767"/>
      <c r="AJ120" s="768"/>
      <c r="AK120" s="769" t="s">
        <v>122</v>
      </c>
      <c r="AL120" s="767"/>
      <c r="AM120" s="767"/>
      <c r="AN120" s="767"/>
      <c r="AO120" s="768"/>
      <c r="AP120" s="811" t="s">
        <v>122</v>
      </c>
      <c r="AQ120" s="812"/>
      <c r="AR120" s="812"/>
      <c r="AS120" s="812"/>
      <c r="AT120" s="813"/>
      <c r="AU120" s="867" t="s">
        <v>443</v>
      </c>
      <c r="AV120" s="868"/>
      <c r="AW120" s="868"/>
      <c r="AX120" s="868"/>
      <c r="AY120" s="869"/>
      <c r="AZ120" s="847" t="s">
        <v>444</v>
      </c>
      <c r="BA120" s="795"/>
      <c r="BB120" s="795"/>
      <c r="BC120" s="795"/>
      <c r="BD120" s="795"/>
      <c r="BE120" s="795"/>
      <c r="BF120" s="795"/>
      <c r="BG120" s="795"/>
      <c r="BH120" s="795"/>
      <c r="BI120" s="795"/>
      <c r="BJ120" s="795"/>
      <c r="BK120" s="795"/>
      <c r="BL120" s="795"/>
      <c r="BM120" s="795"/>
      <c r="BN120" s="795"/>
      <c r="BO120" s="795"/>
      <c r="BP120" s="796"/>
      <c r="BQ120" s="848">
        <v>16498665</v>
      </c>
      <c r="BR120" s="829"/>
      <c r="BS120" s="829"/>
      <c r="BT120" s="829"/>
      <c r="BU120" s="829"/>
      <c r="BV120" s="829">
        <v>14849816</v>
      </c>
      <c r="BW120" s="829"/>
      <c r="BX120" s="829"/>
      <c r="BY120" s="829"/>
      <c r="BZ120" s="829"/>
      <c r="CA120" s="829">
        <v>15262043</v>
      </c>
      <c r="CB120" s="829"/>
      <c r="CC120" s="829"/>
      <c r="CD120" s="829"/>
      <c r="CE120" s="829"/>
      <c r="CF120" s="853">
        <v>80.8</v>
      </c>
      <c r="CG120" s="854"/>
      <c r="CH120" s="854"/>
      <c r="CI120" s="854"/>
      <c r="CJ120" s="854"/>
      <c r="CK120" s="855" t="s">
        <v>445</v>
      </c>
      <c r="CL120" s="839"/>
      <c r="CM120" s="839"/>
      <c r="CN120" s="839"/>
      <c r="CO120" s="840"/>
      <c r="CP120" s="859" t="s">
        <v>394</v>
      </c>
      <c r="CQ120" s="860"/>
      <c r="CR120" s="860"/>
      <c r="CS120" s="860"/>
      <c r="CT120" s="860"/>
      <c r="CU120" s="860"/>
      <c r="CV120" s="860"/>
      <c r="CW120" s="860"/>
      <c r="CX120" s="860"/>
      <c r="CY120" s="860"/>
      <c r="CZ120" s="860"/>
      <c r="DA120" s="860"/>
      <c r="DB120" s="860"/>
      <c r="DC120" s="860"/>
      <c r="DD120" s="860"/>
      <c r="DE120" s="860"/>
      <c r="DF120" s="861"/>
      <c r="DG120" s="848">
        <v>13117969</v>
      </c>
      <c r="DH120" s="829"/>
      <c r="DI120" s="829"/>
      <c r="DJ120" s="829"/>
      <c r="DK120" s="829"/>
      <c r="DL120" s="829">
        <v>12188141</v>
      </c>
      <c r="DM120" s="829"/>
      <c r="DN120" s="829"/>
      <c r="DO120" s="829"/>
      <c r="DP120" s="829"/>
      <c r="DQ120" s="829">
        <v>11405486</v>
      </c>
      <c r="DR120" s="829"/>
      <c r="DS120" s="829"/>
      <c r="DT120" s="829"/>
      <c r="DU120" s="829"/>
      <c r="DV120" s="830">
        <v>60.4</v>
      </c>
      <c r="DW120" s="830"/>
      <c r="DX120" s="830"/>
      <c r="DY120" s="830"/>
      <c r="DZ120" s="831"/>
    </row>
    <row r="121" spans="1:130" s="212" customFormat="1" ht="26.25" customHeight="1" x14ac:dyDescent="0.2">
      <c r="A121" s="807"/>
      <c r="B121" s="808"/>
      <c r="C121" s="850" t="s">
        <v>446</v>
      </c>
      <c r="D121" s="851"/>
      <c r="E121" s="851"/>
      <c r="F121" s="851"/>
      <c r="G121" s="851"/>
      <c r="H121" s="851"/>
      <c r="I121" s="851"/>
      <c r="J121" s="851"/>
      <c r="K121" s="851"/>
      <c r="L121" s="851"/>
      <c r="M121" s="851"/>
      <c r="N121" s="851"/>
      <c r="O121" s="851"/>
      <c r="P121" s="851"/>
      <c r="Q121" s="851"/>
      <c r="R121" s="851"/>
      <c r="S121" s="851"/>
      <c r="T121" s="851"/>
      <c r="U121" s="851"/>
      <c r="V121" s="851"/>
      <c r="W121" s="851"/>
      <c r="X121" s="851"/>
      <c r="Y121" s="851"/>
      <c r="Z121" s="852"/>
      <c r="AA121" s="766" t="s">
        <v>122</v>
      </c>
      <c r="AB121" s="767"/>
      <c r="AC121" s="767"/>
      <c r="AD121" s="767"/>
      <c r="AE121" s="768"/>
      <c r="AF121" s="769" t="s">
        <v>122</v>
      </c>
      <c r="AG121" s="767"/>
      <c r="AH121" s="767"/>
      <c r="AI121" s="767"/>
      <c r="AJ121" s="768"/>
      <c r="AK121" s="769" t="s">
        <v>122</v>
      </c>
      <c r="AL121" s="767"/>
      <c r="AM121" s="767"/>
      <c r="AN121" s="767"/>
      <c r="AO121" s="768"/>
      <c r="AP121" s="811" t="s">
        <v>122</v>
      </c>
      <c r="AQ121" s="812"/>
      <c r="AR121" s="812"/>
      <c r="AS121" s="812"/>
      <c r="AT121" s="813"/>
      <c r="AU121" s="870"/>
      <c r="AV121" s="871"/>
      <c r="AW121" s="871"/>
      <c r="AX121" s="871"/>
      <c r="AY121" s="872"/>
      <c r="AZ121" s="802" t="s">
        <v>447</v>
      </c>
      <c r="BA121" s="739"/>
      <c r="BB121" s="739"/>
      <c r="BC121" s="739"/>
      <c r="BD121" s="739"/>
      <c r="BE121" s="739"/>
      <c r="BF121" s="739"/>
      <c r="BG121" s="739"/>
      <c r="BH121" s="739"/>
      <c r="BI121" s="739"/>
      <c r="BJ121" s="739"/>
      <c r="BK121" s="739"/>
      <c r="BL121" s="739"/>
      <c r="BM121" s="739"/>
      <c r="BN121" s="739"/>
      <c r="BO121" s="739"/>
      <c r="BP121" s="740"/>
      <c r="BQ121" s="803">
        <v>8909596</v>
      </c>
      <c r="BR121" s="804"/>
      <c r="BS121" s="804"/>
      <c r="BT121" s="804"/>
      <c r="BU121" s="804"/>
      <c r="BV121" s="804">
        <v>7646814</v>
      </c>
      <c r="BW121" s="804"/>
      <c r="BX121" s="804"/>
      <c r="BY121" s="804"/>
      <c r="BZ121" s="804"/>
      <c r="CA121" s="804">
        <v>6818062</v>
      </c>
      <c r="CB121" s="804"/>
      <c r="CC121" s="804"/>
      <c r="CD121" s="804"/>
      <c r="CE121" s="804"/>
      <c r="CF121" s="862">
        <v>36.1</v>
      </c>
      <c r="CG121" s="863"/>
      <c r="CH121" s="863"/>
      <c r="CI121" s="863"/>
      <c r="CJ121" s="863"/>
      <c r="CK121" s="856"/>
      <c r="CL121" s="842"/>
      <c r="CM121" s="842"/>
      <c r="CN121" s="842"/>
      <c r="CO121" s="843"/>
      <c r="CP121" s="822" t="s">
        <v>390</v>
      </c>
      <c r="CQ121" s="823"/>
      <c r="CR121" s="823"/>
      <c r="CS121" s="823"/>
      <c r="CT121" s="823"/>
      <c r="CU121" s="823"/>
      <c r="CV121" s="823"/>
      <c r="CW121" s="823"/>
      <c r="CX121" s="823"/>
      <c r="CY121" s="823"/>
      <c r="CZ121" s="823"/>
      <c r="DA121" s="823"/>
      <c r="DB121" s="823"/>
      <c r="DC121" s="823"/>
      <c r="DD121" s="823"/>
      <c r="DE121" s="823"/>
      <c r="DF121" s="824"/>
      <c r="DG121" s="803" t="s">
        <v>122</v>
      </c>
      <c r="DH121" s="804"/>
      <c r="DI121" s="804"/>
      <c r="DJ121" s="804"/>
      <c r="DK121" s="804"/>
      <c r="DL121" s="804" t="s">
        <v>122</v>
      </c>
      <c r="DM121" s="804"/>
      <c r="DN121" s="804"/>
      <c r="DO121" s="804"/>
      <c r="DP121" s="804"/>
      <c r="DQ121" s="804" t="s">
        <v>122</v>
      </c>
      <c r="DR121" s="804"/>
      <c r="DS121" s="804"/>
      <c r="DT121" s="804"/>
      <c r="DU121" s="804"/>
      <c r="DV121" s="781" t="s">
        <v>122</v>
      </c>
      <c r="DW121" s="781"/>
      <c r="DX121" s="781"/>
      <c r="DY121" s="781"/>
      <c r="DZ121" s="782"/>
    </row>
    <row r="122" spans="1:130" s="212" customFormat="1" ht="26.25" customHeight="1" x14ac:dyDescent="0.2">
      <c r="A122" s="807"/>
      <c r="B122" s="808"/>
      <c r="C122" s="802" t="s">
        <v>429</v>
      </c>
      <c r="D122" s="739"/>
      <c r="E122" s="739"/>
      <c r="F122" s="739"/>
      <c r="G122" s="739"/>
      <c r="H122" s="739"/>
      <c r="I122" s="739"/>
      <c r="J122" s="739"/>
      <c r="K122" s="739"/>
      <c r="L122" s="739"/>
      <c r="M122" s="739"/>
      <c r="N122" s="739"/>
      <c r="O122" s="739"/>
      <c r="P122" s="739"/>
      <c r="Q122" s="739"/>
      <c r="R122" s="739"/>
      <c r="S122" s="739"/>
      <c r="T122" s="739"/>
      <c r="U122" s="739"/>
      <c r="V122" s="739"/>
      <c r="W122" s="739"/>
      <c r="X122" s="739"/>
      <c r="Y122" s="739"/>
      <c r="Z122" s="740"/>
      <c r="AA122" s="766" t="s">
        <v>122</v>
      </c>
      <c r="AB122" s="767"/>
      <c r="AC122" s="767"/>
      <c r="AD122" s="767"/>
      <c r="AE122" s="768"/>
      <c r="AF122" s="769" t="s">
        <v>122</v>
      </c>
      <c r="AG122" s="767"/>
      <c r="AH122" s="767"/>
      <c r="AI122" s="767"/>
      <c r="AJ122" s="768"/>
      <c r="AK122" s="769" t="s">
        <v>122</v>
      </c>
      <c r="AL122" s="767"/>
      <c r="AM122" s="767"/>
      <c r="AN122" s="767"/>
      <c r="AO122" s="768"/>
      <c r="AP122" s="811" t="s">
        <v>122</v>
      </c>
      <c r="AQ122" s="812"/>
      <c r="AR122" s="812"/>
      <c r="AS122" s="812"/>
      <c r="AT122" s="813"/>
      <c r="AU122" s="870"/>
      <c r="AV122" s="871"/>
      <c r="AW122" s="871"/>
      <c r="AX122" s="871"/>
      <c r="AY122" s="872"/>
      <c r="AZ122" s="825" t="s">
        <v>448</v>
      </c>
      <c r="BA122" s="826"/>
      <c r="BB122" s="826"/>
      <c r="BC122" s="826"/>
      <c r="BD122" s="826"/>
      <c r="BE122" s="826"/>
      <c r="BF122" s="826"/>
      <c r="BG122" s="826"/>
      <c r="BH122" s="826"/>
      <c r="BI122" s="826"/>
      <c r="BJ122" s="826"/>
      <c r="BK122" s="826"/>
      <c r="BL122" s="826"/>
      <c r="BM122" s="826"/>
      <c r="BN122" s="826"/>
      <c r="BO122" s="826"/>
      <c r="BP122" s="827"/>
      <c r="BQ122" s="866">
        <v>24213403</v>
      </c>
      <c r="BR122" s="832"/>
      <c r="BS122" s="832"/>
      <c r="BT122" s="832"/>
      <c r="BU122" s="832"/>
      <c r="BV122" s="832">
        <v>22759532</v>
      </c>
      <c r="BW122" s="832"/>
      <c r="BX122" s="832"/>
      <c r="BY122" s="832"/>
      <c r="BZ122" s="832"/>
      <c r="CA122" s="832">
        <v>21791104</v>
      </c>
      <c r="CB122" s="832"/>
      <c r="CC122" s="832"/>
      <c r="CD122" s="832"/>
      <c r="CE122" s="832"/>
      <c r="CF122" s="833">
        <v>115.3</v>
      </c>
      <c r="CG122" s="834"/>
      <c r="CH122" s="834"/>
      <c r="CI122" s="834"/>
      <c r="CJ122" s="834"/>
      <c r="CK122" s="856"/>
      <c r="CL122" s="842"/>
      <c r="CM122" s="842"/>
      <c r="CN122" s="842"/>
      <c r="CO122" s="843"/>
      <c r="CP122" s="822" t="s">
        <v>391</v>
      </c>
      <c r="CQ122" s="823"/>
      <c r="CR122" s="823"/>
      <c r="CS122" s="823"/>
      <c r="CT122" s="823"/>
      <c r="CU122" s="823"/>
      <c r="CV122" s="823"/>
      <c r="CW122" s="823"/>
      <c r="CX122" s="823"/>
      <c r="CY122" s="823"/>
      <c r="CZ122" s="823"/>
      <c r="DA122" s="823"/>
      <c r="DB122" s="823"/>
      <c r="DC122" s="823"/>
      <c r="DD122" s="823"/>
      <c r="DE122" s="823"/>
      <c r="DF122" s="824"/>
      <c r="DG122" s="803" t="s">
        <v>122</v>
      </c>
      <c r="DH122" s="804"/>
      <c r="DI122" s="804"/>
      <c r="DJ122" s="804"/>
      <c r="DK122" s="804"/>
      <c r="DL122" s="804" t="s">
        <v>122</v>
      </c>
      <c r="DM122" s="804"/>
      <c r="DN122" s="804"/>
      <c r="DO122" s="804"/>
      <c r="DP122" s="804"/>
      <c r="DQ122" s="804" t="s">
        <v>122</v>
      </c>
      <c r="DR122" s="804"/>
      <c r="DS122" s="804"/>
      <c r="DT122" s="804"/>
      <c r="DU122" s="804"/>
      <c r="DV122" s="781" t="s">
        <v>122</v>
      </c>
      <c r="DW122" s="781"/>
      <c r="DX122" s="781"/>
      <c r="DY122" s="781"/>
      <c r="DZ122" s="782"/>
    </row>
    <row r="123" spans="1:130" s="212" customFormat="1" ht="26.25" customHeight="1" x14ac:dyDescent="0.2">
      <c r="A123" s="807"/>
      <c r="B123" s="808"/>
      <c r="C123" s="802" t="s">
        <v>435</v>
      </c>
      <c r="D123" s="739"/>
      <c r="E123" s="739"/>
      <c r="F123" s="739"/>
      <c r="G123" s="739"/>
      <c r="H123" s="739"/>
      <c r="I123" s="739"/>
      <c r="J123" s="739"/>
      <c r="K123" s="739"/>
      <c r="L123" s="739"/>
      <c r="M123" s="739"/>
      <c r="N123" s="739"/>
      <c r="O123" s="739"/>
      <c r="P123" s="739"/>
      <c r="Q123" s="739"/>
      <c r="R123" s="739"/>
      <c r="S123" s="739"/>
      <c r="T123" s="739"/>
      <c r="U123" s="739"/>
      <c r="V123" s="739"/>
      <c r="W123" s="739"/>
      <c r="X123" s="739"/>
      <c r="Y123" s="739"/>
      <c r="Z123" s="740"/>
      <c r="AA123" s="766" t="s">
        <v>122</v>
      </c>
      <c r="AB123" s="767"/>
      <c r="AC123" s="767"/>
      <c r="AD123" s="767"/>
      <c r="AE123" s="768"/>
      <c r="AF123" s="769" t="s">
        <v>122</v>
      </c>
      <c r="AG123" s="767"/>
      <c r="AH123" s="767"/>
      <c r="AI123" s="767"/>
      <c r="AJ123" s="768"/>
      <c r="AK123" s="769" t="s">
        <v>122</v>
      </c>
      <c r="AL123" s="767"/>
      <c r="AM123" s="767"/>
      <c r="AN123" s="767"/>
      <c r="AO123" s="768"/>
      <c r="AP123" s="811" t="s">
        <v>122</v>
      </c>
      <c r="AQ123" s="812"/>
      <c r="AR123" s="812"/>
      <c r="AS123" s="812"/>
      <c r="AT123" s="813"/>
      <c r="AU123" s="873"/>
      <c r="AV123" s="874"/>
      <c r="AW123" s="874"/>
      <c r="AX123" s="874"/>
      <c r="AY123" s="874"/>
      <c r="AZ123" s="233" t="s">
        <v>177</v>
      </c>
      <c r="BA123" s="233"/>
      <c r="BB123" s="233"/>
      <c r="BC123" s="233"/>
      <c r="BD123" s="233"/>
      <c r="BE123" s="233"/>
      <c r="BF123" s="233"/>
      <c r="BG123" s="233"/>
      <c r="BH123" s="233"/>
      <c r="BI123" s="233"/>
      <c r="BJ123" s="233"/>
      <c r="BK123" s="233"/>
      <c r="BL123" s="233"/>
      <c r="BM123" s="233"/>
      <c r="BN123" s="233"/>
      <c r="BO123" s="864" t="s">
        <v>449</v>
      </c>
      <c r="BP123" s="865"/>
      <c r="BQ123" s="819">
        <v>49621664</v>
      </c>
      <c r="BR123" s="820"/>
      <c r="BS123" s="820"/>
      <c r="BT123" s="820"/>
      <c r="BU123" s="820"/>
      <c r="BV123" s="820">
        <v>45256162</v>
      </c>
      <c r="BW123" s="820"/>
      <c r="BX123" s="820"/>
      <c r="BY123" s="820"/>
      <c r="BZ123" s="820"/>
      <c r="CA123" s="820">
        <v>43871209</v>
      </c>
      <c r="CB123" s="820"/>
      <c r="CC123" s="820"/>
      <c r="CD123" s="820"/>
      <c r="CE123" s="820"/>
      <c r="CF123" s="735"/>
      <c r="CG123" s="736"/>
      <c r="CH123" s="736"/>
      <c r="CI123" s="736"/>
      <c r="CJ123" s="821"/>
      <c r="CK123" s="856"/>
      <c r="CL123" s="842"/>
      <c r="CM123" s="842"/>
      <c r="CN123" s="842"/>
      <c r="CO123" s="843"/>
      <c r="CP123" s="822" t="s">
        <v>389</v>
      </c>
      <c r="CQ123" s="823"/>
      <c r="CR123" s="823"/>
      <c r="CS123" s="823"/>
      <c r="CT123" s="823"/>
      <c r="CU123" s="823"/>
      <c r="CV123" s="823"/>
      <c r="CW123" s="823"/>
      <c r="CX123" s="823"/>
      <c r="CY123" s="823"/>
      <c r="CZ123" s="823"/>
      <c r="DA123" s="823"/>
      <c r="DB123" s="823"/>
      <c r="DC123" s="823"/>
      <c r="DD123" s="823"/>
      <c r="DE123" s="823"/>
      <c r="DF123" s="824"/>
      <c r="DG123" s="766" t="s">
        <v>122</v>
      </c>
      <c r="DH123" s="767"/>
      <c r="DI123" s="767"/>
      <c r="DJ123" s="767"/>
      <c r="DK123" s="768"/>
      <c r="DL123" s="769" t="s">
        <v>122</v>
      </c>
      <c r="DM123" s="767"/>
      <c r="DN123" s="767"/>
      <c r="DO123" s="767"/>
      <c r="DP123" s="768"/>
      <c r="DQ123" s="769" t="s">
        <v>122</v>
      </c>
      <c r="DR123" s="767"/>
      <c r="DS123" s="767"/>
      <c r="DT123" s="767"/>
      <c r="DU123" s="768"/>
      <c r="DV123" s="811" t="s">
        <v>122</v>
      </c>
      <c r="DW123" s="812"/>
      <c r="DX123" s="812"/>
      <c r="DY123" s="812"/>
      <c r="DZ123" s="813"/>
    </row>
    <row r="124" spans="1:130" s="212" customFormat="1" ht="26.25" customHeight="1" thickBot="1" x14ac:dyDescent="0.25">
      <c r="A124" s="807"/>
      <c r="B124" s="808"/>
      <c r="C124" s="802" t="s">
        <v>438</v>
      </c>
      <c r="D124" s="739"/>
      <c r="E124" s="739"/>
      <c r="F124" s="739"/>
      <c r="G124" s="739"/>
      <c r="H124" s="739"/>
      <c r="I124" s="739"/>
      <c r="J124" s="739"/>
      <c r="K124" s="739"/>
      <c r="L124" s="739"/>
      <c r="M124" s="739"/>
      <c r="N124" s="739"/>
      <c r="O124" s="739"/>
      <c r="P124" s="739"/>
      <c r="Q124" s="739"/>
      <c r="R124" s="739"/>
      <c r="S124" s="739"/>
      <c r="T124" s="739"/>
      <c r="U124" s="739"/>
      <c r="V124" s="739"/>
      <c r="W124" s="739"/>
      <c r="X124" s="739"/>
      <c r="Y124" s="739"/>
      <c r="Z124" s="740"/>
      <c r="AA124" s="766" t="s">
        <v>122</v>
      </c>
      <c r="AB124" s="767"/>
      <c r="AC124" s="767"/>
      <c r="AD124" s="767"/>
      <c r="AE124" s="768"/>
      <c r="AF124" s="769" t="s">
        <v>122</v>
      </c>
      <c r="AG124" s="767"/>
      <c r="AH124" s="767"/>
      <c r="AI124" s="767"/>
      <c r="AJ124" s="768"/>
      <c r="AK124" s="769" t="s">
        <v>122</v>
      </c>
      <c r="AL124" s="767"/>
      <c r="AM124" s="767"/>
      <c r="AN124" s="767"/>
      <c r="AO124" s="768"/>
      <c r="AP124" s="811" t="s">
        <v>122</v>
      </c>
      <c r="AQ124" s="812"/>
      <c r="AR124" s="812"/>
      <c r="AS124" s="812"/>
      <c r="AT124" s="813"/>
      <c r="AU124" s="814" t="s">
        <v>450</v>
      </c>
      <c r="AV124" s="815"/>
      <c r="AW124" s="815"/>
      <c r="AX124" s="815"/>
      <c r="AY124" s="815"/>
      <c r="AZ124" s="815"/>
      <c r="BA124" s="815"/>
      <c r="BB124" s="815"/>
      <c r="BC124" s="815"/>
      <c r="BD124" s="815"/>
      <c r="BE124" s="815"/>
      <c r="BF124" s="815"/>
      <c r="BG124" s="815"/>
      <c r="BH124" s="815"/>
      <c r="BI124" s="815"/>
      <c r="BJ124" s="815"/>
      <c r="BK124" s="815"/>
      <c r="BL124" s="815"/>
      <c r="BM124" s="815"/>
      <c r="BN124" s="815"/>
      <c r="BO124" s="815"/>
      <c r="BP124" s="816"/>
      <c r="BQ124" s="817" t="s">
        <v>122</v>
      </c>
      <c r="BR124" s="818"/>
      <c r="BS124" s="818"/>
      <c r="BT124" s="818"/>
      <c r="BU124" s="818"/>
      <c r="BV124" s="818" t="s">
        <v>122</v>
      </c>
      <c r="BW124" s="818"/>
      <c r="BX124" s="818"/>
      <c r="BY124" s="818"/>
      <c r="BZ124" s="818"/>
      <c r="CA124" s="818" t="s">
        <v>122</v>
      </c>
      <c r="CB124" s="818"/>
      <c r="CC124" s="818"/>
      <c r="CD124" s="818"/>
      <c r="CE124" s="818"/>
      <c r="CF124" s="713"/>
      <c r="CG124" s="714"/>
      <c r="CH124" s="714"/>
      <c r="CI124" s="714"/>
      <c r="CJ124" s="849"/>
      <c r="CK124" s="857"/>
      <c r="CL124" s="857"/>
      <c r="CM124" s="857"/>
      <c r="CN124" s="857"/>
      <c r="CO124" s="858"/>
      <c r="CP124" s="822" t="s">
        <v>451</v>
      </c>
      <c r="CQ124" s="823"/>
      <c r="CR124" s="823"/>
      <c r="CS124" s="823"/>
      <c r="CT124" s="823"/>
      <c r="CU124" s="823"/>
      <c r="CV124" s="823"/>
      <c r="CW124" s="823"/>
      <c r="CX124" s="823"/>
      <c r="CY124" s="823"/>
      <c r="CZ124" s="823"/>
      <c r="DA124" s="823"/>
      <c r="DB124" s="823"/>
      <c r="DC124" s="823"/>
      <c r="DD124" s="823"/>
      <c r="DE124" s="823"/>
      <c r="DF124" s="824"/>
      <c r="DG124" s="750" t="s">
        <v>122</v>
      </c>
      <c r="DH124" s="751"/>
      <c r="DI124" s="751"/>
      <c r="DJ124" s="751"/>
      <c r="DK124" s="752"/>
      <c r="DL124" s="753" t="s">
        <v>122</v>
      </c>
      <c r="DM124" s="751"/>
      <c r="DN124" s="751"/>
      <c r="DO124" s="751"/>
      <c r="DP124" s="752"/>
      <c r="DQ124" s="753" t="s">
        <v>122</v>
      </c>
      <c r="DR124" s="751"/>
      <c r="DS124" s="751"/>
      <c r="DT124" s="751"/>
      <c r="DU124" s="752"/>
      <c r="DV124" s="835" t="s">
        <v>122</v>
      </c>
      <c r="DW124" s="836"/>
      <c r="DX124" s="836"/>
      <c r="DY124" s="836"/>
      <c r="DZ124" s="837"/>
    </row>
    <row r="125" spans="1:130" s="212" customFormat="1" ht="26.25" customHeight="1" x14ac:dyDescent="0.2">
      <c r="A125" s="807"/>
      <c r="B125" s="808"/>
      <c r="C125" s="802" t="s">
        <v>440</v>
      </c>
      <c r="D125" s="739"/>
      <c r="E125" s="739"/>
      <c r="F125" s="739"/>
      <c r="G125" s="739"/>
      <c r="H125" s="739"/>
      <c r="I125" s="739"/>
      <c r="J125" s="739"/>
      <c r="K125" s="739"/>
      <c r="L125" s="739"/>
      <c r="M125" s="739"/>
      <c r="N125" s="739"/>
      <c r="O125" s="739"/>
      <c r="P125" s="739"/>
      <c r="Q125" s="739"/>
      <c r="R125" s="739"/>
      <c r="S125" s="739"/>
      <c r="T125" s="739"/>
      <c r="U125" s="739"/>
      <c r="V125" s="739"/>
      <c r="W125" s="739"/>
      <c r="X125" s="739"/>
      <c r="Y125" s="739"/>
      <c r="Z125" s="740"/>
      <c r="AA125" s="766" t="s">
        <v>122</v>
      </c>
      <c r="AB125" s="767"/>
      <c r="AC125" s="767"/>
      <c r="AD125" s="767"/>
      <c r="AE125" s="768"/>
      <c r="AF125" s="769" t="s">
        <v>122</v>
      </c>
      <c r="AG125" s="767"/>
      <c r="AH125" s="767"/>
      <c r="AI125" s="767"/>
      <c r="AJ125" s="768"/>
      <c r="AK125" s="769" t="s">
        <v>122</v>
      </c>
      <c r="AL125" s="767"/>
      <c r="AM125" s="767"/>
      <c r="AN125" s="767"/>
      <c r="AO125" s="768"/>
      <c r="AP125" s="811" t="s">
        <v>122</v>
      </c>
      <c r="AQ125" s="812"/>
      <c r="AR125" s="812"/>
      <c r="AS125" s="812"/>
      <c r="AT125" s="813"/>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38" t="s">
        <v>452</v>
      </c>
      <c r="CL125" s="839"/>
      <c r="CM125" s="839"/>
      <c r="CN125" s="839"/>
      <c r="CO125" s="840"/>
      <c r="CP125" s="847" t="s">
        <v>453</v>
      </c>
      <c r="CQ125" s="795"/>
      <c r="CR125" s="795"/>
      <c r="CS125" s="795"/>
      <c r="CT125" s="795"/>
      <c r="CU125" s="795"/>
      <c r="CV125" s="795"/>
      <c r="CW125" s="795"/>
      <c r="CX125" s="795"/>
      <c r="CY125" s="795"/>
      <c r="CZ125" s="795"/>
      <c r="DA125" s="795"/>
      <c r="DB125" s="795"/>
      <c r="DC125" s="795"/>
      <c r="DD125" s="795"/>
      <c r="DE125" s="795"/>
      <c r="DF125" s="796"/>
      <c r="DG125" s="848" t="s">
        <v>122</v>
      </c>
      <c r="DH125" s="829"/>
      <c r="DI125" s="829"/>
      <c r="DJ125" s="829"/>
      <c r="DK125" s="829"/>
      <c r="DL125" s="829" t="s">
        <v>122</v>
      </c>
      <c r="DM125" s="829"/>
      <c r="DN125" s="829"/>
      <c r="DO125" s="829"/>
      <c r="DP125" s="829"/>
      <c r="DQ125" s="829" t="s">
        <v>122</v>
      </c>
      <c r="DR125" s="829"/>
      <c r="DS125" s="829"/>
      <c r="DT125" s="829"/>
      <c r="DU125" s="829"/>
      <c r="DV125" s="830" t="s">
        <v>122</v>
      </c>
      <c r="DW125" s="830"/>
      <c r="DX125" s="830"/>
      <c r="DY125" s="830"/>
      <c r="DZ125" s="831"/>
    </row>
    <row r="126" spans="1:130" s="212" customFormat="1" ht="26.25" customHeight="1" thickBot="1" x14ac:dyDescent="0.25">
      <c r="A126" s="807"/>
      <c r="B126" s="808"/>
      <c r="C126" s="802" t="s">
        <v>442</v>
      </c>
      <c r="D126" s="739"/>
      <c r="E126" s="739"/>
      <c r="F126" s="739"/>
      <c r="G126" s="739"/>
      <c r="H126" s="739"/>
      <c r="I126" s="739"/>
      <c r="J126" s="739"/>
      <c r="K126" s="739"/>
      <c r="L126" s="739"/>
      <c r="M126" s="739"/>
      <c r="N126" s="739"/>
      <c r="O126" s="739"/>
      <c r="P126" s="739"/>
      <c r="Q126" s="739"/>
      <c r="R126" s="739"/>
      <c r="S126" s="739"/>
      <c r="T126" s="739"/>
      <c r="U126" s="739"/>
      <c r="V126" s="739"/>
      <c r="W126" s="739"/>
      <c r="X126" s="739"/>
      <c r="Y126" s="739"/>
      <c r="Z126" s="740"/>
      <c r="AA126" s="766">
        <v>6291</v>
      </c>
      <c r="AB126" s="767"/>
      <c r="AC126" s="767"/>
      <c r="AD126" s="767"/>
      <c r="AE126" s="768"/>
      <c r="AF126" s="769">
        <v>6250</v>
      </c>
      <c r="AG126" s="767"/>
      <c r="AH126" s="767"/>
      <c r="AI126" s="767"/>
      <c r="AJ126" s="768"/>
      <c r="AK126" s="769">
        <v>6040</v>
      </c>
      <c r="AL126" s="767"/>
      <c r="AM126" s="767"/>
      <c r="AN126" s="767"/>
      <c r="AO126" s="768"/>
      <c r="AP126" s="811">
        <v>0</v>
      </c>
      <c r="AQ126" s="812"/>
      <c r="AR126" s="812"/>
      <c r="AS126" s="812"/>
      <c r="AT126" s="813"/>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41"/>
      <c r="CL126" s="842"/>
      <c r="CM126" s="842"/>
      <c r="CN126" s="842"/>
      <c r="CO126" s="843"/>
      <c r="CP126" s="802" t="s">
        <v>454</v>
      </c>
      <c r="CQ126" s="739"/>
      <c r="CR126" s="739"/>
      <c r="CS126" s="739"/>
      <c r="CT126" s="739"/>
      <c r="CU126" s="739"/>
      <c r="CV126" s="739"/>
      <c r="CW126" s="739"/>
      <c r="CX126" s="739"/>
      <c r="CY126" s="739"/>
      <c r="CZ126" s="739"/>
      <c r="DA126" s="739"/>
      <c r="DB126" s="739"/>
      <c r="DC126" s="739"/>
      <c r="DD126" s="739"/>
      <c r="DE126" s="739"/>
      <c r="DF126" s="740"/>
      <c r="DG126" s="803" t="s">
        <v>122</v>
      </c>
      <c r="DH126" s="804"/>
      <c r="DI126" s="804"/>
      <c r="DJ126" s="804"/>
      <c r="DK126" s="804"/>
      <c r="DL126" s="804" t="s">
        <v>122</v>
      </c>
      <c r="DM126" s="804"/>
      <c r="DN126" s="804"/>
      <c r="DO126" s="804"/>
      <c r="DP126" s="804"/>
      <c r="DQ126" s="804" t="s">
        <v>122</v>
      </c>
      <c r="DR126" s="804"/>
      <c r="DS126" s="804"/>
      <c r="DT126" s="804"/>
      <c r="DU126" s="804"/>
      <c r="DV126" s="781" t="s">
        <v>122</v>
      </c>
      <c r="DW126" s="781"/>
      <c r="DX126" s="781"/>
      <c r="DY126" s="781"/>
      <c r="DZ126" s="782"/>
    </row>
    <row r="127" spans="1:130" s="212" customFormat="1" ht="26.25" customHeight="1" x14ac:dyDescent="0.2">
      <c r="A127" s="809"/>
      <c r="B127" s="810"/>
      <c r="C127" s="825" t="s">
        <v>455</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66">
        <v>483</v>
      </c>
      <c r="AB127" s="767"/>
      <c r="AC127" s="767"/>
      <c r="AD127" s="767"/>
      <c r="AE127" s="768"/>
      <c r="AF127" s="769">
        <v>370</v>
      </c>
      <c r="AG127" s="767"/>
      <c r="AH127" s="767"/>
      <c r="AI127" s="767"/>
      <c r="AJ127" s="768"/>
      <c r="AK127" s="769">
        <v>257</v>
      </c>
      <c r="AL127" s="767"/>
      <c r="AM127" s="767"/>
      <c r="AN127" s="767"/>
      <c r="AO127" s="768"/>
      <c r="AP127" s="811">
        <v>0</v>
      </c>
      <c r="AQ127" s="812"/>
      <c r="AR127" s="812"/>
      <c r="AS127" s="812"/>
      <c r="AT127" s="813"/>
      <c r="AU127" s="214"/>
      <c r="AV127" s="214"/>
      <c r="AW127" s="214"/>
      <c r="AX127" s="828" t="s">
        <v>456</v>
      </c>
      <c r="AY127" s="799"/>
      <c r="AZ127" s="799"/>
      <c r="BA127" s="799"/>
      <c r="BB127" s="799"/>
      <c r="BC127" s="799"/>
      <c r="BD127" s="799"/>
      <c r="BE127" s="800"/>
      <c r="BF127" s="798" t="s">
        <v>457</v>
      </c>
      <c r="BG127" s="799"/>
      <c r="BH127" s="799"/>
      <c r="BI127" s="799"/>
      <c r="BJ127" s="799"/>
      <c r="BK127" s="799"/>
      <c r="BL127" s="800"/>
      <c r="BM127" s="798" t="s">
        <v>458</v>
      </c>
      <c r="BN127" s="799"/>
      <c r="BO127" s="799"/>
      <c r="BP127" s="799"/>
      <c r="BQ127" s="799"/>
      <c r="BR127" s="799"/>
      <c r="BS127" s="800"/>
      <c r="BT127" s="798" t="s">
        <v>459</v>
      </c>
      <c r="BU127" s="799"/>
      <c r="BV127" s="799"/>
      <c r="BW127" s="799"/>
      <c r="BX127" s="799"/>
      <c r="BY127" s="799"/>
      <c r="BZ127" s="801"/>
      <c r="CA127" s="214"/>
      <c r="CB127" s="214"/>
      <c r="CC127" s="214"/>
      <c r="CD127" s="237"/>
      <c r="CE127" s="237"/>
      <c r="CF127" s="237"/>
      <c r="CG127" s="214"/>
      <c r="CH127" s="214"/>
      <c r="CI127" s="214"/>
      <c r="CJ127" s="236"/>
      <c r="CK127" s="841"/>
      <c r="CL127" s="842"/>
      <c r="CM127" s="842"/>
      <c r="CN127" s="842"/>
      <c r="CO127" s="843"/>
      <c r="CP127" s="802" t="s">
        <v>460</v>
      </c>
      <c r="CQ127" s="739"/>
      <c r="CR127" s="739"/>
      <c r="CS127" s="739"/>
      <c r="CT127" s="739"/>
      <c r="CU127" s="739"/>
      <c r="CV127" s="739"/>
      <c r="CW127" s="739"/>
      <c r="CX127" s="739"/>
      <c r="CY127" s="739"/>
      <c r="CZ127" s="739"/>
      <c r="DA127" s="739"/>
      <c r="DB127" s="739"/>
      <c r="DC127" s="739"/>
      <c r="DD127" s="739"/>
      <c r="DE127" s="739"/>
      <c r="DF127" s="740"/>
      <c r="DG127" s="803" t="s">
        <v>122</v>
      </c>
      <c r="DH127" s="804"/>
      <c r="DI127" s="804"/>
      <c r="DJ127" s="804"/>
      <c r="DK127" s="804"/>
      <c r="DL127" s="804" t="s">
        <v>122</v>
      </c>
      <c r="DM127" s="804"/>
      <c r="DN127" s="804"/>
      <c r="DO127" s="804"/>
      <c r="DP127" s="804"/>
      <c r="DQ127" s="804" t="s">
        <v>122</v>
      </c>
      <c r="DR127" s="804"/>
      <c r="DS127" s="804"/>
      <c r="DT127" s="804"/>
      <c r="DU127" s="804"/>
      <c r="DV127" s="781" t="s">
        <v>122</v>
      </c>
      <c r="DW127" s="781"/>
      <c r="DX127" s="781"/>
      <c r="DY127" s="781"/>
      <c r="DZ127" s="782"/>
    </row>
    <row r="128" spans="1:130" s="212" customFormat="1" ht="26.25" customHeight="1" thickBot="1" x14ac:dyDescent="0.25">
      <c r="A128" s="783" t="s">
        <v>461</v>
      </c>
      <c r="B128" s="784"/>
      <c r="C128" s="784"/>
      <c r="D128" s="784"/>
      <c r="E128" s="784"/>
      <c r="F128" s="784"/>
      <c r="G128" s="784"/>
      <c r="H128" s="784"/>
      <c r="I128" s="784"/>
      <c r="J128" s="784"/>
      <c r="K128" s="784"/>
      <c r="L128" s="784"/>
      <c r="M128" s="784"/>
      <c r="N128" s="784"/>
      <c r="O128" s="784"/>
      <c r="P128" s="784"/>
      <c r="Q128" s="784"/>
      <c r="R128" s="784"/>
      <c r="S128" s="784"/>
      <c r="T128" s="784"/>
      <c r="U128" s="784"/>
      <c r="V128" s="784"/>
      <c r="W128" s="785" t="s">
        <v>462</v>
      </c>
      <c r="X128" s="785"/>
      <c r="Y128" s="785"/>
      <c r="Z128" s="786"/>
      <c r="AA128" s="787">
        <v>1152800</v>
      </c>
      <c r="AB128" s="788"/>
      <c r="AC128" s="788"/>
      <c r="AD128" s="788"/>
      <c r="AE128" s="789"/>
      <c r="AF128" s="790">
        <v>1285356</v>
      </c>
      <c r="AG128" s="788"/>
      <c r="AH128" s="788"/>
      <c r="AI128" s="788"/>
      <c r="AJ128" s="789"/>
      <c r="AK128" s="790">
        <v>1217034</v>
      </c>
      <c r="AL128" s="788"/>
      <c r="AM128" s="788"/>
      <c r="AN128" s="788"/>
      <c r="AO128" s="789"/>
      <c r="AP128" s="791"/>
      <c r="AQ128" s="792"/>
      <c r="AR128" s="792"/>
      <c r="AS128" s="792"/>
      <c r="AT128" s="793"/>
      <c r="AU128" s="214"/>
      <c r="AV128" s="214"/>
      <c r="AW128" s="214"/>
      <c r="AX128" s="794" t="s">
        <v>463</v>
      </c>
      <c r="AY128" s="795"/>
      <c r="AZ128" s="795"/>
      <c r="BA128" s="795"/>
      <c r="BB128" s="795"/>
      <c r="BC128" s="795"/>
      <c r="BD128" s="795"/>
      <c r="BE128" s="796"/>
      <c r="BF128" s="773" t="s">
        <v>122</v>
      </c>
      <c r="BG128" s="774"/>
      <c r="BH128" s="774"/>
      <c r="BI128" s="774"/>
      <c r="BJ128" s="774"/>
      <c r="BK128" s="774"/>
      <c r="BL128" s="797"/>
      <c r="BM128" s="773">
        <v>12.41</v>
      </c>
      <c r="BN128" s="774"/>
      <c r="BO128" s="774"/>
      <c r="BP128" s="774"/>
      <c r="BQ128" s="774"/>
      <c r="BR128" s="774"/>
      <c r="BS128" s="797"/>
      <c r="BT128" s="773">
        <v>20</v>
      </c>
      <c r="BU128" s="774"/>
      <c r="BV128" s="774"/>
      <c r="BW128" s="774"/>
      <c r="BX128" s="774"/>
      <c r="BY128" s="774"/>
      <c r="BZ128" s="775"/>
      <c r="CA128" s="237"/>
      <c r="CB128" s="237"/>
      <c r="CC128" s="237"/>
      <c r="CD128" s="237"/>
      <c r="CE128" s="237"/>
      <c r="CF128" s="237"/>
      <c r="CG128" s="214"/>
      <c r="CH128" s="214"/>
      <c r="CI128" s="214"/>
      <c r="CJ128" s="236"/>
      <c r="CK128" s="844"/>
      <c r="CL128" s="845"/>
      <c r="CM128" s="845"/>
      <c r="CN128" s="845"/>
      <c r="CO128" s="846"/>
      <c r="CP128" s="776" t="s">
        <v>464</v>
      </c>
      <c r="CQ128" s="717"/>
      <c r="CR128" s="717"/>
      <c r="CS128" s="717"/>
      <c r="CT128" s="717"/>
      <c r="CU128" s="717"/>
      <c r="CV128" s="717"/>
      <c r="CW128" s="717"/>
      <c r="CX128" s="717"/>
      <c r="CY128" s="717"/>
      <c r="CZ128" s="717"/>
      <c r="DA128" s="717"/>
      <c r="DB128" s="717"/>
      <c r="DC128" s="717"/>
      <c r="DD128" s="717"/>
      <c r="DE128" s="717"/>
      <c r="DF128" s="718"/>
      <c r="DG128" s="777" t="s">
        <v>122</v>
      </c>
      <c r="DH128" s="778"/>
      <c r="DI128" s="778"/>
      <c r="DJ128" s="778"/>
      <c r="DK128" s="778"/>
      <c r="DL128" s="778" t="s">
        <v>122</v>
      </c>
      <c r="DM128" s="778"/>
      <c r="DN128" s="778"/>
      <c r="DO128" s="778"/>
      <c r="DP128" s="778"/>
      <c r="DQ128" s="778" t="s">
        <v>122</v>
      </c>
      <c r="DR128" s="778"/>
      <c r="DS128" s="778"/>
      <c r="DT128" s="778"/>
      <c r="DU128" s="778"/>
      <c r="DV128" s="779" t="s">
        <v>122</v>
      </c>
      <c r="DW128" s="779"/>
      <c r="DX128" s="779"/>
      <c r="DY128" s="779"/>
      <c r="DZ128" s="780"/>
    </row>
    <row r="129" spans="1:131" s="212" customFormat="1" ht="26.25" customHeight="1" x14ac:dyDescent="0.2">
      <c r="A129" s="761" t="s">
        <v>102</v>
      </c>
      <c r="B129" s="762"/>
      <c r="C129" s="762"/>
      <c r="D129" s="762"/>
      <c r="E129" s="762"/>
      <c r="F129" s="762"/>
      <c r="G129" s="762"/>
      <c r="H129" s="762"/>
      <c r="I129" s="762"/>
      <c r="J129" s="762"/>
      <c r="K129" s="762"/>
      <c r="L129" s="762"/>
      <c r="M129" s="762"/>
      <c r="N129" s="762"/>
      <c r="O129" s="762"/>
      <c r="P129" s="762"/>
      <c r="Q129" s="762"/>
      <c r="R129" s="762"/>
      <c r="S129" s="762"/>
      <c r="T129" s="762"/>
      <c r="U129" s="762"/>
      <c r="V129" s="762"/>
      <c r="W129" s="763" t="s">
        <v>465</v>
      </c>
      <c r="X129" s="764"/>
      <c r="Y129" s="764"/>
      <c r="Z129" s="765"/>
      <c r="AA129" s="766">
        <v>20244725</v>
      </c>
      <c r="AB129" s="767"/>
      <c r="AC129" s="767"/>
      <c r="AD129" s="767"/>
      <c r="AE129" s="768"/>
      <c r="AF129" s="769">
        <v>20684627</v>
      </c>
      <c r="AG129" s="767"/>
      <c r="AH129" s="767"/>
      <c r="AI129" s="767"/>
      <c r="AJ129" s="768"/>
      <c r="AK129" s="769">
        <v>20865450</v>
      </c>
      <c r="AL129" s="767"/>
      <c r="AM129" s="767"/>
      <c r="AN129" s="767"/>
      <c r="AO129" s="768"/>
      <c r="AP129" s="770"/>
      <c r="AQ129" s="771"/>
      <c r="AR129" s="771"/>
      <c r="AS129" s="771"/>
      <c r="AT129" s="772"/>
      <c r="AU129" s="215"/>
      <c r="AV129" s="215"/>
      <c r="AW129" s="215"/>
      <c r="AX129" s="738" t="s">
        <v>466</v>
      </c>
      <c r="AY129" s="739"/>
      <c r="AZ129" s="739"/>
      <c r="BA129" s="739"/>
      <c r="BB129" s="739"/>
      <c r="BC129" s="739"/>
      <c r="BD129" s="739"/>
      <c r="BE129" s="740"/>
      <c r="BF129" s="757" t="s">
        <v>122</v>
      </c>
      <c r="BG129" s="758"/>
      <c r="BH129" s="758"/>
      <c r="BI129" s="758"/>
      <c r="BJ129" s="758"/>
      <c r="BK129" s="758"/>
      <c r="BL129" s="759"/>
      <c r="BM129" s="757">
        <v>17.41</v>
      </c>
      <c r="BN129" s="758"/>
      <c r="BO129" s="758"/>
      <c r="BP129" s="758"/>
      <c r="BQ129" s="758"/>
      <c r="BR129" s="758"/>
      <c r="BS129" s="759"/>
      <c r="BT129" s="757">
        <v>30</v>
      </c>
      <c r="BU129" s="758"/>
      <c r="BV129" s="758"/>
      <c r="BW129" s="758"/>
      <c r="BX129" s="758"/>
      <c r="BY129" s="758"/>
      <c r="BZ129" s="760"/>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61" t="s">
        <v>467</v>
      </c>
      <c r="B130" s="762"/>
      <c r="C130" s="762"/>
      <c r="D130" s="762"/>
      <c r="E130" s="762"/>
      <c r="F130" s="762"/>
      <c r="G130" s="762"/>
      <c r="H130" s="762"/>
      <c r="I130" s="762"/>
      <c r="J130" s="762"/>
      <c r="K130" s="762"/>
      <c r="L130" s="762"/>
      <c r="M130" s="762"/>
      <c r="N130" s="762"/>
      <c r="O130" s="762"/>
      <c r="P130" s="762"/>
      <c r="Q130" s="762"/>
      <c r="R130" s="762"/>
      <c r="S130" s="762"/>
      <c r="T130" s="762"/>
      <c r="U130" s="762"/>
      <c r="V130" s="762"/>
      <c r="W130" s="763" t="s">
        <v>468</v>
      </c>
      <c r="X130" s="764"/>
      <c r="Y130" s="764"/>
      <c r="Z130" s="765"/>
      <c r="AA130" s="766">
        <v>2546602</v>
      </c>
      <c r="AB130" s="767"/>
      <c r="AC130" s="767"/>
      <c r="AD130" s="767"/>
      <c r="AE130" s="768"/>
      <c r="AF130" s="769">
        <v>2384690</v>
      </c>
      <c r="AG130" s="767"/>
      <c r="AH130" s="767"/>
      <c r="AI130" s="767"/>
      <c r="AJ130" s="768"/>
      <c r="AK130" s="769">
        <v>1970781</v>
      </c>
      <c r="AL130" s="767"/>
      <c r="AM130" s="767"/>
      <c r="AN130" s="767"/>
      <c r="AO130" s="768"/>
      <c r="AP130" s="770"/>
      <c r="AQ130" s="771"/>
      <c r="AR130" s="771"/>
      <c r="AS130" s="771"/>
      <c r="AT130" s="772"/>
      <c r="AU130" s="215"/>
      <c r="AV130" s="215"/>
      <c r="AW130" s="215"/>
      <c r="AX130" s="738" t="s">
        <v>469</v>
      </c>
      <c r="AY130" s="739"/>
      <c r="AZ130" s="739"/>
      <c r="BA130" s="739"/>
      <c r="BB130" s="739"/>
      <c r="BC130" s="739"/>
      <c r="BD130" s="739"/>
      <c r="BE130" s="740"/>
      <c r="BF130" s="741">
        <v>-0.5</v>
      </c>
      <c r="BG130" s="742"/>
      <c r="BH130" s="742"/>
      <c r="BI130" s="742"/>
      <c r="BJ130" s="742"/>
      <c r="BK130" s="742"/>
      <c r="BL130" s="743"/>
      <c r="BM130" s="741">
        <v>25</v>
      </c>
      <c r="BN130" s="742"/>
      <c r="BO130" s="742"/>
      <c r="BP130" s="742"/>
      <c r="BQ130" s="742"/>
      <c r="BR130" s="742"/>
      <c r="BS130" s="743"/>
      <c r="BT130" s="741">
        <v>35</v>
      </c>
      <c r="BU130" s="742"/>
      <c r="BV130" s="742"/>
      <c r="BW130" s="742"/>
      <c r="BX130" s="742"/>
      <c r="BY130" s="742"/>
      <c r="BZ130" s="74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45"/>
      <c r="B131" s="746"/>
      <c r="C131" s="746"/>
      <c r="D131" s="746"/>
      <c r="E131" s="746"/>
      <c r="F131" s="746"/>
      <c r="G131" s="746"/>
      <c r="H131" s="746"/>
      <c r="I131" s="746"/>
      <c r="J131" s="746"/>
      <c r="K131" s="746"/>
      <c r="L131" s="746"/>
      <c r="M131" s="746"/>
      <c r="N131" s="746"/>
      <c r="O131" s="746"/>
      <c r="P131" s="746"/>
      <c r="Q131" s="746"/>
      <c r="R131" s="746"/>
      <c r="S131" s="746"/>
      <c r="T131" s="746"/>
      <c r="U131" s="746"/>
      <c r="V131" s="746"/>
      <c r="W131" s="747" t="s">
        <v>470</v>
      </c>
      <c r="X131" s="748"/>
      <c r="Y131" s="748"/>
      <c r="Z131" s="749"/>
      <c r="AA131" s="750">
        <v>17698123</v>
      </c>
      <c r="AB131" s="751"/>
      <c r="AC131" s="751"/>
      <c r="AD131" s="751"/>
      <c r="AE131" s="752"/>
      <c r="AF131" s="753">
        <v>18299937</v>
      </c>
      <c r="AG131" s="751"/>
      <c r="AH131" s="751"/>
      <c r="AI131" s="751"/>
      <c r="AJ131" s="752"/>
      <c r="AK131" s="753">
        <v>18894669</v>
      </c>
      <c r="AL131" s="751"/>
      <c r="AM131" s="751"/>
      <c r="AN131" s="751"/>
      <c r="AO131" s="752"/>
      <c r="AP131" s="754"/>
      <c r="AQ131" s="755"/>
      <c r="AR131" s="755"/>
      <c r="AS131" s="755"/>
      <c r="AT131" s="756"/>
      <c r="AU131" s="215"/>
      <c r="AV131" s="215"/>
      <c r="AW131" s="215"/>
      <c r="AX131" s="716" t="s">
        <v>471</v>
      </c>
      <c r="AY131" s="717"/>
      <c r="AZ131" s="717"/>
      <c r="BA131" s="717"/>
      <c r="BB131" s="717"/>
      <c r="BC131" s="717"/>
      <c r="BD131" s="717"/>
      <c r="BE131" s="718"/>
      <c r="BF131" s="719" t="s">
        <v>122</v>
      </c>
      <c r="BG131" s="720"/>
      <c r="BH131" s="720"/>
      <c r="BI131" s="720"/>
      <c r="BJ131" s="720"/>
      <c r="BK131" s="720"/>
      <c r="BL131" s="721"/>
      <c r="BM131" s="719">
        <v>350</v>
      </c>
      <c r="BN131" s="720"/>
      <c r="BO131" s="720"/>
      <c r="BP131" s="720"/>
      <c r="BQ131" s="720"/>
      <c r="BR131" s="720"/>
      <c r="BS131" s="721"/>
      <c r="BT131" s="722"/>
      <c r="BU131" s="723"/>
      <c r="BV131" s="723"/>
      <c r="BW131" s="723"/>
      <c r="BX131" s="723"/>
      <c r="BY131" s="723"/>
      <c r="BZ131" s="7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25" t="s">
        <v>472</v>
      </c>
      <c r="B132" s="726"/>
      <c r="C132" s="726"/>
      <c r="D132" s="726"/>
      <c r="E132" s="726"/>
      <c r="F132" s="726"/>
      <c r="G132" s="726"/>
      <c r="H132" s="726"/>
      <c r="I132" s="726"/>
      <c r="J132" s="726"/>
      <c r="K132" s="726"/>
      <c r="L132" s="726"/>
      <c r="M132" s="726"/>
      <c r="N132" s="726"/>
      <c r="O132" s="726"/>
      <c r="P132" s="726"/>
      <c r="Q132" s="726"/>
      <c r="R132" s="726"/>
      <c r="S132" s="726"/>
      <c r="T132" s="726"/>
      <c r="U132" s="726"/>
      <c r="V132" s="729" t="s">
        <v>473</v>
      </c>
      <c r="W132" s="729"/>
      <c r="X132" s="729"/>
      <c r="Y132" s="729"/>
      <c r="Z132" s="730"/>
      <c r="AA132" s="731">
        <v>-8.0584817000000003E-2</v>
      </c>
      <c r="AB132" s="732"/>
      <c r="AC132" s="732"/>
      <c r="AD132" s="732"/>
      <c r="AE132" s="733"/>
      <c r="AF132" s="734">
        <v>-0.54520952700000003</v>
      </c>
      <c r="AG132" s="732"/>
      <c r="AH132" s="732"/>
      <c r="AI132" s="732"/>
      <c r="AJ132" s="733"/>
      <c r="AK132" s="734">
        <v>-0.89938595899999996</v>
      </c>
      <c r="AL132" s="732"/>
      <c r="AM132" s="732"/>
      <c r="AN132" s="732"/>
      <c r="AO132" s="733"/>
      <c r="AP132" s="735"/>
      <c r="AQ132" s="736"/>
      <c r="AR132" s="736"/>
      <c r="AS132" s="736"/>
      <c r="AT132" s="73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27"/>
      <c r="B133" s="728"/>
      <c r="C133" s="728"/>
      <c r="D133" s="728"/>
      <c r="E133" s="728"/>
      <c r="F133" s="728"/>
      <c r="G133" s="728"/>
      <c r="H133" s="728"/>
      <c r="I133" s="728"/>
      <c r="J133" s="728"/>
      <c r="K133" s="728"/>
      <c r="L133" s="728"/>
      <c r="M133" s="728"/>
      <c r="N133" s="728"/>
      <c r="O133" s="728"/>
      <c r="P133" s="728"/>
      <c r="Q133" s="728"/>
      <c r="R133" s="728"/>
      <c r="S133" s="728"/>
      <c r="T133" s="728"/>
      <c r="U133" s="728"/>
      <c r="V133" s="708" t="s">
        <v>474</v>
      </c>
      <c r="W133" s="708"/>
      <c r="X133" s="708"/>
      <c r="Y133" s="708"/>
      <c r="Z133" s="709"/>
      <c r="AA133" s="710">
        <v>-0.7</v>
      </c>
      <c r="AB133" s="711"/>
      <c r="AC133" s="711"/>
      <c r="AD133" s="711"/>
      <c r="AE133" s="712"/>
      <c r="AF133" s="710">
        <v>-0.4</v>
      </c>
      <c r="AG133" s="711"/>
      <c r="AH133" s="711"/>
      <c r="AI133" s="711"/>
      <c r="AJ133" s="712"/>
      <c r="AK133" s="710">
        <v>-0.5</v>
      </c>
      <c r="AL133" s="711"/>
      <c r="AM133" s="711"/>
      <c r="AN133" s="711"/>
      <c r="AO133" s="712"/>
      <c r="AP133" s="713"/>
      <c r="AQ133" s="714"/>
      <c r="AR133" s="714"/>
      <c r="AS133" s="714"/>
      <c r="AT133" s="71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WPXjlgTkRtvf5QFuDXYN4rlpAOWB/Lgy9mcM6hM5+RFGTVPcKUqAQemwJ7p9Zp2qxKzULjztRX72z4NZNjn/3A==" saltValue="44L+whAU9G6Q23NJ4rSKN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475</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rFCz6iDXHZ+2K5+ADbrNxvA9b4B14uBvzlUS3sjQcyZg+k3o9kpm/r0iN784pXdQD1uLYcR2n0QiLLnifLfCSQ==" saltValue="tvovGl6z48yKoUvKSP+qs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jxEIIWrgBX6wD+/dvbe2aVX7abOIpuhl+sA+0uJ32Q6I3dGffDEhgO76BujT+59WmlB/DO7XFy52ZQmDyobkrA==" saltValue="QaqO3QyTkHyMX5OZ2GnPlQ==" spinCount="100000" sheet="1" objects="1" scenarios="1"/>
  <dataConsolidate/>
  <phoneticPr fontId="2"/>
  <printOptions horizontalCentered="1" verticalCentered="1"/>
  <pageMargins left="0" right="0" top="0" bottom="0" header="0" footer="0"/>
  <pageSetup paperSize="9" scale="48" orientation="landscape"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477</v>
      </c>
      <c r="AL6" s="248"/>
      <c r="AM6" s="248"/>
      <c r="AN6" s="248"/>
    </row>
    <row r="7" spans="1:46" ht="13.5" customHeight="1" x14ac:dyDescent="0.2">
      <c r="A7" s="247"/>
      <c r="AK7" s="250"/>
      <c r="AL7" s="251"/>
      <c r="AM7" s="251"/>
      <c r="AN7" s="252"/>
      <c r="AO7" s="1105" t="s">
        <v>478</v>
      </c>
      <c r="AP7" s="253"/>
      <c r="AQ7" s="254" t="s">
        <v>479</v>
      </c>
      <c r="AR7" s="255"/>
    </row>
    <row r="8" spans="1:46" ht="13.2" x14ac:dyDescent="0.2">
      <c r="A8" s="247"/>
      <c r="AK8" s="256"/>
      <c r="AL8" s="257"/>
      <c r="AM8" s="257"/>
      <c r="AN8" s="258"/>
      <c r="AO8" s="1106"/>
      <c r="AP8" s="259" t="s">
        <v>480</v>
      </c>
      <c r="AQ8" s="260" t="s">
        <v>481</v>
      </c>
      <c r="AR8" s="261" t="s">
        <v>482</v>
      </c>
    </row>
    <row r="9" spans="1:46" ht="13.2" x14ac:dyDescent="0.2">
      <c r="A9" s="247"/>
      <c r="AK9" s="1117" t="s">
        <v>483</v>
      </c>
      <c r="AL9" s="1118"/>
      <c r="AM9" s="1118"/>
      <c r="AN9" s="1119"/>
      <c r="AO9" s="262">
        <v>7050444</v>
      </c>
      <c r="AP9" s="262">
        <v>81655</v>
      </c>
      <c r="AQ9" s="263">
        <v>72348</v>
      </c>
      <c r="AR9" s="264">
        <v>12.9</v>
      </c>
    </row>
    <row r="10" spans="1:46" ht="13.5" customHeight="1" x14ac:dyDescent="0.2">
      <c r="A10" s="247"/>
      <c r="AK10" s="1117" t="s">
        <v>484</v>
      </c>
      <c r="AL10" s="1118"/>
      <c r="AM10" s="1118"/>
      <c r="AN10" s="1119"/>
      <c r="AO10" s="265">
        <v>3704</v>
      </c>
      <c r="AP10" s="265">
        <v>43</v>
      </c>
      <c r="AQ10" s="266">
        <v>6364</v>
      </c>
      <c r="AR10" s="267">
        <v>-99.3</v>
      </c>
    </row>
    <row r="11" spans="1:46" ht="13.5" customHeight="1" x14ac:dyDescent="0.2">
      <c r="A11" s="247"/>
      <c r="AK11" s="1117" t="s">
        <v>485</v>
      </c>
      <c r="AL11" s="1118"/>
      <c r="AM11" s="1118"/>
      <c r="AN11" s="1119"/>
      <c r="AO11" s="265">
        <v>59129</v>
      </c>
      <c r="AP11" s="265">
        <v>685</v>
      </c>
      <c r="AQ11" s="266">
        <v>1262</v>
      </c>
      <c r="AR11" s="267">
        <v>-45.7</v>
      </c>
    </row>
    <row r="12" spans="1:46" ht="13.5" customHeight="1" x14ac:dyDescent="0.2">
      <c r="A12" s="247"/>
      <c r="AK12" s="1117" t="s">
        <v>486</v>
      </c>
      <c r="AL12" s="1118"/>
      <c r="AM12" s="1118"/>
      <c r="AN12" s="1119"/>
      <c r="AO12" s="265" t="s">
        <v>487</v>
      </c>
      <c r="AP12" s="265" t="s">
        <v>487</v>
      </c>
      <c r="AQ12" s="266">
        <v>10</v>
      </c>
      <c r="AR12" s="267" t="s">
        <v>487</v>
      </c>
    </row>
    <row r="13" spans="1:46" ht="13.5" customHeight="1" x14ac:dyDescent="0.2">
      <c r="A13" s="247"/>
      <c r="AK13" s="1117" t="s">
        <v>488</v>
      </c>
      <c r="AL13" s="1118"/>
      <c r="AM13" s="1118"/>
      <c r="AN13" s="1119"/>
      <c r="AO13" s="265">
        <v>263590</v>
      </c>
      <c r="AP13" s="265">
        <v>3053</v>
      </c>
      <c r="AQ13" s="266">
        <v>3257</v>
      </c>
      <c r="AR13" s="267">
        <v>-6.3</v>
      </c>
    </row>
    <row r="14" spans="1:46" ht="13.5" customHeight="1" x14ac:dyDescent="0.2">
      <c r="A14" s="247"/>
      <c r="AK14" s="1117" t="s">
        <v>489</v>
      </c>
      <c r="AL14" s="1118"/>
      <c r="AM14" s="1118"/>
      <c r="AN14" s="1119"/>
      <c r="AO14" s="265">
        <v>49790</v>
      </c>
      <c r="AP14" s="265">
        <v>577</v>
      </c>
      <c r="AQ14" s="266">
        <v>1617</v>
      </c>
      <c r="AR14" s="267">
        <v>-64.3</v>
      </c>
    </row>
    <row r="15" spans="1:46" ht="13.5" customHeight="1" x14ac:dyDescent="0.2">
      <c r="A15" s="247"/>
      <c r="AK15" s="1120" t="s">
        <v>490</v>
      </c>
      <c r="AL15" s="1121"/>
      <c r="AM15" s="1121"/>
      <c r="AN15" s="1122"/>
      <c r="AO15" s="265">
        <v>-437713</v>
      </c>
      <c r="AP15" s="265">
        <v>-5069</v>
      </c>
      <c r="AQ15" s="266">
        <v>-3947</v>
      </c>
      <c r="AR15" s="267">
        <v>28.4</v>
      </c>
    </row>
    <row r="16" spans="1:46" ht="13.2" x14ac:dyDescent="0.2">
      <c r="A16" s="247"/>
      <c r="AK16" s="1120" t="s">
        <v>177</v>
      </c>
      <c r="AL16" s="1121"/>
      <c r="AM16" s="1121"/>
      <c r="AN16" s="1122"/>
      <c r="AO16" s="265">
        <v>6988944</v>
      </c>
      <c r="AP16" s="265">
        <v>80943</v>
      </c>
      <c r="AQ16" s="266">
        <v>80912</v>
      </c>
      <c r="AR16" s="267">
        <v>0</v>
      </c>
    </row>
    <row r="17" spans="1:46" ht="13.2" x14ac:dyDescent="0.2">
      <c r="A17" s="247"/>
    </row>
    <row r="18" spans="1:46" ht="13.2" x14ac:dyDescent="0.2">
      <c r="A18" s="247"/>
      <c r="AQ18" s="268"/>
      <c r="AR18" s="268"/>
    </row>
    <row r="19" spans="1:46" ht="13.2" x14ac:dyDescent="0.2">
      <c r="A19" s="247"/>
      <c r="AK19" s="243" t="s">
        <v>491</v>
      </c>
    </row>
    <row r="20" spans="1:46" ht="13.2" x14ac:dyDescent="0.2">
      <c r="A20" s="247"/>
      <c r="AK20" s="269"/>
      <c r="AL20" s="270"/>
      <c r="AM20" s="270"/>
      <c r="AN20" s="271"/>
      <c r="AO20" s="272" t="s">
        <v>492</v>
      </c>
      <c r="AP20" s="273" t="s">
        <v>493</v>
      </c>
      <c r="AQ20" s="274" t="s">
        <v>494</v>
      </c>
      <c r="AR20" s="275"/>
    </row>
    <row r="21" spans="1:46" s="248" customFormat="1" ht="13.2" x14ac:dyDescent="0.2">
      <c r="A21" s="276"/>
      <c r="AK21" s="1123" t="s">
        <v>495</v>
      </c>
      <c r="AL21" s="1124"/>
      <c r="AM21" s="1124"/>
      <c r="AN21" s="1125"/>
      <c r="AO21" s="277">
        <v>6.74</v>
      </c>
      <c r="AP21" s="278">
        <v>6.71</v>
      </c>
      <c r="AQ21" s="279">
        <v>0.03</v>
      </c>
      <c r="AS21" s="280"/>
      <c r="AT21" s="276"/>
    </row>
    <row r="22" spans="1:46" s="248" customFormat="1" ht="13.2" x14ac:dyDescent="0.2">
      <c r="A22" s="276"/>
      <c r="AK22" s="1123" t="s">
        <v>496</v>
      </c>
      <c r="AL22" s="1124"/>
      <c r="AM22" s="1124"/>
      <c r="AN22" s="1125"/>
      <c r="AO22" s="281">
        <v>99.4</v>
      </c>
      <c r="AP22" s="282">
        <v>98.3</v>
      </c>
      <c r="AQ22" s="283">
        <v>1.1000000000000001</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16" t="s">
        <v>497</v>
      </c>
      <c r="B26" s="1116"/>
      <c r="C26" s="1116"/>
      <c r="D26" s="1116"/>
      <c r="E26" s="1116"/>
      <c r="F26" s="1116"/>
      <c r="G26" s="1116"/>
      <c r="H26" s="1116"/>
      <c r="I26" s="1116"/>
      <c r="J26" s="1116"/>
      <c r="K26" s="1116"/>
      <c r="L26" s="1116"/>
      <c r="M26" s="1116"/>
      <c r="N26" s="1116"/>
      <c r="O26" s="1116"/>
      <c r="P26" s="1116"/>
      <c r="Q26" s="1116"/>
      <c r="R26" s="1116"/>
      <c r="S26" s="1116"/>
      <c r="T26" s="1116"/>
      <c r="U26" s="1116"/>
      <c r="V26" s="1116"/>
      <c r="W26" s="1116"/>
      <c r="X26" s="1116"/>
      <c r="Y26" s="1116"/>
      <c r="Z26" s="1116"/>
      <c r="AA26" s="1116"/>
      <c r="AB26" s="1116"/>
      <c r="AC26" s="1116"/>
      <c r="AD26" s="1116"/>
      <c r="AE26" s="1116"/>
      <c r="AF26" s="1116"/>
      <c r="AG26" s="1116"/>
      <c r="AH26" s="1116"/>
      <c r="AI26" s="1116"/>
      <c r="AJ26" s="1116"/>
      <c r="AK26" s="1116"/>
      <c r="AL26" s="1116"/>
      <c r="AM26" s="1116"/>
      <c r="AN26" s="1116"/>
      <c r="AO26" s="1116"/>
      <c r="AP26" s="1116"/>
      <c r="AQ26" s="1116"/>
      <c r="AR26" s="1116"/>
      <c r="AS26" s="1116"/>
    </row>
    <row r="27" spans="1:46" ht="13.2" x14ac:dyDescent="0.2">
      <c r="A27" s="288"/>
      <c r="AS27" s="243"/>
      <c r="AT27" s="243"/>
    </row>
    <row r="28" spans="1:46" ht="16.2" x14ac:dyDescent="0.2">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499</v>
      </c>
      <c r="AL29" s="248"/>
      <c r="AM29" s="248"/>
      <c r="AN29" s="248"/>
      <c r="AS29" s="290"/>
    </row>
    <row r="30" spans="1:46" ht="13.5" customHeight="1" x14ac:dyDescent="0.2">
      <c r="A30" s="247"/>
      <c r="AK30" s="250"/>
      <c r="AL30" s="251"/>
      <c r="AM30" s="251"/>
      <c r="AN30" s="252"/>
      <c r="AO30" s="1105" t="s">
        <v>478</v>
      </c>
      <c r="AP30" s="253"/>
      <c r="AQ30" s="254" t="s">
        <v>479</v>
      </c>
      <c r="AR30" s="255"/>
    </row>
    <row r="31" spans="1:46" ht="13.2" x14ac:dyDescent="0.2">
      <c r="A31" s="247"/>
      <c r="AK31" s="256"/>
      <c r="AL31" s="257"/>
      <c r="AM31" s="257"/>
      <c r="AN31" s="258"/>
      <c r="AO31" s="1106"/>
      <c r="AP31" s="259" t="s">
        <v>480</v>
      </c>
      <c r="AQ31" s="260" t="s">
        <v>481</v>
      </c>
      <c r="AR31" s="261" t="s">
        <v>482</v>
      </c>
    </row>
    <row r="32" spans="1:46" ht="27" customHeight="1" x14ac:dyDescent="0.2">
      <c r="A32" s="247"/>
      <c r="AK32" s="1107" t="s">
        <v>500</v>
      </c>
      <c r="AL32" s="1108"/>
      <c r="AM32" s="1108"/>
      <c r="AN32" s="1109"/>
      <c r="AO32" s="291">
        <v>1789388</v>
      </c>
      <c r="AP32" s="291">
        <v>20724</v>
      </c>
      <c r="AQ32" s="292">
        <v>34344</v>
      </c>
      <c r="AR32" s="293">
        <v>-39.700000000000003</v>
      </c>
    </row>
    <row r="33" spans="1:46" ht="13.5" customHeight="1" x14ac:dyDescent="0.2">
      <c r="A33" s="247"/>
      <c r="AK33" s="1107" t="s">
        <v>501</v>
      </c>
      <c r="AL33" s="1108"/>
      <c r="AM33" s="1108"/>
      <c r="AN33" s="1109"/>
      <c r="AO33" s="291" t="s">
        <v>487</v>
      </c>
      <c r="AP33" s="291" t="s">
        <v>487</v>
      </c>
      <c r="AQ33" s="292" t="s">
        <v>487</v>
      </c>
      <c r="AR33" s="293" t="s">
        <v>487</v>
      </c>
    </row>
    <row r="34" spans="1:46" ht="27" customHeight="1" x14ac:dyDescent="0.2">
      <c r="A34" s="247"/>
      <c r="AK34" s="1107" t="s">
        <v>502</v>
      </c>
      <c r="AL34" s="1108"/>
      <c r="AM34" s="1108"/>
      <c r="AN34" s="1109"/>
      <c r="AO34" s="291" t="s">
        <v>487</v>
      </c>
      <c r="AP34" s="291" t="s">
        <v>487</v>
      </c>
      <c r="AQ34" s="292">
        <v>3</v>
      </c>
      <c r="AR34" s="293" t="s">
        <v>487</v>
      </c>
    </row>
    <row r="35" spans="1:46" ht="27" customHeight="1" x14ac:dyDescent="0.2">
      <c r="A35" s="247"/>
      <c r="AK35" s="1107" t="s">
        <v>503</v>
      </c>
      <c r="AL35" s="1108"/>
      <c r="AM35" s="1108"/>
      <c r="AN35" s="1109"/>
      <c r="AO35" s="291">
        <v>1169506</v>
      </c>
      <c r="AP35" s="291">
        <v>13545</v>
      </c>
      <c r="AQ35" s="292">
        <v>7806</v>
      </c>
      <c r="AR35" s="293">
        <v>73.5</v>
      </c>
    </row>
    <row r="36" spans="1:46" ht="27" customHeight="1" x14ac:dyDescent="0.2">
      <c r="A36" s="247"/>
      <c r="AK36" s="1107" t="s">
        <v>504</v>
      </c>
      <c r="AL36" s="1108"/>
      <c r="AM36" s="1108"/>
      <c r="AN36" s="1109"/>
      <c r="AO36" s="291" t="s">
        <v>487</v>
      </c>
      <c r="AP36" s="291" t="s">
        <v>487</v>
      </c>
      <c r="AQ36" s="292">
        <v>1690</v>
      </c>
      <c r="AR36" s="293" t="s">
        <v>487</v>
      </c>
    </row>
    <row r="37" spans="1:46" ht="13.5" customHeight="1" x14ac:dyDescent="0.2">
      <c r="A37" s="247"/>
      <c r="AK37" s="1107" t="s">
        <v>505</v>
      </c>
      <c r="AL37" s="1108"/>
      <c r="AM37" s="1108"/>
      <c r="AN37" s="1109"/>
      <c r="AO37" s="291">
        <v>58985</v>
      </c>
      <c r="AP37" s="291">
        <v>683</v>
      </c>
      <c r="AQ37" s="292">
        <v>666</v>
      </c>
      <c r="AR37" s="293">
        <v>2.6</v>
      </c>
    </row>
    <row r="38" spans="1:46" ht="27" customHeight="1" x14ac:dyDescent="0.2">
      <c r="A38" s="247"/>
      <c r="AK38" s="1110" t="s">
        <v>506</v>
      </c>
      <c r="AL38" s="1111"/>
      <c r="AM38" s="1111"/>
      <c r="AN38" s="1112"/>
      <c r="AO38" s="294" t="s">
        <v>487</v>
      </c>
      <c r="AP38" s="294" t="s">
        <v>487</v>
      </c>
      <c r="AQ38" s="295">
        <v>3</v>
      </c>
      <c r="AR38" s="283" t="s">
        <v>487</v>
      </c>
      <c r="AS38" s="290"/>
    </row>
    <row r="39" spans="1:46" ht="13.2" x14ac:dyDescent="0.2">
      <c r="A39" s="247"/>
      <c r="AK39" s="1110" t="s">
        <v>507</v>
      </c>
      <c r="AL39" s="1111"/>
      <c r="AM39" s="1111"/>
      <c r="AN39" s="1112"/>
      <c r="AO39" s="291">
        <v>-1217034</v>
      </c>
      <c r="AP39" s="291">
        <v>-14095</v>
      </c>
      <c r="AQ39" s="292">
        <v>-5822</v>
      </c>
      <c r="AR39" s="293">
        <v>142.1</v>
      </c>
      <c r="AS39" s="290"/>
    </row>
    <row r="40" spans="1:46" ht="27" customHeight="1" x14ac:dyDescent="0.2">
      <c r="A40" s="247"/>
      <c r="AK40" s="1107" t="s">
        <v>508</v>
      </c>
      <c r="AL40" s="1108"/>
      <c r="AM40" s="1108"/>
      <c r="AN40" s="1109"/>
      <c r="AO40" s="291">
        <v>-1970781</v>
      </c>
      <c r="AP40" s="291">
        <v>-22825</v>
      </c>
      <c r="AQ40" s="292">
        <v>-26710</v>
      </c>
      <c r="AR40" s="293">
        <v>-14.5</v>
      </c>
      <c r="AS40" s="290"/>
    </row>
    <row r="41" spans="1:46" ht="13.2" x14ac:dyDescent="0.2">
      <c r="A41" s="247"/>
      <c r="AK41" s="1113" t="s">
        <v>287</v>
      </c>
      <c r="AL41" s="1114"/>
      <c r="AM41" s="1114"/>
      <c r="AN41" s="1115"/>
      <c r="AO41" s="291">
        <v>-169936</v>
      </c>
      <c r="AP41" s="291">
        <v>-1968</v>
      </c>
      <c r="AQ41" s="292">
        <v>11979</v>
      </c>
      <c r="AR41" s="293">
        <v>-116.4</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509</v>
      </c>
    </row>
    <row r="48" spans="1:46" ht="13.2" x14ac:dyDescent="0.2">
      <c r="A48" s="247"/>
      <c r="AK48" s="301" t="s">
        <v>510</v>
      </c>
      <c r="AL48" s="301"/>
      <c r="AM48" s="301"/>
      <c r="AN48" s="301"/>
      <c r="AO48" s="301"/>
      <c r="AP48" s="301"/>
      <c r="AQ48" s="302"/>
      <c r="AR48" s="301"/>
    </row>
    <row r="49" spans="1:44" ht="13.5" customHeight="1" x14ac:dyDescent="0.2">
      <c r="A49" s="247"/>
      <c r="AK49" s="303"/>
      <c r="AL49" s="304"/>
      <c r="AM49" s="1100" t="s">
        <v>478</v>
      </c>
      <c r="AN49" s="1102" t="s">
        <v>511</v>
      </c>
      <c r="AO49" s="1103"/>
      <c r="AP49" s="1103"/>
      <c r="AQ49" s="1103"/>
      <c r="AR49" s="1104"/>
    </row>
    <row r="50" spans="1:44" ht="13.2" x14ac:dyDescent="0.2">
      <c r="A50" s="247"/>
      <c r="AK50" s="305"/>
      <c r="AL50" s="306"/>
      <c r="AM50" s="1101"/>
      <c r="AN50" s="307" t="s">
        <v>512</v>
      </c>
      <c r="AO50" s="308" t="s">
        <v>513</v>
      </c>
      <c r="AP50" s="309" t="s">
        <v>514</v>
      </c>
      <c r="AQ50" s="310" t="s">
        <v>515</v>
      </c>
      <c r="AR50" s="311" t="s">
        <v>516</v>
      </c>
    </row>
    <row r="51" spans="1:44" ht="13.2" x14ac:dyDescent="0.2">
      <c r="A51" s="247"/>
      <c r="AK51" s="303" t="s">
        <v>517</v>
      </c>
      <c r="AL51" s="304"/>
      <c r="AM51" s="312">
        <v>3377199</v>
      </c>
      <c r="AN51" s="313">
        <v>38935</v>
      </c>
      <c r="AO51" s="314">
        <v>53.2</v>
      </c>
      <c r="AP51" s="315">
        <v>45483</v>
      </c>
      <c r="AQ51" s="316">
        <v>-0.2</v>
      </c>
      <c r="AR51" s="317">
        <v>53.4</v>
      </c>
    </row>
    <row r="52" spans="1:44" ht="13.2" x14ac:dyDescent="0.2">
      <c r="A52" s="247"/>
      <c r="AK52" s="318"/>
      <c r="AL52" s="319" t="s">
        <v>518</v>
      </c>
      <c r="AM52" s="320">
        <v>1103004</v>
      </c>
      <c r="AN52" s="321">
        <v>12716</v>
      </c>
      <c r="AO52" s="322">
        <v>-17.399999999999999</v>
      </c>
      <c r="AP52" s="323">
        <v>24241</v>
      </c>
      <c r="AQ52" s="324">
        <v>0.4</v>
      </c>
      <c r="AR52" s="325">
        <v>-17.8</v>
      </c>
    </row>
    <row r="53" spans="1:44" ht="13.2" x14ac:dyDescent="0.2">
      <c r="A53" s="247"/>
      <c r="AK53" s="303" t="s">
        <v>519</v>
      </c>
      <c r="AL53" s="304"/>
      <c r="AM53" s="312">
        <v>6227888</v>
      </c>
      <c r="AN53" s="313">
        <v>71842</v>
      </c>
      <c r="AO53" s="314">
        <v>84.5</v>
      </c>
      <c r="AP53" s="315">
        <v>45945</v>
      </c>
      <c r="AQ53" s="316">
        <v>1</v>
      </c>
      <c r="AR53" s="317">
        <v>83.5</v>
      </c>
    </row>
    <row r="54" spans="1:44" ht="13.2" x14ac:dyDescent="0.2">
      <c r="A54" s="247"/>
      <c r="AK54" s="318"/>
      <c r="AL54" s="319" t="s">
        <v>518</v>
      </c>
      <c r="AM54" s="320">
        <v>2671314</v>
      </c>
      <c r="AN54" s="321">
        <v>30815</v>
      </c>
      <c r="AO54" s="322">
        <v>142.30000000000001</v>
      </c>
      <c r="AP54" s="323">
        <v>25180</v>
      </c>
      <c r="AQ54" s="324">
        <v>3.9</v>
      </c>
      <c r="AR54" s="325">
        <v>138.4</v>
      </c>
    </row>
    <row r="55" spans="1:44" ht="13.2" x14ac:dyDescent="0.2">
      <c r="A55" s="247"/>
      <c r="AK55" s="303" t="s">
        <v>520</v>
      </c>
      <c r="AL55" s="304"/>
      <c r="AM55" s="312">
        <v>6643186</v>
      </c>
      <c r="AN55" s="313">
        <v>76838</v>
      </c>
      <c r="AO55" s="314">
        <v>7</v>
      </c>
      <c r="AP55" s="315">
        <v>44475</v>
      </c>
      <c r="AQ55" s="316">
        <v>-3.2</v>
      </c>
      <c r="AR55" s="317">
        <v>10.199999999999999</v>
      </c>
    </row>
    <row r="56" spans="1:44" ht="13.2" x14ac:dyDescent="0.2">
      <c r="A56" s="247"/>
      <c r="AK56" s="318"/>
      <c r="AL56" s="319" t="s">
        <v>518</v>
      </c>
      <c r="AM56" s="320">
        <v>1562868</v>
      </c>
      <c r="AN56" s="321">
        <v>18077</v>
      </c>
      <c r="AO56" s="322">
        <v>-41.3</v>
      </c>
      <c r="AP56" s="323">
        <v>24780</v>
      </c>
      <c r="AQ56" s="324">
        <v>-1.6</v>
      </c>
      <c r="AR56" s="325">
        <v>-39.700000000000003</v>
      </c>
    </row>
    <row r="57" spans="1:44" ht="13.2" x14ac:dyDescent="0.2">
      <c r="A57" s="247"/>
      <c r="AK57" s="303" t="s">
        <v>521</v>
      </c>
      <c r="AL57" s="304"/>
      <c r="AM57" s="312">
        <v>6472000</v>
      </c>
      <c r="AN57" s="313">
        <v>74950</v>
      </c>
      <c r="AO57" s="314">
        <v>-2.5</v>
      </c>
      <c r="AP57" s="315">
        <v>45982</v>
      </c>
      <c r="AQ57" s="316">
        <v>3.4</v>
      </c>
      <c r="AR57" s="317">
        <v>-5.9</v>
      </c>
    </row>
    <row r="58" spans="1:44" ht="13.2" x14ac:dyDescent="0.2">
      <c r="A58" s="247"/>
      <c r="AK58" s="318"/>
      <c r="AL58" s="319" t="s">
        <v>518</v>
      </c>
      <c r="AM58" s="320">
        <v>2274060</v>
      </c>
      <c r="AN58" s="321">
        <v>26335</v>
      </c>
      <c r="AO58" s="322">
        <v>45.7</v>
      </c>
      <c r="AP58" s="323">
        <v>25583</v>
      </c>
      <c r="AQ58" s="324">
        <v>3.2</v>
      </c>
      <c r="AR58" s="325">
        <v>42.5</v>
      </c>
    </row>
    <row r="59" spans="1:44" ht="13.2" x14ac:dyDescent="0.2">
      <c r="A59" s="247"/>
      <c r="AK59" s="303" t="s">
        <v>522</v>
      </c>
      <c r="AL59" s="304"/>
      <c r="AM59" s="312">
        <v>5897269</v>
      </c>
      <c r="AN59" s="313">
        <v>68300</v>
      </c>
      <c r="AO59" s="314">
        <v>-8.9</v>
      </c>
      <c r="AP59" s="315">
        <v>50538</v>
      </c>
      <c r="AQ59" s="316">
        <v>9.9</v>
      </c>
      <c r="AR59" s="317">
        <v>-18.8</v>
      </c>
    </row>
    <row r="60" spans="1:44" ht="13.2" x14ac:dyDescent="0.2">
      <c r="A60" s="247"/>
      <c r="AK60" s="318"/>
      <c r="AL60" s="319" t="s">
        <v>518</v>
      </c>
      <c r="AM60" s="320">
        <v>2466341</v>
      </c>
      <c r="AN60" s="321">
        <v>28564</v>
      </c>
      <c r="AO60" s="322">
        <v>8.5</v>
      </c>
      <c r="AP60" s="323">
        <v>29053</v>
      </c>
      <c r="AQ60" s="324">
        <v>13.6</v>
      </c>
      <c r="AR60" s="325">
        <v>-5.0999999999999996</v>
      </c>
    </row>
    <row r="61" spans="1:44" ht="13.2" x14ac:dyDescent="0.2">
      <c r="A61" s="247"/>
      <c r="AK61" s="303" t="s">
        <v>523</v>
      </c>
      <c r="AL61" s="326"/>
      <c r="AM61" s="312">
        <v>5723508</v>
      </c>
      <c r="AN61" s="313">
        <v>66173</v>
      </c>
      <c r="AO61" s="314">
        <v>26.7</v>
      </c>
      <c r="AP61" s="315">
        <v>46485</v>
      </c>
      <c r="AQ61" s="327">
        <v>2.2000000000000002</v>
      </c>
      <c r="AR61" s="317">
        <v>24.5</v>
      </c>
    </row>
    <row r="62" spans="1:44" ht="13.2" x14ac:dyDescent="0.2">
      <c r="A62" s="247"/>
      <c r="AK62" s="318"/>
      <c r="AL62" s="319" t="s">
        <v>518</v>
      </c>
      <c r="AM62" s="320">
        <v>2015517</v>
      </c>
      <c r="AN62" s="321">
        <v>23301</v>
      </c>
      <c r="AO62" s="322">
        <v>27.6</v>
      </c>
      <c r="AP62" s="323">
        <v>25767</v>
      </c>
      <c r="AQ62" s="324">
        <v>3.9</v>
      </c>
      <c r="AR62" s="325">
        <v>23.7</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CYhIflwdZ4aNe8ytlgwf8/PsHXsOFEAjDs4Xh0/EnrU4D6HSQG+/KIhbdto1AA+15EooPNeeoW5uKmkBDmCzkQ==" saltValue="SxzZaC6w72VCeD5EESj5W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475</v>
      </c>
    </row>
    <row r="121" spans="125:125" ht="13.5" hidden="1" customHeight="1" x14ac:dyDescent="0.2">
      <c r="DU121" s="241"/>
    </row>
  </sheetData>
  <sheetProtection algorithmName="SHA-512" hashValue="WZ2ocyPPVtEHx6BbyD/OWoIeeFhYyKB2mVPpVg04POUgTq8JkyX6ucqciJtEnLiTFBntSeFzClKVZEcnhWAyzw==" saltValue="WfYekrnNlMjtfkpraK8AZQ==" spinCount="100000" sheet="1" objects="1" scenarios="1"/>
  <dataConsolidate/>
  <phoneticPr fontId="2"/>
  <printOptions horizontalCentered="1" verticalCentered="1"/>
  <pageMargins left="0" right="0" top="0.19685039370078741" bottom="0" header="0.39370078740157483" footer="0"/>
  <pageSetup paperSize="9" scale="39" orientation="landscape"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475</v>
      </c>
    </row>
  </sheetData>
  <sheetProtection algorithmName="SHA-512" hashValue="D5GO/7691vKb/j+YQL6MCJ2rcEq3O08wgGAZRIIWGDYXX/bhNiajJqqZllaIZCol4z38gumKRMUmoV7HPKWV1A==" saltValue="sDa2RhIvV8pfMCjLOVZSAQ==" spinCount="100000" sheet="1" objects="1" scenarios="1"/>
  <dataConsolidate/>
  <phoneticPr fontId="2"/>
  <printOptions horizontalCentered="1" verticalCentered="1"/>
  <pageMargins left="0" right="0" top="0.19685039370078741" bottom="0" header="0.39370078740157483" footer="0"/>
  <pageSetup paperSize="9" scale="39" orientation="landscape"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2">
      <c r="B47" s="10"/>
      <c r="C47" s="1126" t="s">
        <v>3</v>
      </c>
      <c r="D47" s="1126"/>
      <c r="E47" s="1127"/>
      <c r="F47" s="11">
        <v>30.98</v>
      </c>
      <c r="G47" s="12">
        <v>36.47</v>
      </c>
      <c r="H47" s="12">
        <v>36.54</v>
      </c>
      <c r="I47" s="12">
        <v>37.43</v>
      </c>
      <c r="J47" s="13">
        <v>39.89</v>
      </c>
    </row>
    <row r="48" spans="2:10" ht="57.75" customHeight="1" x14ac:dyDescent="0.2">
      <c r="B48" s="14"/>
      <c r="C48" s="1128" t="s">
        <v>4</v>
      </c>
      <c r="D48" s="1128"/>
      <c r="E48" s="1129"/>
      <c r="F48" s="15">
        <v>1.63</v>
      </c>
      <c r="G48" s="16">
        <v>2.59</v>
      </c>
      <c r="H48" s="16" t="s">
        <v>530</v>
      </c>
      <c r="I48" s="16">
        <v>2.89</v>
      </c>
      <c r="J48" s="17">
        <v>1.42</v>
      </c>
    </row>
    <row r="49" spans="2:10" ht="57.75" customHeight="1" thickBot="1" x14ac:dyDescent="0.25">
      <c r="B49" s="18"/>
      <c r="C49" s="1130" t="s">
        <v>5</v>
      </c>
      <c r="D49" s="1130"/>
      <c r="E49" s="1131"/>
      <c r="F49" s="19">
        <v>5.31</v>
      </c>
      <c r="G49" s="20">
        <v>8.09</v>
      </c>
      <c r="H49" s="20" t="s">
        <v>531</v>
      </c>
      <c r="I49" s="20">
        <v>4.7</v>
      </c>
      <c r="J49" s="21">
        <v>1.33</v>
      </c>
    </row>
    <row r="50" spans="2:10" ht="13.2" x14ac:dyDescent="0.2"/>
  </sheetData>
  <sheetProtection algorithmName="SHA-512" hashValue="LRqgkW5gg8fu8sntMIoEISRXMDZvJ0BR/EmNxMxjdlEoAdMSWeiBzOB1LWtX1kPN7Cp9WG7DheK/ROkK4VpT9w==" saltValue="EN/BeR9vnwqPn0q00JKi2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36" t="s">
        <v>532</v>
      </c>
      <c r="D34" s="1136"/>
      <c r="E34" s="1137"/>
      <c r="F34" s="32">
        <v>17.829999999999998</v>
      </c>
      <c r="G34" s="33">
        <v>15.66</v>
      </c>
      <c r="H34" s="33">
        <v>14.98</v>
      </c>
      <c r="I34" s="33">
        <v>14.22</v>
      </c>
      <c r="J34" s="34">
        <v>13.22</v>
      </c>
      <c r="K34" s="22"/>
      <c r="L34" s="22"/>
      <c r="M34" s="22"/>
      <c r="N34" s="22"/>
      <c r="O34" s="22"/>
      <c r="P34" s="22"/>
    </row>
    <row r="35" spans="1:16" ht="39" customHeight="1" x14ac:dyDescent="0.2">
      <c r="A35" s="22"/>
      <c r="B35" s="35"/>
      <c r="C35" s="1132" t="s">
        <v>533</v>
      </c>
      <c r="D35" s="1132"/>
      <c r="E35" s="1133"/>
      <c r="F35" s="36">
        <v>3.31</v>
      </c>
      <c r="G35" s="37">
        <v>3.29</v>
      </c>
      <c r="H35" s="37">
        <v>3.23</v>
      </c>
      <c r="I35" s="37">
        <v>2.91</v>
      </c>
      <c r="J35" s="38">
        <v>4.05</v>
      </c>
      <c r="K35" s="22"/>
      <c r="L35" s="22"/>
      <c r="M35" s="22"/>
      <c r="N35" s="22"/>
      <c r="O35" s="22"/>
      <c r="P35" s="22"/>
    </row>
    <row r="36" spans="1:16" ht="39" customHeight="1" x14ac:dyDescent="0.2">
      <c r="A36" s="22"/>
      <c r="B36" s="35"/>
      <c r="C36" s="1132" t="s">
        <v>534</v>
      </c>
      <c r="D36" s="1132"/>
      <c r="E36" s="1133"/>
      <c r="F36" s="36">
        <v>1.62</v>
      </c>
      <c r="G36" s="37">
        <v>2.59</v>
      </c>
      <c r="H36" s="37" t="s">
        <v>535</v>
      </c>
      <c r="I36" s="37">
        <v>2.89</v>
      </c>
      <c r="J36" s="38">
        <v>1.42</v>
      </c>
      <c r="K36" s="22"/>
      <c r="L36" s="22"/>
      <c r="M36" s="22"/>
      <c r="N36" s="22"/>
      <c r="O36" s="22"/>
      <c r="P36" s="22"/>
    </row>
    <row r="37" spans="1:16" ht="39" customHeight="1" x14ac:dyDescent="0.2">
      <c r="A37" s="22"/>
      <c r="B37" s="35"/>
      <c r="C37" s="1132" t="s">
        <v>536</v>
      </c>
      <c r="D37" s="1132"/>
      <c r="E37" s="1133"/>
      <c r="F37" s="36">
        <v>0.26</v>
      </c>
      <c r="G37" s="37">
        <v>0.27</v>
      </c>
      <c r="H37" s="37">
        <v>0.32</v>
      </c>
      <c r="I37" s="37">
        <v>0.34</v>
      </c>
      <c r="J37" s="38">
        <v>0.4</v>
      </c>
      <c r="K37" s="22"/>
      <c r="L37" s="22"/>
      <c r="M37" s="22"/>
      <c r="N37" s="22"/>
      <c r="O37" s="22"/>
      <c r="P37" s="22"/>
    </row>
    <row r="38" spans="1:16" ht="39" customHeight="1" x14ac:dyDescent="0.2">
      <c r="A38" s="22"/>
      <c r="B38" s="35"/>
      <c r="C38" s="1132" t="s">
        <v>537</v>
      </c>
      <c r="D38" s="1132"/>
      <c r="E38" s="1133"/>
      <c r="F38" s="36">
        <v>0.65</v>
      </c>
      <c r="G38" s="37">
        <v>0.67</v>
      </c>
      <c r="H38" s="37">
        <v>0.68</v>
      </c>
      <c r="I38" s="37">
        <v>0.7</v>
      </c>
      <c r="J38" s="38">
        <v>0.2</v>
      </c>
      <c r="K38" s="22"/>
      <c r="L38" s="22"/>
      <c r="M38" s="22"/>
      <c r="N38" s="22"/>
      <c r="O38" s="22"/>
      <c r="P38" s="22"/>
    </row>
    <row r="39" spans="1:16" ht="39" customHeight="1" x14ac:dyDescent="0.2">
      <c r="A39" s="22"/>
      <c r="B39" s="35"/>
      <c r="C39" s="1132" t="s">
        <v>538</v>
      </c>
      <c r="D39" s="1132"/>
      <c r="E39" s="1133"/>
      <c r="F39" s="36">
        <v>0.32</v>
      </c>
      <c r="G39" s="37">
        <v>0.09</v>
      </c>
      <c r="H39" s="37">
        <v>0.02</v>
      </c>
      <c r="I39" s="37">
        <v>0.35</v>
      </c>
      <c r="J39" s="38">
        <v>0.04</v>
      </c>
      <c r="K39" s="22"/>
      <c r="L39" s="22"/>
      <c r="M39" s="22"/>
      <c r="N39" s="22"/>
      <c r="O39" s="22"/>
      <c r="P39" s="22"/>
    </row>
    <row r="40" spans="1:16" ht="39" customHeight="1" x14ac:dyDescent="0.2">
      <c r="A40" s="22"/>
      <c r="B40" s="35"/>
      <c r="C40" s="1132" t="s">
        <v>539</v>
      </c>
      <c r="D40" s="1132"/>
      <c r="E40" s="1133"/>
      <c r="F40" s="36">
        <v>0</v>
      </c>
      <c r="G40" s="37">
        <v>0</v>
      </c>
      <c r="H40" s="37">
        <v>0</v>
      </c>
      <c r="I40" s="37">
        <v>0</v>
      </c>
      <c r="J40" s="38">
        <v>0</v>
      </c>
      <c r="K40" s="22"/>
      <c r="L40" s="22"/>
      <c r="M40" s="22"/>
      <c r="N40" s="22"/>
      <c r="O40" s="22"/>
      <c r="P40" s="22"/>
    </row>
    <row r="41" spans="1:16" ht="39" customHeight="1" x14ac:dyDescent="0.2">
      <c r="A41" s="22"/>
      <c r="B41" s="35"/>
      <c r="C41" s="1132"/>
      <c r="D41" s="1132"/>
      <c r="E41" s="1133"/>
      <c r="F41" s="36"/>
      <c r="G41" s="37"/>
      <c r="H41" s="37"/>
      <c r="I41" s="37"/>
      <c r="J41" s="38"/>
      <c r="K41" s="22"/>
      <c r="L41" s="22"/>
      <c r="M41" s="22"/>
      <c r="N41" s="22"/>
      <c r="O41" s="22"/>
      <c r="P41" s="22"/>
    </row>
    <row r="42" spans="1:16" ht="39" customHeight="1" x14ac:dyDescent="0.2">
      <c r="A42" s="22"/>
      <c r="B42" s="39"/>
      <c r="C42" s="1132" t="s">
        <v>540</v>
      </c>
      <c r="D42" s="1132"/>
      <c r="E42" s="1133"/>
      <c r="F42" s="36" t="s">
        <v>487</v>
      </c>
      <c r="G42" s="37" t="s">
        <v>487</v>
      </c>
      <c r="H42" s="37" t="s">
        <v>487</v>
      </c>
      <c r="I42" s="37" t="s">
        <v>487</v>
      </c>
      <c r="J42" s="38" t="s">
        <v>487</v>
      </c>
      <c r="K42" s="22"/>
      <c r="L42" s="22"/>
      <c r="M42" s="22"/>
      <c r="N42" s="22"/>
      <c r="O42" s="22"/>
      <c r="P42" s="22"/>
    </row>
    <row r="43" spans="1:16" ht="39" customHeight="1" thickBot="1" x14ac:dyDescent="0.25">
      <c r="A43" s="22"/>
      <c r="B43" s="40"/>
      <c r="C43" s="1134" t="s">
        <v>541</v>
      </c>
      <c r="D43" s="1134"/>
      <c r="E43" s="1135"/>
      <c r="F43" s="41" t="s">
        <v>487</v>
      </c>
      <c r="G43" s="42" t="s">
        <v>487</v>
      </c>
      <c r="H43" s="42" t="s">
        <v>487</v>
      </c>
      <c r="I43" s="42" t="s">
        <v>487</v>
      </c>
      <c r="J43" s="43" t="s">
        <v>487</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IAtC5Wr1QRVtkzgwOcBvHex+zQ3ql1bsYrndiKqfI3rb7+bw57UzB/emAEfCM2BMkrDi0YUNxIdWX+bPjG/wMg==" saltValue="RcVKIibUtCmYCWXumwFqK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70"/>
  <sheetViews>
    <sheetView showGridLines="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2">
      <c r="A45" s="46"/>
      <c r="B45" s="1161" t="s">
        <v>9</v>
      </c>
      <c r="C45" s="1162"/>
      <c r="D45" s="56"/>
      <c r="E45" s="1167" t="s">
        <v>10</v>
      </c>
      <c r="F45" s="1167"/>
      <c r="G45" s="1167"/>
      <c r="H45" s="1167"/>
      <c r="I45" s="1167"/>
      <c r="J45" s="1168"/>
      <c r="K45" s="57">
        <v>1964</v>
      </c>
      <c r="L45" s="58">
        <v>2005</v>
      </c>
      <c r="M45" s="58">
        <v>1975</v>
      </c>
      <c r="N45" s="58">
        <v>1891</v>
      </c>
      <c r="O45" s="59">
        <v>1789</v>
      </c>
      <c r="P45" s="46"/>
      <c r="Q45" s="46"/>
      <c r="R45" s="46"/>
      <c r="S45" s="46"/>
      <c r="T45" s="46"/>
      <c r="U45" s="46"/>
    </row>
    <row r="46" spans="1:21" ht="30.75" customHeight="1" x14ac:dyDescent="0.2">
      <c r="A46" s="46"/>
      <c r="B46" s="1163"/>
      <c r="C46" s="1164"/>
      <c r="D46" s="60"/>
      <c r="E46" s="1140" t="s">
        <v>11</v>
      </c>
      <c r="F46" s="1140"/>
      <c r="G46" s="1140"/>
      <c r="H46" s="1140"/>
      <c r="I46" s="1140"/>
      <c r="J46" s="1141"/>
      <c r="K46" s="61" t="s">
        <v>487</v>
      </c>
      <c r="L46" s="62" t="s">
        <v>487</v>
      </c>
      <c r="M46" s="62" t="s">
        <v>487</v>
      </c>
      <c r="N46" s="62" t="s">
        <v>487</v>
      </c>
      <c r="O46" s="63" t="s">
        <v>487</v>
      </c>
      <c r="P46" s="46"/>
      <c r="Q46" s="46"/>
      <c r="R46" s="46"/>
      <c r="S46" s="46"/>
      <c r="T46" s="46"/>
      <c r="U46" s="46"/>
    </row>
    <row r="47" spans="1:21" ht="30.75" customHeight="1" x14ac:dyDescent="0.2">
      <c r="A47" s="46"/>
      <c r="B47" s="1163"/>
      <c r="C47" s="1164"/>
      <c r="D47" s="60"/>
      <c r="E47" s="1140" t="s">
        <v>12</v>
      </c>
      <c r="F47" s="1140"/>
      <c r="G47" s="1140"/>
      <c r="H47" s="1140"/>
      <c r="I47" s="1140"/>
      <c r="J47" s="1141"/>
      <c r="K47" s="61" t="s">
        <v>487</v>
      </c>
      <c r="L47" s="62" t="s">
        <v>487</v>
      </c>
      <c r="M47" s="62" t="s">
        <v>487</v>
      </c>
      <c r="N47" s="62" t="s">
        <v>487</v>
      </c>
      <c r="O47" s="63" t="s">
        <v>487</v>
      </c>
      <c r="P47" s="46"/>
      <c r="Q47" s="46"/>
      <c r="R47" s="46"/>
      <c r="S47" s="46"/>
      <c r="T47" s="46"/>
      <c r="U47" s="46"/>
    </row>
    <row r="48" spans="1:21" ht="30.75" customHeight="1" x14ac:dyDescent="0.2">
      <c r="A48" s="46"/>
      <c r="B48" s="1163"/>
      <c r="C48" s="1164"/>
      <c r="D48" s="60"/>
      <c r="E48" s="1140" t="s">
        <v>13</v>
      </c>
      <c r="F48" s="1140"/>
      <c r="G48" s="1140"/>
      <c r="H48" s="1140"/>
      <c r="I48" s="1140"/>
      <c r="J48" s="1141"/>
      <c r="K48" s="61">
        <v>1711</v>
      </c>
      <c r="L48" s="62">
        <v>1668</v>
      </c>
      <c r="M48" s="62">
        <v>1651</v>
      </c>
      <c r="N48" s="62">
        <v>1620</v>
      </c>
      <c r="O48" s="63">
        <v>1170</v>
      </c>
      <c r="P48" s="46"/>
      <c r="Q48" s="46"/>
      <c r="R48" s="46"/>
      <c r="S48" s="46"/>
      <c r="T48" s="46"/>
      <c r="U48" s="46"/>
    </row>
    <row r="49" spans="1:21" ht="30.75" customHeight="1" x14ac:dyDescent="0.2">
      <c r="A49" s="46"/>
      <c r="B49" s="1163"/>
      <c r="C49" s="1164"/>
      <c r="D49" s="60"/>
      <c r="E49" s="1140" t="s">
        <v>14</v>
      </c>
      <c r="F49" s="1140"/>
      <c r="G49" s="1140"/>
      <c r="H49" s="1140"/>
      <c r="I49" s="1140"/>
      <c r="J49" s="1141"/>
      <c r="K49" s="61" t="s">
        <v>487</v>
      </c>
      <c r="L49" s="62" t="s">
        <v>487</v>
      </c>
      <c r="M49" s="62" t="s">
        <v>487</v>
      </c>
      <c r="N49" s="62" t="s">
        <v>487</v>
      </c>
      <c r="O49" s="63" t="s">
        <v>487</v>
      </c>
      <c r="P49" s="46"/>
      <c r="Q49" s="46"/>
      <c r="R49" s="46"/>
      <c r="S49" s="46"/>
      <c r="T49" s="46"/>
      <c r="U49" s="46"/>
    </row>
    <row r="50" spans="1:21" ht="30.75" customHeight="1" x14ac:dyDescent="0.2">
      <c r="A50" s="46"/>
      <c r="B50" s="1163"/>
      <c r="C50" s="1164"/>
      <c r="D50" s="60"/>
      <c r="E50" s="1140" t="s">
        <v>15</v>
      </c>
      <c r="F50" s="1140"/>
      <c r="G50" s="1140"/>
      <c r="H50" s="1140"/>
      <c r="I50" s="1140"/>
      <c r="J50" s="1141"/>
      <c r="K50" s="61">
        <v>60</v>
      </c>
      <c r="L50" s="62">
        <v>60</v>
      </c>
      <c r="M50" s="62">
        <v>59</v>
      </c>
      <c r="N50" s="62">
        <v>59</v>
      </c>
      <c r="O50" s="63">
        <v>59</v>
      </c>
      <c r="P50" s="46"/>
      <c r="Q50" s="46"/>
      <c r="R50" s="46"/>
      <c r="S50" s="46"/>
      <c r="T50" s="46"/>
      <c r="U50" s="46"/>
    </row>
    <row r="51" spans="1:21" ht="30.75" customHeight="1" x14ac:dyDescent="0.2">
      <c r="A51" s="46"/>
      <c r="B51" s="1165"/>
      <c r="C51" s="1166"/>
      <c r="D51" s="64"/>
      <c r="E51" s="1140" t="s">
        <v>16</v>
      </c>
      <c r="F51" s="1140"/>
      <c r="G51" s="1140"/>
      <c r="H51" s="1140"/>
      <c r="I51" s="1140"/>
      <c r="J51" s="1141"/>
      <c r="K51" s="61" t="s">
        <v>487</v>
      </c>
      <c r="L51" s="62" t="s">
        <v>487</v>
      </c>
      <c r="M51" s="62" t="s">
        <v>487</v>
      </c>
      <c r="N51" s="62" t="s">
        <v>487</v>
      </c>
      <c r="O51" s="63" t="s">
        <v>487</v>
      </c>
      <c r="P51" s="46"/>
      <c r="Q51" s="46"/>
      <c r="R51" s="46"/>
      <c r="S51" s="46"/>
      <c r="T51" s="46"/>
      <c r="U51" s="46"/>
    </row>
    <row r="52" spans="1:21" ht="30.75" customHeight="1" x14ac:dyDescent="0.2">
      <c r="A52" s="46"/>
      <c r="B52" s="1138" t="s">
        <v>17</v>
      </c>
      <c r="C52" s="1139"/>
      <c r="D52" s="64"/>
      <c r="E52" s="1140" t="s">
        <v>18</v>
      </c>
      <c r="F52" s="1140"/>
      <c r="G52" s="1140"/>
      <c r="H52" s="1140"/>
      <c r="I52" s="1140"/>
      <c r="J52" s="1141"/>
      <c r="K52" s="61">
        <v>3979</v>
      </c>
      <c r="L52" s="62">
        <v>3880</v>
      </c>
      <c r="M52" s="62">
        <v>3700</v>
      </c>
      <c r="N52" s="62">
        <v>3670</v>
      </c>
      <c r="O52" s="63">
        <v>3188</v>
      </c>
      <c r="P52" s="46"/>
      <c r="Q52" s="46"/>
      <c r="R52" s="46"/>
      <c r="S52" s="46"/>
      <c r="T52" s="46"/>
      <c r="U52" s="46"/>
    </row>
    <row r="53" spans="1:21" ht="30.75" customHeight="1" thickBot="1" x14ac:dyDescent="0.25">
      <c r="A53" s="46"/>
      <c r="B53" s="1142" t="s">
        <v>19</v>
      </c>
      <c r="C53" s="1143"/>
      <c r="D53" s="65"/>
      <c r="E53" s="1144" t="s">
        <v>20</v>
      </c>
      <c r="F53" s="1144"/>
      <c r="G53" s="1144"/>
      <c r="H53" s="1144"/>
      <c r="I53" s="1144"/>
      <c r="J53" s="1145"/>
      <c r="K53" s="66">
        <v>-244</v>
      </c>
      <c r="L53" s="67">
        <v>-147</v>
      </c>
      <c r="M53" s="67">
        <v>-15</v>
      </c>
      <c r="N53" s="67">
        <v>-100</v>
      </c>
      <c r="O53" s="68">
        <v>-170</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542</v>
      </c>
      <c r="L57" s="79" t="s">
        <v>543</v>
      </c>
      <c r="M57" s="79" t="s">
        <v>544</v>
      </c>
      <c r="N57" s="79" t="s">
        <v>545</v>
      </c>
      <c r="O57" s="80" t="s">
        <v>546</v>
      </c>
      <c r="P57" s="46"/>
      <c r="Q57" s="46"/>
      <c r="R57" s="46"/>
      <c r="S57" s="46"/>
      <c r="T57" s="46"/>
      <c r="U57" s="46"/>
    </row>
    <row r="58" spans="1:21" ht="31.5" customHeight="1" x14ac:dyDescent="0.2">
      <c r="B58" s="1146" t="s">
        <v>24</v>
      </c>
      <c r="C58" s="1147"/>
      <c r="D58" s="1152" t="s">
        <v>25</v>
      </c>
      <c r="E58" s="1153"/>
      <c r="F58" s="1153"/>
      <c r="G58" s="1153"/>
      <c r="H58" s="1153"/>
      <c r="I58" s="1153"/>
      <c r="J58" s="1154"/>
      <c r="K58" s="81"/>
      <c r="L58" s="82"/>
      <c r="M58" s="82"/>
      <c r="N58" s="82"/>
      <c r="O58" s="83"/>
    </row>
    <row r="59" spans="1:21" ht="31.5" customHeight="1" x14ac:dyDescent="0.2">
      <c r="B59" s="1148"/>
      <c r="C59" s="1149"/>
      <c r="D59" s="1155" t="s">
        <v>26</v>
      </c>
      <c r="E59" s="1156"/>
      <c r="F59" s="1156"/>
      <c r="G59" s="1156"/>
      <c r="H59" s="1156"/>
      <c r="I59" s="1156"/>
      <c r="J59" s="1157"/>
      <c r="K59" s="84"/>
      <c r="L59" s="85"/>
      <c r="M59" s="85"/>
      <c r="N59" s="85"/>
      <c r="O59" s="86"/>
    </row>
    <row r="60" spans="1:21" ht="31.5" customHeight="1" thickBot="1" x14ac:dyDescent="0.25">
      <c r="B60" s="1150"/>
      <c r="C60" s="1151"/>
      <c r="D60" s="1158" t="s">
        <v>27</v>
      </c>
      <c r="E60" s="1159"/>
      <c r="F60" s="1159"/>
      <c r="G60" s="1159"/>
      <c r="H60" s="1159"/>
      <c r="I60" s="1159"/>
      <c r="J60" s="1160"/>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row r="65" s="47" customFormat="1" ht="12.6" hidden="1" customHeight="1" x14ac:dyDescent="0.2"/>
    <row r="66" s="47" customFormat="1" ht="12.6" hidden="1" customHeight="1" x14ac:dyDescent="0.2"/>
    <row r="67" s="47" customFormat="1" ht="12.6" hidden="1" customHeight="1" x14ac:dyDescent="0.2"/>
    <row r="68" s="47" customFormat="1" ht="12.6" hidden="1" customHeight="1" x14ac:dyDescent="0.2"/>
    <row r="69" s="47" customFormat="1" ht="12.6" hidden="1" customHeight="1" x14ac:dyDescent="0.2"/>
    <row r="70" s="47" customFormat="1" ht="12.6" hidden="1" customHeight="1" x14ac:dyDescent="0.2"/>
  </sheetData>
  <sheetProtection algorithmName="SHA-512" hashValue="JxxcW0ueAal4fZF7RSIKMAju09IoncuMPIjY/dazxYu4rCkMJqrQTNhD2na68qNSjKueZ0CmCYqPBe/eVw+4DA==" saltValue="SKa4JBLd8dF9yrRfGrz9N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3" orientation="landscape"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525</v>
      </c>
      <c r="J40" s="101" t="s">
        <v>526</v>
      </c>
      <c r="K40" s="101" t="s">
        <v>527</v>
      </c>
      <c r="L40" s="101" t="s">
        <v>528</v>
      </c>
      <c r="M40" s="102" t="s">
        <v>529</v>
      </c>
    </row>
    <row r="41" spans="2:13" ht="27.75" customHeight="1" x14ac:dyDescent="0.2">
      <c r="B41" s="1181" t="s">
        <v>30</v>
      </c>
      <c r="C41" s="1182"/>
      <c r="D41" s="103"/>
      <c r="E41" s="1183" t="s">
        <v>31</v>
      </c>
      <c r="F41" s="1183"/>
      <c r="G41" s="1183"/>
      <c r="H41" s="1184"/>
      <c r="I41" s="330">
        <v>17715</v>
      </c>
      <c r="J41" s="331">
        <v>19791</v>
      </c>
      <c r="K41" s="331">
        <v>20420</v>
      </c>
      <c r="L41" s="331">
        <v>20922</v>
      </c>
      <c r="M41" s="332">
        <v>21436</v>
      </c>
    </row>
    <row r="42" spans="2:13" ht="27.75" customHeight="1" x14ac:dyDescent="0.2">
      <c r="B42" s="1171"/>
      <c r="C42" s="1172"/>
      <c r="D42" s="104"/>
      <c r="E42" s="1175" t="s">
        <v>32</v>
      </c>
      <c r="F42" s="1175"/>
      <c r="G42" s="1175"/>
      <c r="H42" s="1176"/>
      <c r="I42" s="333">
        <v>407</v>
      </c>
      <c r="J42" s="334">
        <v>346</v>
      </c>
      <c r="K42" s="334">
        <v>286</v>
      </c>
      <c r="L42" s="334">
        <v>227</v>
      </c>
      <c r="M42" s="335">
        <v>168</v>
      </c>
    </row>
    <row r="43" spans="2:13" ht="27.75" customHeight="1" x14ac:dyDescent="0.2">
      <c r="B43" s="1171"/>
      <c r="C43" s="1172"/>
      <c r="D43" s="104"/>
      <c r="E43" s="1175" t="s">
        <v>33</v>
      </c>
      <c r="F43" s="1175"/>
      <c r="G43" s="1175"/>
      <c r="H43" s="1176"/>
      <c r="I43" s="333">
        <v>15625</v>
      </c>
      <c r="J43" s="334">
        <v>14644</v>
      </c>
      <c r="K43" s="334">
        <v>13118</v>
      </c>
      <c r="L43" s="334">
        <v>12188</v>
      </c>
      <c r="M43" s="335">
        <v>11405</v>
      </c>
    </row>
    <row r="44" spans="2:13" ht="27.75" customHeight="1" x14ac:dyDescent="0.2">
      <c r="B44" s="1171"/>
      <c r="C44" s="1172"/>
      <c r="D44" s="104"/>
      <c r="E44" s="1175" t="s">
        <v>34</v>
      </c>
      <c r="F44" s="1175"/>
      <c r="G44" s="1175"/>
      <c r="H44" s="1176"/>
      <c r="I44" s="333" t="s">
        <v>487</v>
      </c>
      <c r="J44" s="334" t="s">
        <v>487</v>
      </c>
      <c r="K44" s="334" t="s">
        <v>487</v>
      </c>
      <c r="L44" s="334" t="s">
        <v>487</v>
      </c>
      <c r="M44" s="335" t="s">
        <v>487</v>
      </c>
    </row>
    <row r="45" spans="2:13" ht="27.75" customHeight="1" x14ac:dyDescent="0.2">
      <c r="B45" s="1171"/>
      <c r="C45" s="1172"/>
      <c r="D45" s="104"/>
      <c r="E45" s="1175" t="s">
        <v>35</v>
      </c>
      <c r="F45" s="1175"/>
      <c r="G45" s="1175"/>
      <c r="H45" s="1176"/>
      <c r="I45" s="333">
        <v>4445</v>
      </c>
      <c r="J45" s="334">
        <v>4300</v>
      </c>
      <c r="K45" s="334">
        <v>4296</v>
      </c>
      <c r="L45" s="334">
        <v>4488</v>
      </c>
      <c r="M45" s="335">
        <v>4751</v>
      </c>
    </row>
    <row r="46" spans="2:13" ht="27.75" customHeight="1" x14ac:dyDescent="0.2">
      <c r="B46" s="1171"/>
      <c r="C46" s="1172"/>
      <c r="D46" s="105"/>
      <c r="E46" s="1175" t="s">
        <v>36</v>
      </c>
      <c r="F46" s="1175"/>
      <c r="G46" s="1175"/>
      <c r="H46" s="1176"/>
      <c r="I46" s="333">
        <v>20</v>
      </c>
      <c r="J46" s="334" t="s">
        <v>487</v>
      </c>
      <c r="K46" s="334" t="s">
        <v>487</v>
      </c>
      <c r="L46" s="334" t="s">
        <v>487</v>
      </c>
      <c r="M46" s="335" t="s">
        <v>487</v>
      </c>
    </row>
    <row r="47" spans="2:13" ht="27.75" customHeight="1" x14ac:dyDescent="0.2">
      <c r="B47" s="1171"/>
      <c r="C47" s="1172"/>
      <c r="D47" s="106"/>
      <c r="E47" s="1185" t="s">
        <v>37</v>
      </c>
      <c r="F47" s="1186"/>
      <c r="G47" s="1186"/>
      <c r="H47" s="1187"/>
      <c r="I47" s="333" t="s">
        <v>487</v>
      </c>
      <c r="J47" s="334" t="s">
        <v>487</v>
      </c>
      <c r="K47" s="334" t="s">
        <v>487</v>
      </c>
      <c r="L47" s="334" t="s">
        <v>487</v>
      </c>
      <c r="M47" s="335" t="s">
        <v>487</v>
      </c>
    </row>
    <row r="48" spans="2:13" ht="27.75" customHeight="1" x14ac:dyDescent="0.2">
      <c r="B48" s="1171"/>
      <c r="C48" s="1172"/>
      <c r="D48" s="104"/>
      <c r="E48" s="1175" t="s">
        <v>38</v>
      </c>
      <c r="F48" s="1175"/>
      <c r="G48" s="1175"/>
      <c r="H48" s="1176"/>
      <c r="I48" s="333" t="s">
        <v>487</v>
      </c>
      <c r="J48" s="334" t="s">
        <v>487</v>
      </c>
      <c r="K48" s="334" t="s">
        <v>487</v>
      </c>
      <c r="L48" s="334" t="s">
        <v>487</v>
      </c>
      <c r="M48" s="335" t="s">
        <v>487</v>
      </c>
    </row>
    <row r="49" spans="2:13" ht="27.75" customHeight="1" x14ac:dyDescent="0.2">
      <c r="B49" s="1173"/>
      <c r="C49" s="1174"/>
      <c r="D49" s="104"/>
      <c r="E49" s="1175" t="s">
        <v>39</v>
      </c>
      <c r="F49" s="1175"/>
      <c r="G49" s="1175"/>
      <c r="H49" s="1176"/>
      <c r="I49" s="333" t="s">
        <v>487</v>
      </c>
      <c r="J49" s="334" t="s">
        <v>487</v>
      </c>
      <c r="K49" s="334" t="s">
        <v>487</v>
      </c>
      <c r="L49" s="334" t="s">
        <v>487</v>
      </c>
      <c r="M49" s="335" t="s">
        <v>487</v>
      </c>
    </row>
    <row r="50" spans="2:13" ht="27.75" customHeight="1" x14ac:dyDescent="0.2">
      <c r="B50" s="1169" t="s">
        <v>40</v>
      </c>
      <c r="C50" s="1170"/>
      <c r="D50" s="107"/>
      <c r="E50" s="1175" t="s">
        <v>41</v>
      </c>
      <c r="F50" s="1175"/>
      <c r="G50" s="1175"/>
      <c r="H50" s="1176"/>
      <c r="I50" s="333">
        <v>16445</v>
      </c>
      <c r="J50" s="334">
        <v>18000</v>
      </c>
      <c r="K50" s="334">
        <v>16499</v>
      </c>
      <c r="L50" s="334">
        <v>14850</v>
      </c>
      <c r="M50" s="335">
        <v>15262</v>
      </c>
    </row>
    <row r="51" spans="2:13" ht="27.75" customHeight="1" x14ac:dyDescent="0.2">
      <c r="B51" s="1171"/>
      <c r="C51" s="1172"/>
      <c r="D51" s="104"/>
      <c r="E51" s="1175" t="s">
        <v>42</v>
      </c>
      <c r="F51" s="1175"/>
      <c r="G51" s="1175"/>
      <c r="H51" s="1176"/>
      <c r="I51" s="333">
        <v>13804</v>
      </c>
      <c r="J51" s="334">
        <v>12028</v>
      </c>
      <c r="K51" s="334">
        <v>8910</v>
      </c>
      <c r="L51" s="334">
        <v>7647</v>
      </c>
      <c r="M51" s="335">
        <v>6818</v>
      </c>
    </row>
    <row r="52" spans="2:13" ht="27.75" customHeight="1" x14ac:dyDescent="0.2">
      <c r="B52" s="1173"/>
      <c r="C52" s="1174"/>
      <c r="D52" s="104"/>
      <c r="E52" s="1175" t="s">
        <v>43</v>
      </c>
      <c r="F52" s="1175"/>
      <c r="G52" s="1175"/>
      <c r="H52" s="1176"/>
      <c r="I52" s="333">
        <v>25575</v>
      </c>
      <c r="J52" s="334">
        <v>25383</v>
      </c>
      <c r="K52" s="334">
        <v>24213</v>
      </c>
      <c r="L52" s="334">
        <v>22760</v>
      </c>
      <c r="M52" s="335">
        <v>21791</v>
      </c>
    </row>
    <row r="53" spans="2:13" ht="27.75" customHeight="1" thickBot="1" x14ac:dyDescent="0.25">
      <c r="B53" s="1177" t="s">
        <v>19</v>
      </c>
      <c r="C53" s="1178"/>
      <c r="D53" s="108"/>
      <c r="E53" s="1179" t="s">
        <v>44</v>
      </c>
      <c r="F53" s="1179"/>
      <c r="G53" s="1179"/>
      <c r="H53" s="1180"/>
      <c r="I53" s="336">
        <v>-17612</v>
      </c>
      <c r="J53" s="337">
        <v>-16331</v>
      </c>
      <c r="K53" s="337">
        <v>-11501</v>
      </c>
      <c r="L53" s="337">
        <v>-7431</v>
      </c>
      <c r="M53" s="338">
        <v>-6111</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dh58msZgxMwDuhwxVao1HE3ryzdqCyjMR8RIwV5C770Sbez/K1aQEYPBET9nz/SBD3RS55xybksl73Yv33wSdw==" saltValue="dr5cHaK6XqGAF0floEdIs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70"/>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2"/>
    <row r="2" s="1" customFormat="1" ht="16.5" customHeight="1" x14ac:dyDescent="0.2"/>
    <row r="3" s="1" customFormat="1" ht="16.5" customHeight="1" x14ac:dyDescent="0.2"/>
    <row r="4" s="1" customFormat="1" ht="16.5" customHeight="1" x14ac:dyDescent="0.2"/>
    <row r="5" s="1" customFormat="1" ht="16.5" customHeight="1" x14ac:dyDescent="0.2"/>
    <row r="6" s="1" customFormat="1" ht="16.5" customHeight="1" x14ac:dyDescent="0.2"/>
    <row r="7" s="1" customFormat="1" ht="16.5" customHeight="1" x14ac:dyDescent="0.2"/>
    <row r="8" s="1" customFormat="1" ht="16.5" customHeight="1" x14ac:dyDescent="0.2"/>
    <row r="9" s="1" customFormat="1" ht="16.5" customHeight="1" x14ac:dyDescent="0.2"/>
    <row r="10" s="1" customFormat="1" ht="16.5" customHeight="1" x14ac:dyDescent="0.2"/>
    <row r="11" s="1" customFormat="1" ht="16.5" customHeight="1" x14ac:dyDescent="0.2"/>
    <row r="12" s="1" customFormat="1"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1" customFormat="1" ht="16.5" customHeight="1" x14ac:dyDescent="0.2"/>
    <row r="34" s="1" customFormat="1" ht="16.5" customHeight="1" x14ac:dyDescent="0.2"/>
    <row r="35" s="1" customFormat="1" ht="16.5" customHeight="1" x14ac:dyDescent="0.2"/>
    <row r="36" s="1" customFormat="1" ht="16.5" customHeight="1" x14ac:dyDescent="0.2"/>
    <row r="37" s="1" customFormat="1" ht="16.5" customHeight="1" x14ac:dyDescent="0.2"/>
    <row r="38" s="1" customFormat="1" ht="16.5" customHeight="1" x14ac:dyDescent="0.2"/>
    <row r="39" s="1" customFormat="1" ht="16.5" customHeight="1" x14ac:dyDescent="0.2"/>
    <row r="40" s="1" customFormat="1" ht="16.5" customHeight="1" x14ac:dyDescent="0.2"/>
    <row r="41" s="1" customFormat="1" ht="16.5" customHeight="1" x14ac:dyDescent="0.2"/>
    <row r="42" s="1" customFormat="1" ht="16.5" customHeight="1" x14ac:dyDescent="0.2"/>
    <row r="43" s="1" customFormat="1" ht="16.5" customHeight="1" x14ac:dyDescent="0.2"/>
    <row r="44" s="1" customFormat="1" ht="16.5" customHeight="1" x14ac:dyDescent="0.2"/>
    <row r="45" s="1" customFormat="1" ht="16.5" customHeight="1" x14ac:dyDescent="0.2"/>
    <row r="46" s="1" customFormat="1" ht="16.5" customHeight="1" x14ac:dyDescent="0.2"/>
    <row r="47" s="1" customFormat="1"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527</v>
      </c>
      <c r="G54" s="117" t="s">
        <v>528</v>
      </c>
      <c r="H54" s="118" t="s">
        <v>529</v>
      </c>
    </row>
    <row r="55" spans="2:8" ht="52.5" customHeight="1" x14ac:dyDescent="0.2">
      <c r="B55" s="119"/>
      <c r="C55" s="1196" t="s">
        <v>46</v>
      </c>
      <c r="D55" s="1196"/>
      <c r="E55" s="1197"/>
      <c r="F55" s="339">
        <v>7397</v>
      </c>
      <c r="G55" s="339">
        <v>7742</v>
      </c>
      <c r="H55" s="340">
        <v>8322</v>
      </c>
    </row>
    <row r="56" spans="2:8" ht="52.5" customHeight="1" x14ac:dyDescent="0.2">
      <c r="B56" s="120"/>
      <c r="C56" s="1198" t="s">
        <v>47</v>
      </c>
      <c r="D56" s="1198"/>
      <c r="E56" s="1199"/>
      <c r="F56" s="341">
        <v>1637</v>
      </c>
      <c r="G56" s="341" t="s">
        <v>487</v>
      </c>
      <c r="H56" s="342" t="s">
        <v>487</v>
      </c>
    </row>
    <row r="57" spans="2:8" ht="53.25" customHeight="1" x14ac:dyDescent="0.2">
      <c r="B57" s="120"/>
      <c r="C57" s="1200" t="s">
        <v>48</v>
      </c>
      <c r="D57" s="1200"/>
      <c r="E57" s="1201"/>
      <c r="F57" s="343">
        <v>5292</v>
      </c>
      <c r="G57" s="343">
        <v>5154</v>
      </c>
      <c r="H57" s="344">
        <v>5017</v>
      </c>
    </row>
    <row r="58" spans="2:8" ht="45.75" customHeight="1" x14ac:dyDescent="0.2">
      <c r="B58" s="121"/>
      <c r="C58" s="1188" t="s">
        <v>557</v>
      </c>
      <c r="D58" s="1189"/>
      <c r="E58" s="1190"/>
      <c r="F58" s="345">
        <v>4896</v>
      </c>
      <c r="G58" s="345">
        <v>4757</v>
      </c>
      <c r="H58" s="346">
        <v>4625</v>
      </c>
    </row>
    <row r="59" spans="2:8" ht="45.75" customHeight="1" x14ac:dyDescent="0.2">
      <c r="B59" s="121"/>
      <c r="C59" s="1188" t="s">
        <v>558</v>
      </c>
      <c r="D59" s="1189"/>
      <c r="E59" s="1190"/>
      <c r="F59" s="345">
        <v>117</v>
      </c>
      <c r="G59" s="345">
        <v>119</v>
      </c>
      <c r="H59" s="346">
        <v>121</v>
      </c>
    </row>
    <row r="60" spans="2:8" ht="45.75" customHeight="1" x14ac:dyDescent="0.2">
      <c r="B60" s="121"/>
      <c r="C60" s="1188" t="s">
        <v>559</v>
      </c>
      <c r="D60" s="1189"/>
      <c r="E60" s="1190"/>
      <c r="F60" s="345">
        <v>100</v>
      </c>
      <c r="G60" s="345">
        <v>100</v>
      </c>
      <c r="H60" s="346">
        <v>100</v>
      </c>
    </row>
    <row r="61" spans="2:8" ht="45.75" customHeight="1" x14ac:dyDescent="0.2">
      <c r="B61" s="121"/>
      <c r="C61" s="1188" t="s">
        <v>560</v>
      </c>
      <c r="D61" s="1189"/>
      <c r="E61" s="1190"/>
      <c r="F61" s="345">
        <v>92</v>
      </c>
      <c r="G61" s="345">
        <v>91</v>
      </c>
      <c r="H61" s="346">
        <v>86</v>
      </c>
    </row>
    <row r="62" spans="2:8" ht="45.75" customHeight="1" thickBot="1" x14ac:dyDescent="0.25">
      <c r="B62" s="122"/>
      <c r="C62" s="1191" t="s">
        <v>561</v>
      </c>
      <c r="D62" s="1192"/>
      <c r="E62" s="1193"/>
      <c r="F62" s="347">
        <v>50</v>
      </c>
      <c r="G62" s="347">
        <v>50</v>
      </c>
      <c r="H62" s="348">
        <v>50</v>
      </c>
    </row>
    <row r="63" spans="2:8" ht="52.5" customHeight="1" thickBot="1" x14ac:dyDescent="0.25">
      <c r="B63" s="123"/>
      <c r="C63" s="1194" t="s">
        <v>49</v>
      </c>
      <c r="D63" s="1194"/>
      <c r="E63" s="1195"/>
      <c r="F63" s="349">
        <v>14326</v>
      </c>
      <c r="G63" s="349">
        <v>12896</v>
      </c>
      <c r="H63" s="350">
        <v>13340</v>
      </c>
    </row>
    <row r="64" spans="2:8" ht="13.2" x14ac:dyDescent="0.2"/>
    <row r="65" s="1" customFormat="1" ht="13.5" hidden="1" customHeight="1" x14ac:dyDescent="0.2"/>
    <row r="66" s="1" customFormat="1" ht="13.5" hidden="1" customHeight="1" x14ac:dyDescent="0.2"/>
    <row r="67" s="1" customFormat="1" ht="13.5" hidden="1" customHeight="1" x14ac:dyDescent="0.2"/>
    <row r="68" s="1" customFormat="1" ht="13.5" hidden="1" customHeight="1" x14ac:dyDescent="0.2"/>
    <row r="69" s="1" customFormat="1" ht="13.5" hidden="1" customHeight="1" x14ac:dyDescent="0.2"/>
    <row r="70" s="1" customFormat="1" ht="13.5" hidden="1" customHeight="1" x14ac:dyDescent="0.2"/>
  </sheetData>
  <sheetProtection algorithmName="SHA-512" hashValue="0enLIY32Qmj10otBP0cxj+q5IDpNUKSu5yuqTwcfhwUqyV3k5VTq5Q7NixfvrMVZ5FVEldzGFNMc0Thj5TWkqw==" saltValue="UbKTdN70DsQgj/74GFzM6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5830EE-9FE1-4DAA-890E-74F72E5B5C75}">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1202"/>
      <c r="B1" s="1203"/>
      <c r="DD1" s="243"/>
      <c r="DE1" s="243"/>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2"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2"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2"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2"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2"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2"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2"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2"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2"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2"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2"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2" x14ac:dyDescent="0.2">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2" x14ac:dyDescent="0.2">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2" x14ac:dyDescent="0.2">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2" x14ac:dyDescent="0.2">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2" x14ac:dyDescent="0.2">
      <c r="DD19" s="243"/>
      <c r="DE19" s="243"/>
    </row>
    <row r="20" spans="1:109" ht="13.2" x14ac:dyDescent="0.2">
      <c r="DD20" s="243"/>
      <c r="DE20" s="243"/>
    </row>
    <row r="21" spans="1:109" ht="17.25" customHeight="1" x14ac:dyDescent="0.2">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1207"/>
      <c r="DD40" s="1207"/>
      <c r="DE40" s="243"/>
    </row>
    <row r="41" spans="2:109" ht="16.2" x14ac:dyDescent="0.2">
      <c r="B41" s="244" t="s">
        <v>562</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1208"/>
      <c r="I42" s="1209"/>
      <c r="J42" s="1209"/>
      <c r="K42" s="1209"/>
      <c r="AM42" s="1208"/>
      <c r="AN42" s="1208" t="s">
        <v>563</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47"/>
      <c r="AN43" s="1210" t="s">
        <v>564</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2" x14ac:dyDescent="0.2">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2" x14ac:dyDescent="0.2">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2" x14ac:dyDescent="0.2">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2" x14ac:dyDescent="0.2">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2" x14ac:dyDescent="0.2">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2" x14ac:dyDescent="0.2">
      <c r="B49" s="247"/>
      <c r="AN49" s="243" t="s">
        <v>565</v>
      </c>
    </row>
    <row r="50" spans="1:109" ht="13.2" x14ac:dyDescent="0.2">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525</v>
      </c>
      <c r="BQ50" s="1226"/>
      <c r="BR50" s="1226"/>
      <c r="BS50" s="1226"/>
      <c r="BT50" s="1226"/>
      <c r="BU50" s="1226"/>
      <c r="BV50" s="1226"/>
      <c r="BW50" s="1226"/>
      <c r="BX50" s="1226" t="s">
        <v>526</v>
      </c>
      <c r="BY50" s="1226"/>
      <c r="BZ50" s="1226"/>
      <c r="CA50" s="1226"/>
      <c r="CB50" s="1226"/>
      <c r="CC50" s="1226"/>
      <c r="CD50" s="1226"/>
      <c r="CE50" s="1226"/>
      <c r="CF50" s="1226" t="s">
        <v>527</v>
      </c>
      <c r="CG50" s="1226"/>
      <c r="CH50" s="1226"/>
      <c r="CI50" s="1226"/>
      <c r="CJ50" s="1226"/>
      <c r="CK50" s="1226"/>
      <c r="CL50" s="1226"/>
      <c r="CM50" s="1226"/>
      <c r="CN50" s="1226" t="s">
        <v>528</v>
      </c>
      <c r="CO50" s="1226"/>
      <c r="CP50" s="1226"/>
      <c r="CQ50" s="1226"/>
      <c r="CR50" s="1226"/>
      <c r="CS50" s="1226"/>
      <c r="CT50" s="1226"/>
      <c r="CU50" s="1226"/>
      <c r="CV50" s="1226" t="s">
        <v>529</v>
      </c>
      <c r="CW50" s="1226"/>
      <c r="CX50" s="1226"/>
      <c r="CY50" s="1226"/>
      <c r="CZ50" s="1226"/>
      <c r="DA50" s="1226"/>
      <c r="DB50" s="1226"/>
      <c r="DC50" s="1226"/>
    </row>
    <row r="51" spans="1:109" ht="13.5" customHeight="1" x14ac:dyDescent="0.2">
      <c r="B51" s="247"/>
      <c r="G51" s="1227"/>
      <c r="H51" s="1227"/>
      <c r="I51" s="1228"/>
      <c r="J51" s="1228"/>
      <c r="K51" s="1229"/>
      <c r="L51" s="1229"/>
      <c r="M51" s="1229"/>
      <c r="N51" s="1229"/>
      <c r="AM51" s="1219"/>
      <c r="AN51" s="1230" t="s">
        <v>566</v>
      </c>
      <c r="AO51" s="1230"/>
      <c r="AP51" s="1230"/>
      <c r="AQ51" s="1230"/>
      <c r="AR51" s="1230"/>
      <c r="AS51" s="1230"/>
      <c r="AT51" s="1230"/>
      <c r="AU51" s="1230"/>
      <c r="AV51" s="1230"/>
      <c r="AW51" s="1230"/>
      <c r="AX51" s="1230"/>
      <c r="AY51" s="1230"/>
      <c r="AZ51" s="1230"/>
      <c r="BA51" s="1230"/>
      <c r="BB51" s="1230" t="s">
        <v>567</v>
      </c>
      <c r="BC51" s="1230"/>
      <c r="BD51" s="1230"/>
      <c r="BE51" s="1230"/>
      <c r="BF51" s="1230"/>
      <c r="BG51" s="1230"/>
      <c r="BH51" s="1230"/>
      <c r="BI51" s="1230"/>
      <c r="BJ51" s="1230"/>
      <c r="BK51" s="1230"/>
      <c r="BL51" s="1230"/>
      <c r="BM51" s="1230"/>
      <c r="BN51" s="1230"/>
      <c r="BO51" s="1230"/>
      <c r="BP51" s="1231"/>
      <c r="BQ51" s="1231"/>
      <c r="BR51" s="1231"/>
      <c r="BS51" s="1231"/>
      <c r="BT51" s="1231"/>
      <c r="BU51" s="1231"/>
      <c r="BV51" s="1231"/>
      <c r="BW51" s="1231"/>
      <c r="BX51" s="1231"/>
      <c r="BY51" s="1231"/>
      <c r="BZ51" s="1231"/>
      <c r="CA51" s="1231"/>
      <c r="CB51" s="1231"/>
      <c r="CC51" s="1231"/>
      <c r="CD51" s="1231"/>
      <c r="CE51" s="1231"/>
      <c r="CF51" s="1231"/>
      <c r="CG51" s="1231"/>
      <c r="CH51" s="1231"/>
      <c r="CI51" s="1231"/>
      <c r="CJ51" s="1231"/>
      <c r="CK51" s="1231"/>
      <c r="CL51" s="1231"/>
      <c r="CM51" s="1231"/>
      <c r="CN51" s="1231"/>
      <c r="CO51" s="1231"/>
      <c r="CP51" s="1231"/>
      <c r="CQ51" s="1231"/>
      <c r="CR51" s="1231"/>
      <c r="CS51" s="1231"/>
      <c r="CT51" s="1231"/>
      <c r="CU51" s="1231"/>
      <c r="CV51" s="1231"/>
      <c r="CW51" s="1231"/>
      <c r="CX51" s="1231"/>
      <c r="CY51" s="1231"/>
      <c r="CZ51" s="1231"/>
      <c r="DA51" s="1231"/>
      <c r="DB51" s="1231"/>
      <c r="DC51" s="1231"/>
    </row>
    <row r="52" spans="1:109" ht="13.2" x14ac:dyDescent="0.2">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2" x14ac:dyDescent="0.2">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568</v>
      </c>
      <c r="BC53" s="1230"/>
      <c r="BD53" s="1230"/>
      <c r="BE53" s="1230"/>
      <c r="BF53" s="1230"/>
      <c r="BG53" s="1230"/>
      <c r="BH53" s="1230"/>
      <c r="BI53" s="1230"/>
      <c r="BJ53" s="1230"/>
      <c r="BK53" s="1230"/>
      <c r="BL53" s="1230"/>
      <c r="BM53" s="1230"/>
      <c r="BN53" s="1230"/>
      <c r="BO53" s="1230"/>
      <c r="BP53" s="1231">
        <v>76.099999999999994</v>
      </c>
      <c r="BQ53" s="1231"/>
      <c r="BR53" s="1231"/>
      <c r="BS53" s="1231"/>
      <c r="BT53" s="1231"/>
      <c r="BU53" s="1231"/>
      <c r="BV53" s="1231"/>
      <c r="BW53" s="1231"/>
      <c r="BX53" s="1231">
        <v>75.8</v>
      </c>
      <c r="BY53" s="1231"/>
      <c r="BZ53" s="1231"/>
      <c r="CA53" s="1231"/>
      <c r="CB53" s="1231"/>
      <c r="CC53" s="1231"/>
      <c r="CD53" s="1231"/>
      <c r="CE53" s="1231"/>
      <c r="CF53" s="1231">
        <v>76.599999999999994</v>
      </c>
      <c r="CG53" s="1231"/>
      <c r="CH53" s="1231"/>
      <c r="CI53" s="1231"/>
      <c r="CJ53" s="1231"/>
      <c r="CK53" s="1231"/>
      <c r="CL53" s="1231"/>
      <c r="CM53" s="1231"/>
      <c r="CN53" s="1231">
        <v>76.900000000000006</v>
      </c>
      <c r="CO53" s="1231"/>
      <c r="CP53" s="1231"/>
      <c r="CQ53" s="1231"/>
      <c r="CR53" s="1231"/>
      <c r="CS53" s="1231"/>
      <c r="CT53" s="1231"/>
      <c r="CU53" s="1231"/>
      <c r="CV53" s="1231">
        <v>77.3</v>
      </c>
      <c r="CW53" s="1231"/>
      <c r="CX53" s="1231"/>
      <c r="CY53" s="1231"/>
      <c r="CZ53" s="1231"/>
      <c r="DA53" s="1231"/>
      <c r="DB53" s="1231"/>
      <c r="DC53" s="1231"/>
    </row>
    <row r="54" spans="1:109" ht="13.2" x14ac:dyDescent="0.2">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2" x14ac:dyDescent="0.2">
      <c r="A55" s="1209"/>
      <c r="B55" s="247"/>
      <c r="G55" s="1220"/>
      <c r="H55" s="1220"/>
      <c r="I55" s="1220"/>
      <c r="J55" s="1220"/>
      <c r="K55" s="1229"/>
      <c r="L55" s="1229"/>
      <c r="M55" s="1229"/>
      <c r="N55" s="1229"/>
      <c r="AN55" s="1226" t="s">
        <v>569</v>
      </c>
      <c r="AO55" s="1226"/>
      <c r="AP55" s="1226"/>
      <c r="AQ55" s="1226"/>
      <c r="AR55" s="1226"/>
      <c r="AS55" s="1226"/>
      <c r="AT55" s="1226"/>
      <c r="AU55" s="1226"/>
      <c r="AV55" s="1226"/>
      <c r="AW55" s="1226"/>
      <c r="AX55" s="1226"/>
      <c r="AY55" s="1226"/>
      <c r="AZ55" s="1226"/>
      <c r="BA55" s="1226"/>
      <c r="BB55" s="1230" t="s">
        <v>567</v>
      </c>
      <c r="BC55" s="1230"/>
      <c r="BD55" s="1230"/>
      <c r="BE55" s="1230"/>
      <c r="BF55" s="1230"/>
      <c r="BG55" s="1230"/>
      <c r="BH55" s="1230"/>
      <c r="BI55" s="1230"/>
      <c r="BJ55" s="1230"/>
      <c r="BK55" s="1230"/>
      <c r="BL55" s="1230"/>
      <c r="BM55" s="1230"/>
      <c r="BN55" s="1230"/>
      <c r="BO55" s="1230"/>
      <c r="BP55" s="1231">
        <v>20.399999999999999</v>
      </c>
      <c r="BQ55" s="1231"/>
      <c r="BR55" s="1231"/>
      <c r="BS55" s="1231"/>
      <c r="BT55" s="1231"/>
      <c r="BU55" s="1231"/>
      <c r="BV55" s="1231"/>
      <c r="BW55" s="1231"/>
      <c r="BX55" s="1231">
        <v>11.2</v>
      </c>
      <c r="BY55" s="1231"/>
      <c r="BZ55" s="1231"/>
      <c r="CA55" s="1231"/>
      <c r="CB55" s="1231"/>
      <c r="CC55" s="1231"/>
      <c r="CD55" s="1231"/>
      <c r="CE55" s="1231"/>
      <c r="CF55" s="1231">
        <v>4.5999999999999996</v>
      </c>
      <c r="CG55" s="1231"/>
      <c r="CH55" s="1231"/>
      <c r="CI55" s="1231"/>
      <c r="CJ55" s="1231"/>
      <c r="CK55" s="1231"/>
      <c r="CL55" s="1231"/>
      <c r="CM55" s="1231"/>
      <c r="CN55" s="1231">
        <v>4.2</v>
      </c>
      <c r="CO55" s="1231"/>
      <c r="CP55" s="1231"/>
      <c r="CQ55" s="1231"/>
      <c r="CR55" s="1231"/>
      <c r="CS55" s="1231"/>
      <c r="CT55" s="1231"/>
      <c r="CU55" s="1231"/>
      <c r="CV55" s="1231">
        <v>3.6</v>
      </c>
      <c r="CW55" s="1231"/>
      <c r="CX55" s="1231"/>
      <c r="CY55" s="1231"/>
      <c r="CZ55" s="1231"/>
      <c r="DA55" s="1231"/>
      <c r="DB55" s="1231"/>
      <c r="DC55" s="1231"/>
    </row>
    <row r="56" spans="1:109" ht="13.2" x14ac:dyDescent="0.2">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2" x14ac:dyDescent="0.2">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568</v>
      </c>
      <c r="BC57" s="1230"/>
      <c r="BD57" s="1230"/>
      <c r="BE57" s="1230"/>
      <c r="BF57" s="1230"/>
      <c r="BG57" s="1230"/>
      <c r="BH57" s="1230"/>
      <c r="BI57" s="1230"/>
      <c r="BJ57" s="1230"/>
      <c r="BK57" s="1230"/>
      <c r="BL57" s="1230"/>
      <c r="BM57" s="1230"/>
      <c r="BN57" s="1230"/>
      <c r="BO57" s="1230"/>
      <c r="BP57" s="1231">
        <v>63</v>
      </c>
      <c r="BQ57" s="1231"/>
      <c r="BR57" s="1231"/>
      <c r="BS57" s="1231"/>
      <c r="BT57" s="1231"/>
      <c r="BU57" s="1231"/>
      <c r="BV57" s="1231"/>
      <c r="BW57" s="1231"/>
      <c r="BX57" s="1231">
        <v>63.7</v>
      </c>
      <c r="BY57" s="1231"/>
      <c r="BZ57" s="1231"/>
      <c r="CA57" s="1231"/>
      <c r="CB57" s="1231"/>
      <c r="CC57" s="1231"/>
      <c r="CD57" s="1231"/>
      <c r="CE57" s="1231"/>
      <c r="CF57" s="1231">
        <v>64.2</v>
      </c>
      <c r="CG57" s="1231"/>
      <c r="CH57" s="1231"/>
      <c r="CI57" s="1231"/>
      <c r="CJ57" s="1231"/>
      <c r="CK57" s="1231"/>
      <c r="CL57" s="1231"/>
      <c r="CM57" s="1231"/>
      <c r="CN57" s="1231">
        <v>65</v>
      </c>
      <c r="CO57" s="1231"/>
      <c r="CP57" s="1231"/>
      <c r="CQ57" s="1231"/>
      <c r="CR57" s="1231"/>
      <c r="CS57" s="1231"/>
      <c r="CT57" s="1231"/>
      <c r="CU57" s="1231"/>
      <c r="CV57" s="1231">
        <v>66.099999999999994</v>
      </c>
      <c r="CW57" s="1231"/>
      <c r="CX57" s="1231"/>
      <c r="CY57" s="1231"/>
      <c r="CZ57" s="1231"/>
      <c r="DA57" s="1231"/>
      <c r="DB57" s="1231"/>
      <c r="DC57" s="1231"/>
      <c r="DD57" s="1234"/>
      <c r="DE57" s="1232"/>
    </row>
    <row r="58" spans="1:109" s="1209" customFormat="1" ht="13.2" x14ac:dyDescent="0.2">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2" x14ac:dyDescent="0.2">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2" x14ac:dyDescent="0.2">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2" x14ac:dyDescent="0.2">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2"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2" x14ac:dyDescent="0.2">
      <c r="B63" s="300" t="s">
        <v>570</v>
      </c>
    </row>
    <row r="64" spans="1:109" ht="13.2" x14ac:dyDescent="0.2">
      <c r="B64" s="247"/>
      <c r="G64" s="1208"/>
      <c r="I64" s="1240"/>
      <c r="J64" s="1240"/>
      <c r="K64" s="1240"/>
      <c r="L64" s="1240"/>
      <c r="M64" s="1240"/>
      <c r="N64" s="1241"/>
      <c r="AM64" s="1208"/>
      <c r="AN64" s="1208" t="s">
        <v>563</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2" x14ac:dyDescent="0.2">
      <c r="B65" s="247"/>
      <c r="AN65" s="1210" t="s">
        <v>571</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2" x14ac:dyDescent="0.2">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2" x14ac:dyDescent="0.2">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2" x14ac:dyDescent="0.2">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2" x14ac:dyDescent="0.2">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2" x14ac:dyDescent="0.2">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ht="13.2" x14ac:dyDescent="0.2">
      <c r="B71" s="247"/>
      <c r="G71" s="1245"/>
      <c r="I71" s="1246"/>
      <c r="J71" s="1243"/>
      <c r="K71" s="1243"/>
      <c r="L71" s="1244"/>
      <c r="M71" s="1243"/>
      <c r="N71" s="1244"/>
      <c r="AM71" s="1245"/>
      <c r="AN71" s="243" t="s">
        <v>565</v>
      </c>
    </row>
    <row r="72" spans="2:107" ht="13.2" x14ac:dyDescent="0.2">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525</v>
      </c>
      <c r="BQ72" s="1226"/>
      <c r="BR72" s="1226"/>
      <c r="BS72" s="1226"/>
      <c r="BT72" s="1226"/>
      <c r="BU72" s="1226"/>
      <c r="BV72" s="1226"/>
      <c r="BW72" s="1226"/>
      <c r="BX72" s="1226" t="s">
        <v>526</v>
      </c>
      <c r="BY72" s="1226"/>
      <c r="BZ72" s="1226"/>
      <c r="CA72" s="1226"/>
      <c r="CB72" s="1226"/>
      <c r="CC72" s="1226"/>
      <c r="CD72" s="1226"/>
      <c r="CE72" s="1226"/>
      <c r="CF72" s="1226" t="s">
        <v>527</v>
      </c>
      <c r="CG72" s="1226"/>
      <c r="CH72" s="1226"/>
      <c r="CI72" s="1226"/>
      <c r="CJ72" s="1226"/>
      <c r="CK72" s="1226"/>
      <c r="CL72" s="1226"/>
      <c r="CM72" s="1226"/>
      <c r="CN72" s="1226" t="s">
        <v>528</v>
      </c>
      <c r="CO72" s="1226"/>
      <c r="CP72" s="1226"/>
      <c r="CQ72" s="1226"/>
      <c r="CR72" s="1226"/>
      <c r="CS72" s="1226"/>
      <c r="CT72" s="1226"/>
      <c r="CU72" s="1226"/>
      <c r="CV72" s="1226" t="s">
        <v>529</v>
      </c>
      <c r="CW72" s="1226"/>
      <c r="CX72" s="1226"/>
      <c r="CY72" s="1226"/>
      <c r="CZ72" s="1226"/>
      <c r="DA72" s="1226"/>
      <c r="DB72" s="1226"/>
      <c r="DC72" s="1226"/>
    </row>
    <row r="73" spans="2:107" ht="13.2" x14ac:dyDescent="0.2">
      <c r="B73" s="247"/>
      <c r="G73" s="1227"/>
      <c r="H73" s="1227"/>
      <c r="I73" s="1227"/>
      <c r="J73" s="1227"/>
      <c r="K73" s="1247"/>
      <c r="L73" s="1247"/>
      <c r="M73" s="1247"/>
      <c r="N73" s="1247"/>
      <c r="AM73" s="1219"/>
      <c r="AN73" s="1230" t="s">
        <v>566</v>
      </c>
      <c r="AO73" s="1230"/>
      <c r="AP73" s="1230"/>
      <c r="AQ73" s="1230"/>
      <c r="AR73" s="1230"/>
      <c r="AS73" s="1230"/>
      <c r="AT73" s="1230"/>
      <c r="AU73" s="1230"/>
      <c r="AV73" s="1230"/>
      <c r="AW73" s="1230"/>
      <c r="AX73" s="1230"/>
      <c r="AY73" s="1230"/>
      <c r="AZ73" s="1230"/>
      <c r="BA73" s="1230"/>
      <c r="BB73" s="1230" t="s">
        <v>567</v>
      </c>
      <c r="BC73" s="1230"/>
      <c r="BD73" s="1230"/>
      <c r="BE73" s="1230"/>
      <c r="BF73" s="1230"/>
      <c r="BG73" s="1230"/>
      <c r="BH73" s="1230"/>
      <c r="BI73" s="1230"/>
      <c r="BJ73" s="1230"/>
      <c r="BK73" s="1230"/>
      <c r="BL73" s="1230"/>
      <c r="BM73" s="1230"/>
      <c r="BN73" s="1230"/>
      <c r="BO73" s="1230"/>
      <c r="BP73" s="1231"/>
      <c r="BQ73" s="1231"/>
      <c r="BR73" s="1231"/>
      <c r="BS73" s="1231"/>
      <c r="BT73" s="1231"/>
      <c r="BU73" s="1231"/>
      <c r="BV73" s="1231"/>
      <c r="BW73" s="1231"/>
      <c r="BX73" s="1231"/>
      <c r="BY73" s="1231"/>
      <c r="BZ73" s="1231"/>
      <c r="CA73" s="1231"/>
      <c r="CB73" s="1231"/>
      <c r="CC73" s="1231"/>
      <c r="CD73" s="1231"/>
      <c r="CE73" s="1231"/>
      <c r="CF73" s="1231"/>
      <c r="CG73" s="1231"/>
      <c r="CH73" s="1231"/>
      <c r="CI73" s="1231"/>
      <c r="CJ73" s="1231"/>
      <c r="CK73" s="1231"/>
      <c r="CL73" s="1231"/>
      <c r="CM73" s="1231"/>
      <c r="CN73" s="1231"/>
      <c r="CO73" s="1231"/>
      <c r="CP73" s="1231"/>
      <c r="CQ73" s="1231"/>
      <c r="CR73" s="1231"/>
      <c r="CS73" s="1231"/>
      <c r="CT73" s="1231"/>
      <c r="CU73" s="1231"/>
      <c r="CV73" s="1231"/>
      <c r="CW73" s="1231"/>
      <c r="CX73" s="1231"/>
      <c r="CY73" s="1231"/>
      <c r="CZ73" s="1231"/>
      <c r="DA73" s="1231"/>
      <c r="DB73" s="1231"/>
      <c r="DC73" s="1231"/>
    </row>
    <row r="74" spans="2:107" ht="13.2" x14ac:dyDescent="0.2">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2" x14ac:dyDescent="0.2">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572</v>
      </c>
      <c r="BC75" s="1230"/>
      <c r="BD75" s="1230"/>
      <c r="BE75" s="1230"/>
      <c r="BF75" s="1230"/>
      <c r="BG75" s="1230"/>
      <c r="BH75" s="1230"/>
      <c r="BI75" s="1230"/>
      <c r="BJ75" s="1230"/>
      <c r="BK75" s="1230"/>
      <c r="BL75" s="1230"/>
      <c r="BM75" s="1230"/>
      <c r="BN75" s="1230"/>
      <c r="BO75" s="1230"/>
      <c r="BP75" s="1231">
        <v>-0.7</v>
      </c>
      <c r="BQ75" s="1231"/>
      <c r="BR75" s="1231"/>
      <c r="BS75" s="1231"/>
      <c r="BT75" s="1231"/>
      <c r="BU75" s="1231"/>
      <c r="BV75" s="1231"/>
      <c r="BW75" s="1231"/>
      <c r="BX75" s="1231">
        <v>-1.3</v>
      </c>
      <c r="BY75" s="1231"/>
      <c r="BZ75" s="1231"/>
      <c r="CA75" s="1231"/>
      <c r="CB75" s="1231"/>
      <c r="CC75" s="1231"/>
      <c r="CD75" s="1231"/>
      <c r="CE75" s="1231"/>
      <c r="CF75" s="1231">
        <v>-0.7</v>
      </c>
      <c r="CG75" s="1231"/>
      <c r="CH75" s="1231"/>
      <c r="CI75" s="1231"/>
      <c r="CJ75" s="1231"/>
      <c r="CK75" s="1231"/>
      <c r="CL75" s="1231"/>
      <c r="CM75" s="1231"/>
      <c r="CN75" s="1231">
        <v>-0.4</v>
      </c>
      <c r="CO75" s="1231"/>
      <c r="CP75" s="1231"/>
      <c r="CQ75" s="1231"/>
      <c r="CR75" s="1231"/>
      <c r="CS75" s="1231"/>
      <c r="CT75" s="1231"/>
      <c r="CU75" s="1231"/>
      <c r="CV75" s="1231">
        <v>-0.5</v>
      </c>
      <c r="CW75" s="1231"/>
      <c r="CX75" s="1231"/>
      <c r="CY75" s="1231"/>
      <c r="CZ75" s="1231"/>
      <c r="DA75" s="1231"/>
      <c r="DB75" s="1231"/>
      <c r="DC75" s="1231"/>
    </row>
    <row r="76" spans="2:107" ht="13.2" x14ac:dyDescent="0.2">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2" x14ac:dyDescent="0.2">
      <c r="B77" s="247"/>
      <c r="G77" s="1220"/>
      <c r="H77" s="1220"/>
      <c r="I77" s="1220"/>
      <c r="J77" s="1220"/>
      <c r="K77" s="1247"/>
      <c r="L77" s="1247"/>
      <c r="M77" s="1247"/>
      <c r="N77" s="1247"/>
      <c r="AN77" s="1226" t="s">
        <v>569</v>
      </c>
      <c r="AO77" s="1226"/>
      <c r="AP77" s="1226"/>
      <c r="AQ77" s="1226"/>
      <c r="AR77" s="1226"/>
      <c r="AS77" s="1226"/>
      <c r="AT77" s="1226"/>
      <c r="AU77" s="1226"/>
      <c r="AV77" s="1226"/>
      <c r="AW77" s="1226"/>
      <c r="AX77" s="1226"/>
      <c r="AY77" s="1226"/>
      <c r="AZ77" s="1226"/>
      <c r="BA77" s="1226"/>
      <c r="BB77" s="1230" t="s">
        <v>567</v>
      </c>
      <c r="BC77" s="1230"/>
      <c r="BD77" s="1230"/>
      <c r="BE77" s="1230"/>
      <c r="BF77" s="1230"/>
      <c r="BG77" s="1230"/>
      <c r="BH77" s="1230"/>
      <c r="BI77" s="1230"/>
      <c r="BJ77" s="1230"/>
      <c r="BK77" s="1230"/>
      <c r="BL77" s="1230"/>
      <c r="BM77" s="1230"/>
      <c r="BN77" s="1230"/>
      <c r="BO77" s="1230"/>
      <c r="BP77" s="1231">
        <v>20.399999999999999</v>
      </c>
      <c r="BQ77" s="1231"/>
      <c r="BR77" s="1231"/>
      <c r="BS77" s="1231"/>
      <c r="BT77" s="1231"/>
      <c r="BU77" s="1231"/>
      <c r="BV77" s="1231"/>
      <c r="BW77" s="1231"/>
      <c r="BX77" s="1231">
        <v>11.2</v>
      </c>
      <c r="BY77" s="1231"/>
      <c r="BZ77" s="1231"/>
      <c r="CA77" s="1231"/>
      <c r="CB77" s="1231"/>
      <c r="CC77" s="1231"/>
      <c r="CD77" s="1231"/>
      <c r="CE77" s="1231"/>
      <c r="CF77" s="1231">
        <v>4.5999999999999996</v>
      </c>
      <c r="CG77" s="1231"/>
      <c r="CH77" s="1231"/>
      <c r="CI77" s="1231"/>
      <c r="CJ77" s="1231"/>
      <c r="CK77" s="1231"/>
      <c r="CL77" s="1231"/>
      <c r="CM77" s="1231"/>
      <c r="CN77" s="1231">
        <v>4.2</v>
      </c>
      <c r="CO77" s="1231"/>
      <c r="CP77" s="1231"/>
      <c r="CQ77" s="1231"/>
      <c r="CR77" s="1231"/>
      <c r="CS77" s="1231"/>
      <c r="CT77" s="1231"/>
      <c r="CU77" s="1231"/>
      <c r="CV77" s="1231">
        <v>3.6</v>
      </c>
      <c r="CW77" s="1231"/>
      <c r="CX77" s="1231"/>
      <c r="CY77" s="1231"/>
      <c r="CZ77" s="1231"/>
      <c r="DA77" s="1231"/>
      <c r="DB77" s="1231"/>
      <c r="DC77" s="1231"/>
    </row>
    <row r="78" spans="2:107" ht="13.2" x14ac:dyDescent="0.2">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2" x14ac:dyDescent="0.2">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572</v>
      </c>
      <c r="BC79" s="1230"/>
      <c r="BD79" s="1230"/>
      <c r="BE79" s="1230"/>
      <c r="BF79" s="1230"/>
      <c r="BG79" s="1230"/>
      <c r="BH79" s="1230"/>
      <c r="BI79" s="1230"/>
      <c r="BJ79" s="1230"/>
      <c r="BK79" s="1230"/>
      <c r="BL79" s="1230"/>
      <c r="BM79" s="1230"/>
      <c r="BN79" s="1230"/>
      <c r="BO79" s="1230"/>
      <c r="BP79" s="1231">
        <v>6.2</v>
      </c>
      <c r="BQ79" s="1231"/>
      <c r="BR79" s="1231"/>
      <c r="BS79" s="1231"/>
      <c r="BT79" s="1231"/>
      <c r="BU79" s="1231"/>
      <c r="BV79" s="1231"/>
      <c r="BW79" s="1231"/>
      <c r="BX79" s="1231">
        <v>5.7</v>
      </c>
      <c r="BY79" s="1231"/>
      <c r="BZ79" s="1231"/>
      <c r="CA79" s="1231"/>
      <c r="CB79" s="1231"/>
      <c r="CC79" s="1231"/>
      <c r="CD79" s="1231"/>
      <c r="CE79" s="1231"/>
      <c r="CF79" s="1231">
        <v>5.8</v>
      </c>
      <c r="CG79" s="1231"/>
      <c r="CH79" s="1231"/>
      <c r="CI79" s="1231"/>
      <c r="CJ79" s="1231"/>
      <c r="CK79" s="1231"/>
      <c r="CL79" s="1231"/>
      <c r="CM79" s="1231"/>
      <c r="CN79" s="1231">
        <v>5.8</v>
      </c>
      <c r="CO79" s="1231"/>
      <c r="CP79" s="1231"/>
      <c r="CQ79" s="1231"/>
      <c r="CR79" s="1231"/>
      <c r="CS79" s="1231"/>
      <c r="CT79" s="1231"/>
      <c r="CU79" s="1231"/>
      <c r="CV79" s="1231">
        <v>5.7</v>
      </c>
      <c r="CW79" s="1231"/>
      <c r="CX79" s="1231"/>
      <c r="CY79" s="1231"/>
      <c r="CZ79" s="1231"/>
      <c r="DA79" s="1231"/>
      <c r="DB79" s="1231"/>
      <c r="DC79" s="1231"/>
    </row>
    <row r="80" spans="2:107" ht="13.2" x14ac:dyDescent="0.2">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2" x14ac:dyDescent="0.2">
      <c r="B81" s="247"/>
    </row>
    <row r="82" spans="2:109" ht="16.2" x14ac:dyDescent="0.2">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OWyatANVs55bEBEbEvTbP0mFTMkC7aTlBKd+8vzl/0ErYKqMqzdayrh3y8IPw2wcM1/W4j4FFjr5UcfzLJwAmg==" saltValue="xfKyyIkQHznG/YIKOTTDnA=="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8" scale="74" orientation="landscape"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5F3CF8-84E9-4DC1-A3BB-9F5D07E88ED0}">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jsEMMJV/e9wY4kYAuhbd7HY7y7zBDb4Id2sOEvz0Xx3Jgg96Wr5jAHE9FNnEHQcJsIw8nQoWmlLYTWL16LmlRQ==" saltValue="PZIs5Zb3TLpP7iCsaI/Xlg==" spinCount="100000" sheet="1" objects="1" scenarios="1"/>
  <dataConsolidate/>
  <phoneticPr fontId="2"/>
  <printOptions horizontalCentered="1" verticalCentered="1"/>
  <pageMargins left="0" right="0" top="0.19685039370078741" bottom="0" header="0.39370078740157483" footer="0"/>
  <pageSetup paperSize="8" scale="53" orientation="landscape"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057CB-59E4-46FE-AE0C-487B56190996}">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Ibr2Hm2zNNTFeu0PyMrQvdnk2exGobr6cSfMYTd9VRsguVzOG4mfjB/L0dDu+E0ardIl+VHZXgdohGZ+9RpVLw==" saltValue="xK5k7bOdAdXIitsk3oM+Dg==" spinCount="100000" sheet="1" objects="1" scenarios="1"/>
  <dataConsolidate/>
  <phoneticPr fontId="2"/>
  <printOptions horizontalCentered="1" verticalCentered="1"/>
  <pageMargins left="0" right="0" top="0.19685039370078741" bottom="0" header="0.39370078740157483" footer="0"/>
  <pageSetup paperSize="8" scale="53" orientation="landscape"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524</v>
      </c>
      <c r="G2" s="137"/>
      <c r="H2" s="138"/>
    </row>
    <row r="3" spans="1:8" x14ac:dyDescent="0.2">
      <c r="A3" s="134" t="s">
        <v>517</v>
      </c>
      <c r="B3" s="139"/>
      <c r="C3" s="140"/>
      <c r="D3" s="141">
        <v>38935</v>
      </c>
      <c r="E3" s="142"/>
      <c r="F3" s="143">
        <v>45483</v>
      </c>
      <c r="G3" s="144"/>
      <c r="H3" s="145"/>
    </row>
    <row r="4" spans="1:8" x14ac:dyDescent="0.2">
      <c r="A4" s="146"/>
      <c r="B4" s="147"/>
      <c r="C4" s="148"/>
      <c r="D4" s="149">
        <v>12716</v>
      </c>
      <c r="E4" s="150"/>
      <c r="F4" s="151">
        <v>24241</v>
      </c>
      <c r="G4" s="152"/>
      <c r="H4" s="153"/>
    </row>
    <row r="5" spans="1:8" x14ac:dyDescent="0.2">
      <c r="A5" s="134" t="s">
        <v>519</v>
      </c>
      <c r="B5" s="139"/>
      <c r="C5" s="140"/>
      <c r="D5" s="141">
        <v>71842</v>
      </c>
      <c r="E5" s="142"/>
      <c r="F5" s="143">
        <v>45945</v>
      </c>
      <c r="G5" s="144"/>
      <c r="H5" s="145"/>
    </row>
    <row r="6" spans="1:8" x14ac:dyDescent="0.2">
      <c r="A6" s="146"/>
      <c r="B6" s="147"/>
      <c r="C6" s="148"/>
      <c r="D6" s="149">
        <v>30815</v>
      </c>
      <c r="E6" s="150"/>
      <c r="F6" s="151">
        <v>25180</v>
      </c>
      <c r="G6" s="152"/>
      <c r="H6" s="153"/>
    </row>
    <row r="7" spans="1:8" x14ac:dyDescent="0.2">
      <c r="A7" s="134" t="s">
        <v>520</v>
      </c>
      <c r="B7" s="139"/>
      <c r="C7" s="140"/>
      <c r="D7" s="141">
        <v>76838</v>
      </c>
      <c r="E7" s="142"/>
      <c r="F7" s="143">
        <v>44475</v>
      </c>
      <c r="G7" s="144"/>
      <c r="H7" s="145"/>
    </row>
    <row r="8" spans="1:8" x14ac:dyDescent="0.2">
      <c r="A8" s="146"/>
      <c r="B8" s="147"/>
      <c r="C8" s="148"/>
      <c r="D8" s="149">
        <v>18077</v>
      </c>
      <c r="E8" s="150"/>
      <c r="F8" s="151">
        <v>24780</v>
      </c>
      <c r="G8" s="152"/>
      <c r="H8" s="153"/>
    </row>
    <row r="9" spans="1:8" x14ac:dyDescent="0.2">
      <c r="A9" s="134" t="s">
        <v>521</v>
      </c>
      <c r="B9" s="139"/>
      <c r="C9" s="140"/>
      <c r="D9" s="141">
        <v>74950</v>
      </c>
      <c r="E9" s="142"/>
      <c r="F9" s="143">
        <v>45982</v>
      </c>
      <c r="G9" s="144"/>
      <c r="H9" s="145"/>
    </row>
    <row r="10" spans="1:8" x14ac:dyDescent="0.2">
      <c r="A10" s="146"/>
      <c r="B10" s="147"/>
      <c r="C10" s="148"/>
      <c r="D10" s="149">
        <v>26335</v>
      </c>
      <c r="E10" s="150"/>
      <c r="F10" s="151">
        <v>25583</v>
      </c>
      <c r="G10" s="152"/>
      <c r="H10" s="153"/>
    </row>
    <row r="11" spans="1:8" x14ac:dyDescent="0.2">
      <c r="A11" s="134" t="s">
        <v>522</v>
      </c>
      <c r="B11" s="139"/>
      <c r="C11" s="140"/>
      <c r="D11" s="141">
        <v>68300</v>
      </c>
      <c r="E11" s="142"/>
      <c r="F11" s="143">
        <v>50538</v>
      </c>
      <c r="G11" s="144"/>
      <c r="H11" s="145"/>
    </row>
    <row r="12" spans="1:8" x14ac:dyDescent="0.2">
      <c r="A12" s="146"/>
      <c r="B12" s="147"/>
      <c r="C12" s="154"/>
      <c r="D12" s="149">
        <v>28564</v>
      </c>
      <c r="E12" s="150"/>
      <c r="F12" s="151">
        <v>29053</v>
      </c>
      <c r="G12" s="152"/>
      <c r="H12" s="153"/>
    </row>
    <row r="13" spans="1:8" x14ac:dyDescent="0.2">
      <c r="A13" s="134"/>
      <c r="B13" s="139"/>
      <c r="C13" s="140"/>
      <c r="D13" s="141">
        <v>66173</v>
      </c>
      <c r="E13" s="142"/>
      <c r="F13" s="143">
        <v>46485</v>
      </c>
      <c r="G13" s="155"/>
      <c r="H13" s="145"/>
    </row>
    <row r="14" spans="1:8" x14ac:dyDescent="0.2">
      <c r="A14" s="146"/>
      <c r="B14" s="147"/>
      <c r="C14" s="148"/>
      <c r="D14" s="149">
        <v>23301</v>
      </c>
      <c r="E14" s="150"/>
      <c r="F14" s="151">
        <v>25767</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1.63</v>
      </c>
      <c r="C19" s="156">
        <f>ROUND(VALUE(SUBSTITUTE(実質収支比率等に係る経年分析!G$48,"▲","-")),2)</f>
        <v>2.59</v>
      </c>
      <c r="D19" s="156">
        <f>ROUND(VALUE(SUBSTITUTE(実質収支比率等に係る経年分析!H$48,"▲","-")),2)</f>
        <v>-0.15</v>
      </c>
      <c r="E19" s="156">
        <f>ROUND(VALUE(SUBSTITUTE(実質収支比率等に係る経年分析!I$48,"▲","-")),2)</f>
        <v>2.89</v>
      </c>
      <c r="F19" s="156">
        <f>ROUND(VALUE(SUBSTITUTE(実質収支比率等に係る経年分析!J$48,"▲","-")),2)</f>
        <v>1.42</v>
      </c>
    </row>
    <row r="20" spans="1:11" x14ac:dyDescent="0.2">
      <c r="A20" s="156" t="s">
        <v>53</v>
      </c>
      <c r="B20" s="156">
        <f>ROUND(VALUE(SUBSTITUTE(実質収支比率等に係る経年分析!F$47,"▲","-")),2)</f>
        <v>30.98</v>
      </c>
      <c r="C20" s="156">
        <f>ROUND(VALUE(SUBSTITUTE(実質収支比率等に係る経年分析!G$47,"▲","-")),2)</f>
        <v>36.47</v>
      </c>
      <c r="D20" s="156">
        <f>ROUND(VALUE(SUBSTITUTE(実質収支比率等に係る経年分析!H$47,"▲","-")),2)</f>
        <v>36.54</v>
      </c>
      <c r="E20" s="156">
        <f>ROUND(VALUE(SUBSTITUTE(実質収支比率等に係る経年分析!I$47,"▲","-")),2)</f>
        <v>37.43</v>
      </c>
      <c r="F20" s="156">
        <f>ROUND(VALUE(SUBSTITUTE(実質収支比率等に係る経年分析!J$47,"▲","-")),2)</f>
        <v>39.89</v>
      </c>
    </row>
    <row r="21" spans="1:11" x14ac:dyDescent="0.2">
      <c r="A21" s="156" t="s">
        <v>54</v>
      </c>
      <c r="B21" s="156">
        <f>IF(ISNUMBER(VALUE(SUBSTITUTE(実質収支比率等に係る経年分析!F$49,"▲","-"))),ROUND(VALUE(SUBSTITUTE(実質収支比率等に係る経年分析!F$49,"▲","-")),2),NA())</f>
        <v>5.31</v>
      </c>
      <c r="C21" s="156">
        <f>IF(ISNUMBER(VALUE(SUBSTITUTE(実質収支比率等に係る経年分析!G$49,"▲","-"))),ROUND(VALUE(SUBSTITUTE(実質収支比率等に係る経年分析!G$49,"▲","-")),2),NA())</f>
        <v>8.09</v>
      </c>
      <c r="D21" s="156">
        <f>IF(ISNUMBER(VALUE(SUBSTITUTE(実質収支比率等に係る経年分析!H$49,"▲","-"))),ROUND(VALUE(SUBSTITUTE(実質収支比率等に係る経年分析!H$49,"▲","-")),2),NA())</f>
        <v>-3.4</v>
      </c>
      <c r="E21" s="156">
        <f>IF(ISNUMBER(VALUE(SUBSTITUTE(実質収支比率等に係る経年分析!I$49,"▲","-"))),ROUND(VALUE(SUBSTITUTE(実質収支比率等に係る経年分析!I$49,"▲","-")),2),NA())</f>
        <v>4.7</v>
      </c>
      <c r="F21" s="156">
        <f>IF(ISNUMBER(VALUE(SUBSTITUTE(実質収支比率等に係る経年分析!J$49,"▲","-"))),ROUND(VALUE(SUBSTITUTE(実質収支比率等に係る経年分析!J$49,"▲","-")),2),NA())</f>
        <v>1.33</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パートタイマー等退職金共済特別会計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国民健康保険特別会計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0.32</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0.09</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0.02</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0.35</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0.04</v>
      </c>
    </row>
    <row r="32" spans="1:11" x14ac:dyDescent="0.2">
      <c r="A32" s="157" t="str">
        <f>IF(連結実質赤字比率に係る赤字・黒字の構成分析!C$38="",NA(),連結実質赤字比率に係る赤字・黒字の構成分析!C$38)</f>
        <v>介護保険特別会計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0.65</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0.67</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0.68</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0.7</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0.2</v>
      </c>
    </row>
    <row r="33" spans="1:16" x14ac:dyDescent="0.2">
      <c r="A33" s="157" t="str">
        <f>IF(連結実質赤字比率に係る赤字・黒字の構成分析!C$37="",NA(),連結実質赤字比率に係る赤字・黒字の構成分析!C$37)</f>
        <v>後期高齢者医療特別会計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0.26</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0.27</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0.32</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0.34</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0.4</v>
      </c>
    </row>
    <row r="34" spans="1:16" x14ac:dyDescent="0.2">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1.62</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2.59</v>
      </c>
      <c r="F34" s="157">
        <f>IF(ROUND(VALUE(SUBSTITUTE(連結実質赤字比率に係る赤字・黒字の構成分析!H$36,"▲", "-")), 2) &lt; 0, ABS(ROUND(VALUE(SUBSTITUTE(連結実質赤字比率に係る赤字・黒字の構成分析!H$36,"▲", "-")), 2)), NA())</f>
        <v>0.14000000000000001</v>
      </c>
      <c r="G34" s="157" t="e">
        <f>IF(ROUND(VALUE(SUBSTITUTE(連結実質赤字比率に係る赤字・黒字の構成分析!H$36,"▲", "-")), 2) &gt;= 0, ABS(ROUND(VALUE(SUBSTITUTE(連結実質赤字比率に係る赤字・黒字の構成分析!H$36,"▲", "-")), 2)), NA())</f>
        <v>#N/A</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2.89</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1.42</v>
      </c>
    </row>
    <row r="35" spans="1:16" x14ac:dyDescent="0.2">
      <c r="A35" s="157" t="str">
        <f>IF(連結実質赤字比率に係る赤字・黒字の構成分析!C$35="",NA(),連結実質赤字比率に係る赤字・黒字の構成分析!C$35)</f>
        <v>摂津市下水道事業会計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3.31</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3.29</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3.23</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2.91</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4.05</v>
      </c>
    </row>
    <row r="36" spans="1:16" x14ac:dyDescent="0.2">
      <c r="A36" s="157" t="str">
        <f>IF(連結実質赤字比率に係る赤字・黒字の構成分析!C$34="",NA(),連結実質赤字比率に係る赤字・黒字の構成分析!C$34)</f>
        <v>摂津市水道事業会計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17.829999999999998</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15.66</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14.98</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14.22</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13.22</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3979</v>
      </c>
      <c r="E42" s="158"/>
      <c r="F42" s="158"/>
      <c r="G42" s="158">
        <f>'実質公債費比率（分子）の構造'!L$52</f>
        <v>3880</v>
      </c>
      <c r="H42" s="158"/>
      <c r="I42" s="158"/>
      <c r="J42" s="158">
        <f>'実質公債費比率（分子）の構造'!M$52</f>
        <v>3700</v>
      </c>
      <c r="K42" s="158"/>
      <c r="L42" s="158"/>
      <c r="M42" s="158">
        <f>'実質公債費比率（分子）の構造'!N$52</f>
        <v>3670</v>
      </c>
      <c r="N42" s="158"/>
      <c r="O42" s="158"/>
      <c r="P42" s="158">
        <f>'実質公債費比率（分子）の構造'!O$52</f>
        <v>3188</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60</v>
      </c>
      <c r="C44" s="158"/>
      <c r="D44" s="158"/>
      <c r="E44" s="158">
        <f>'実質公債費比率（分子）の構造'!L$50</f>
        <v>60</v>
      </c>
      <c r="F44" s="158"/>
      <c r="G44" s="158"/>
      <c r="H44" s="158">
        <f>'実質公債費比率（分子）の構造'!M$50</f>
        <v>59</v>
      </c>
      <c r="I44" s="158"/>
      <c r="J44" s="158"/>
      <c r="K44" s="158">
        <f>'実質公債費比率（分子）の構造'!N$50</f>
        <v>59</v>
      </c>
      <c r="L44" s="158"/>
      <c r="M44" s="158"/>
      <c r="N44" s="158">
        <f>'実質公債費比率（分子）の構造'!O$50</f>
        <v>59</v>
      </c>
      <c r="O44" s="158"/>
      <c r="P44" s="158"/>
    </row>
    <row r="45" spans="1:16" x14ac:dyDescent="0.2">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2">
      <c r="A46" s="158" t="s">
        <v>64</v>
      </c>
      <c r="B46" s="158">
        <f>'実質公債費比率（分子）の構造'!K$48</f>
        <v>1711</v>
      </c>
      <c r="C46" s="158"/>
      <c r="D46" s="158"/>
      <c r="E46" s="158">
        <f>'実質公債費比率（分子）の構造'!L$48</f>
        <v>1668</v>
      </c>
      <c r="F46" s="158"/>
      <c r="G46" s="158"/>
      <c r="H46" s="158">
        <f>'実質公債費比率（分子）の構造'!M$48</f>
        <v>1651</v>
      </c>
      <c r="I46" s="158"/>
      <c r="J46" s="158"/>
      <c r="K46" s="158">
        <f>'実質公債費比率（分子）の構造'!N$48</f>
        <v>1620</v>
      </c>
      <c r="L46" s="158"/>
      <c r="M46" s="158"/>
      <c r="N46" s="158">
        <f>'実質公債費比率（分子）の構造'!O$48</f>
        <v>1170</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1964</v>
      </c>
      <c r="C49" s="158"/>
      <c r="D49" s="158"/>
      <c r="E49" s="158">
        <f>'実質公債費比率（分子）の構造'!L$45</f>
        <v>2005</v>
      </c>
      <c r="F49" s="158"/>
      <c r="G49" s="158"/>
      <c r="H49" s="158">
        <f>'実質公債費比率（分子）の構造'!M$45</f>
        <v>1975</v>
      </c>
      <c r="I49" s="158"/>
      <c r="J49" s="158"/>
      <c r="K49" s="158">
        <f>'実質公債費比率（分子）の構造'!N$45</f>
        <v>1891</v>
      </c>
      <c r="L49" s="158"/>
      <c r="M49" s="158"/>
      <c r="N49" s="158">
        <f>'実質公債費比率（分子）の構造'!O$45</f>
        <v>1789</v>
      </c>
      <c r="O49" s="158"/>
      <c r="P49" s="158"/>
    </row>
    <row r="50" spans="1:16" x14ac:dyDescent="0.2">
      <c r="A50" s="158" t="s">
        <v>67</v>
      </c>
      <c r="B50" s="158" t="e">
        <f>NA()</f>
        <v>#N/A</v>
      </c>
      <c r="C50" s="158">
        <f>IF(ISNUMBER('実質公債費比率（分子）の構造'!K$53),'実質公債費比率（分子）の構造'!K$53,NA())</f>
        <v>-244</v>
      </c>
      <c r="D50" s="158" t="e">
        <f>NA()</f>
        <v>#N/A</v>
      </c>
      <c r="E50" s="158" t="e">
        <f>NA()</f>
        <v>#N/A</v>
      </c>
      <c r="F50" s="158">
        <f>IF(ISNUMBER('実質公債費比率（分子）の構造'!L$53),'実質公債費比率（分子）の構造'!L$53,NA())</f>
        <v>-147</v>
      </c>
      <c r="G50" s="158" t="e">
        <f>NA()</f>
        <v>#N/A</v>
      </c>
      <c r="H50" s="158" t="e">
        <f>NA()</f>
        <v>#N/A</v>
      </c>
      <c r="I50" s="158">
        <f>IF(ISNUMBER('実質公債費比率（分子）の構造'!M$53),'実質公債費比率（分子）の構造'!M$53,NA())</f>
        <v>-15</v>
      </c>
      <c r="J50" s="158" t="e">
        <f>NA()</f>
        <v>#N/A</v>
      </c>
      <c r="K50" s="158" t="e">
        <f>NA()</f>
        <v>#N/A</v>
      </c>
      <c r="L50" s="158">
        <f>IF(ISNUMBER('実質公債費比率（分子）の構造'!N$53),'実質公債費比率（分子）の構造'!N$53,NA())</f>
        <v>-100</v>
      </c>
      <c r="M50" s="158" t="e">
        <f>NA()</f>
        <v>#N/A</v>
      </c>
      <c r="N50" s="158" t="e">
        <f>NA()</f>
        <v>#N/A</v>
      </c>
      <c r="O50" s="158">
        <f>IF(ISNUMBER('実質公債費比率（分子）の構造'!O$53),'実質公債費比率（分子）の構造'!O$53,NA())</f>
        <v>-170</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25575</v>
      </c>
      <c r="E56" s="157"/>
      <c r="F56" s="157"/>
      <c r="G56" s="157">
        <f>'将来負担比率（分子）の構造'!J$52</f>
        <v>25383</v>
      </c>
      <c r="H56" s="157"/>
      <c r="I56" s="157"/>
      <c r="J56" s="157">
        <f>'将来負担比率（分子）の構造'!K$52</f>
        <v>24213</v>
      </c>
      <c r="K56" s="157"/>
      <c r="L56" s="157"/>
      <c r="M56" s="157">
        <f>'将来負担比率（分子）の構造'!L$52</f>
        <v>22760</v>
      </c>
      <c r="N56" s="157"/>
      <c r="O56" s="157"/>
      <c r="P56" s="157">
        <f>'将来負担比率（分子）の構造'!M$52</f>
        <v>21791</v>
      </c>
    </row>
    <row r="57" spans="1:16" x14ac:dyDescent="0.2">
      <c r="A57" s="157" t="s">
        <v>42</v>
      </c>
      <c r="B57" s="157"/>
      <c r="C57" s="157"/>
      <c r="D57" s="157">
        <f>'将来負担比率（分子）の構造'!I$51</f>
        <v>13804</v>
      </c>
      <c r="E57" s="157"/>
      <c r="F57" s="157"/>
      <c r="G57" s="157">
        <f>'将来負担比率（分子）の構造'!J$51</f>
        <v>12028</v>
      </c>
      <c r="H57" s="157"/>
      <c r="I57" s="157"/>
      <c r="J57" s="157">
        <f>'将来負担比率（分子）の構造'!K$51</f>
        <v>8910</v>
      </c>
      <c r="K57" s="157"/>
      <c r="L57" s="157"/>
      <c r="M57" s="157">
        <f>'将来負担比率（分子）の構造'!L$51</f>
        <v>7647</v>
      </c>
      <c r="N57" s="157"/>
      <c r="O57" s="157"/>
      <c r="P57" s="157">
        <f>'将来負担比率（分子）の構造'!M$51</f>
        <v>6818</v>
      </c>
    </row>
    <row r="58" spans="1:16" x14ac:dyDescent="0.2">
      <c r="A58" s="157" t="s">
        <v>41</v>
      </c>
      <c r="B58" s="157"/>
      <c r="C58" s="157"/>
      <c r="D58" s="157">
        <f>'将来負担比率（分子）の構造'!I$50</f>
        <v>16445</v>
      </c>
      <c r="E58" s="157"/>
      <c r="F58" s="157"/>
      <c r="G58" s="157">
        <f>'将来負担比率（分子）の構造'!J$50</f>
        <v>18000</v>
      </c>
      <c r="H58" s="157"/>
      <c r="I58" s="157"/>
      <c r="J58" s="157">
        <f>'将来負担比率（分子）の構造'!K$50</f>
        <v>16499</v>
      </c>
      <c r="K58" s="157"/>
      <c r="L58" s="157"/>
      <c r="M58" s="157">
        <f>'将来負担比率（分子）の構造'!L$50</f>
        <v>14850</v>
      </c>
      <c r="N58" s="157"/>
      <c r="O58" s="157"/>
      <c r="P58" s="157">
        <f>'将来負担比率（分子）の構造'!M$50</f>
        <v>15262</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20</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4445</v>
      </c>
      <c r="C62" s="157"/>
      <c r="D62" s="157"/>
      <c r="E62" s="157">
        <f>'将来負担比率（分子）の構造'!J$45</f>
        <v>4300</v>
      </c>
      <c r="F62" s="157"/>
      <c r="G62" s="157"/>
      <c r="H62" s="157">
        <f>'将来負担比率（分子）の構造'!K$45</f>
        <v>4296</v>
      </c>
      <c r="I62" s="157"/>
      <c r="J62" s="157"/>
      <c r="K62" s="157">
        <f>'将来負担比率（分子）の構造'!L$45</f>
        <v>4488</v>
      </c>
      <c r="L62" s="157"/>
      <c r="M62" s="157"/>
      <c r="N62" s="157">
        <f>'将来負担比率（分子）の構造'!M$45</f>
        <v>4751</v>
      </c>
      <c r="O62" s="157"/>
      <c r="P62" s="157"/>
    </row>
    <row r="63" spans="1:16" x14ac:dyDescent="0.2">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2">
      <c r="A64" s="157" t="s">
        <v>33</v>
      </c>
      <c r="B64" s="157">
        <f>'将来負担比率（分子）の構造'!I$43</f>
        <v>15625</v>
      </c>
      <c r="C64" s="157"/>
      <c r="D64" s="157"/>
      <c r="E64" s="157">
        <f>'将来負担比率（分子）の構造'!J$43</f>
        <v>14644</v>
      </c>
      <c r="F64" s="157"/>
      <c r="G64" s="157"/>
      <c r="H64" s="157">
        <f>'将来負担比率（分子）の構造'!K$43</f>
        <v>13118</v>
      </c>
      <c r="I64" s="157"/>
      <c r="J64" s="157"/>
      <c r="K64" s="157">
        <f>'将来負担比率（分子）の構造'!L$43</f>
        <v>12188</v>
      </c>
      <c r="L64" s="157"/>
      <c r="M64" s="157"/>
      <c r="N64" s="157">
        <f>'将来負担比率（分子）の構造'!M$43</f>
        <v>11405</v>
      </c>
      <c r="O64" s="157"/>
      <c r="P64" s="157"/>
    </row>
    <row r="65" spans="1:16" x14ac:dyDescent="0.2">
      <c r="A65" s="157" t="s">
        <v>32</v>
      </c>
      <c r="B65" s="157">
        <f>'将来負担比率（分子）の構造'!I$42</f>
        <v>407</v>
      </c>
      <c r="C65" s="157"/>
      <c r="D65" s="157"/>
      <c r="E65" s="157">
        <f>'将来負担比率（分子）の構造'!J$42</f>
        <v>346</v>
      </c>
      <c r="F65" s="157"/>
      <c r="G65" s="157"/>
      <c r="H65" s="157">
        <f>'将来負担比率（分子）の構造'!K$42</f>
        <v>286</v>
      </c>
      <c r="I65" s="157"/>
      <c r="J65" s="157"/>
      <c r="K65" s="157">
        <f>'将来負担比率（分子）の構造'!L$42</f>
        <v>227</v>
      </c>
      <c r="L65" s="157"/>
      <c r="M65" s="157"/>
      <c r="N65" s="157">
        <f>'将来負担比率（分子）の構造'!M$42</f>
        <v>168</v>
      </c>
      <c r="O65" s="157"/>
      <c r="P65" s="157"/>
    </row>
    <row r="66" spans="1:16" x14ac:dyDescent="0.2">
      <c r="A66" s="157" t="s">
        <v>31</v>
      </c>
      <c r="B66" s="157">
        <f>'将来負担比率（分子）の構造'!I$41</f>
        <v>17715</v>
      </c>
      <c r="C66" s="157"/>
      <c r="D66" s="157"/>
      <c r="E66" s="157">
        <f>'将来負担比率（分子）の構造'!J$41</f>
        <v>19791</v>
      </c>
      <c r="F66" s="157"/>
      <c r="G66" s="157"/>
      <c r="H66" s="157">
        <f>'将来負担比率（分子）の構造'!K$41</f>
        <v>20420</v>
      </c>
      <c r="I66" s="157"/>
      <c r="J66" s="157"/>
      <c r="K66" s="157">
        <f>'将来負担比率（分子）の構造'!L$41</f>
        <v>20922</v>
      </c>
      <c r="L66" s="157"/>
      <c r="M66" s="157"/>
      <c r="N66" s="157">
        <f>'将来負担比率（分子）の構造'!M$41</f>
        <v>21436</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7397</v>
      </c>
      <c r="C72" s="161">
        <f>基金残高に係る経年分析!G55</f>
        <v>7742</v>
      </c>
      <c r="D72" s="161">
        <f>基金残高に係る経年分析!H55</f>
        <v>8322</v>
      </c>
    </row>
    <row r="73" spans="1:16" x14ac:dyDescent="0.2">
      <c r="A73" s="160" t="s">
        <v>74</v>
      </c>
      <c r="B73" s="161">
        <f>基金残高に係る経年分析!F56</f>
        <v>1637</v>
      </c>
      <c r="C73" s="161" t="str">
        <f>基金残高に係る経年分析!G56</f>
        <v>-</v>
      </c>
      <c r="D73" s="161" t="str">
        <f>基金残高に係る経年分析!H56</f>
        <v>-</v>
      </c>
    </row>
    <row r="74" spans="1:16" x14ac:dyDescent="0.2">
      <c r="A74" s="160" t="s">
        <v>75</v>
      </c>
      <c r="B74" s="161">
        <f>基金残高に係る経年分析!F57</f>
        <v>5292</v>
      </c>
      <c r="C74" s="161">
        <f>基金残高に係る経年分析!G57</f>
        <v>5154</v>
      </c>
      <c r="D74" s="161">
        <f>基金残高に係る経年分析!H57</f>
        <v>5017</v>
      </c>
    </row>
  </sheetData>
  <sheetProtection algorithmName="SHA-512" hashValue="LhYRHjKd3kD4dUKJofXvtdHb4pTHRxeX9siAffzD/iKNv2zZhe3ENWLGvCRDTIIXj/xh/UE2du21jFSFEK2zdQ==" saltValue="UJRzr57WqOOVe5q8icz1F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竹中　治良</cp:lastModifiedBy>
  <cp:lastPrinted>2026-03-11T02:14:08Z</cp:lastPrinted>
  <dcterms:created xsi:type="dcterms:W3CDTF">2026-02-23T07:41:32Z</dcterms:created>
  <dcterms:modified xsi:type="dcterms:W3CDTF">2026-09-24T02:31:44Z</dcterms:modified>
  <cp:category/>
</cp:coreProperties>
</file>