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92EC21EA-F477-4731-AC22-0079178130F6}"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l="1"/>
  <c r="AM35" i="10" l="1"/>
  <c r="BW34" i="10" l="1"/>
  <c r="BW35" i="10" s="1"/>
  <c r="BW36" i="10" s="1"/>
  <c r="BW37" i="10" s="1"/>
  <c r="BW38" i="10" s="1"/>
  <c r="BW39" i="10" s="1"/>
  <c r="BW40" i="10" s="1"/>
  <c r="BW41" i="10" s="1"/>
  <c r="BW42" i="10" s="1"/>
  <c r="CO34" i="10" s="1"/>
</calcChain>
</file>

<file path=xl/sharedStrings.xml><?xml version="1.0" encoding="utf-8"?>
<sst xmlns="http://schemas.openxmlformats.org/spreadsheetml/2006/main" count="1078" uniqueCount="559">
  <si>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</si>
  <si>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</si>
  <si>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</si>
  <si>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</si>
  <si>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</si>
  <si>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</si>
  <si>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</si>
  <si>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</si>
  <si>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</si>
  <si>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</si>
  <si>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</si>
  <si>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</si>
  <si>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</si>
  <si>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</si>
  <si>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</si>
  <si>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</si>
  <si>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</si>
  <si>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</si>
  <si>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</si>
  <si>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</si>
  <si>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</si>
  <si>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</si>
  <si>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</si>
  <si>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</si>
  <si>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</si>
  <si>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</si>
  <si>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</si>
  <si>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</si>
  <si>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</si>
  <si>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</si>
  <si>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</si>
  <si>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</si>
  <si>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</si>
  <si>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</si>
  <si>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</si>
  <si>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</si>
  <si>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</si>
  <si>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</si>
  <si>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</si>
  <si>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</si>
  <si>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</si>
  <si>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</si>
  <si>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</si>
  <si>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</si>
  <si>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</si>
  <si>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</si>
  <si>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</si>
  <si>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</si>
  <si>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</si>
  <si>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</si>
  <si>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</si>
  <si>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</si>
  <si>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</si>
  <si>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</si>
  <si>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</si>
  <si>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</si>
  <si>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</si>
  <si>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</si>
  <si>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</si>
  <si>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</si>
  <si>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</si>
  <si>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</si>
  <si>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</si>
  <si>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</si>
  <si>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</si>
  <si>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</si>
  <si>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</si>
  <si>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</si>
  <si>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</si>
  <si>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</si>
  <si>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</si>
  <si>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</si>
  <si>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</si>
  <si>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</si>
  <si>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</si>
  <si>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</si>
  <si>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</si>
  <si>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</si>
  <si>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</si>
  <si>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</si>
  <si>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</si>
  <si>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</si>
  <si>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</si>
  <si>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</si>
  <si>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</si>
  <si>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</si>
  <si>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</si>
  <si>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</si>
  <si>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</si>
  <si>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</si>
  <si>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</si>
  <si>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</si>
  <si>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</si>
  <si>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</si>
  <si>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門真市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</si>
  <si>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</si>
  <si>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</si>
  <si>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</si>
  <si>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</si>
  <si>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</si>
  <si>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</si>
  <si>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</si>
  <si>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</si>
  <si>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</si>
  <si>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</si>
  <si>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</si>
  <si>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</si>
  <si>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</si>
  <si>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</si>
  <si>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</si>
  <si>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</si>
  <si>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</si>
  <si>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</si>
  <si>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</si>
  <si>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</si>
  <si>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</si>
  <si>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</si>
  <si>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</si>
  <si>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</si>
  <si>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</si>
  <si>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</si>
  <si>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</si>
  <si>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</si>
  <si>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</si>
  <si>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</si>
  <si>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</si>
  <si>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</si>
  <si>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</si>
  <si>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</si>
  <si>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</si>
  <si>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</si>
  <si>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</si>
  <si>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</si>
  <si>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</si>
  <si>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</si>
  <si>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</si>
  <si>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</si>
  <si>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</si>
  <si>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</si>
  <si>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</si>
  <si>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</si>
  <si>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</si>
  <si>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</si>
  <si>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</si>
  <si>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</si>
  <si>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</si>
  <si>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</si>
  <si>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</si>
  <si>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</si>
  <si>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</si>
  <si>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</si>
  <si>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</si>
  <si>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</si>
  <si>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</si>
  <si>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</si>
  <si>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</si>
  <si>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</si>
  <si>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</si>
  <si>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</si>
  <si>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</si>
  <si>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</si>
  <si>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</si>
  <si>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</si>
  <si>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</si>
  <si>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</si>
  <si>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</si>
  <si>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</si>
  <si>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</si>
  <si>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</si>
  <si>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</si>
  <si>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</si>
  <si>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</si>
  <si>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</si>
  <si>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</si>
  <si>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</si>
  <si>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</si>
  <si>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</si>
  <si>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</si>
  <si>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</si>
  <si>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</si>
  <si>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</si>
  <si>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</si>
  <si>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</si>
  <si>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</si>
  <si>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</si>
  <si>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</si>
  <si>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</si>
  <si>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</si>
  <si>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</si>
  <si>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</si>
  <si>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</si>
  <si>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</si>
  <si>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</si>
  <si>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</si>
  <si>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</si>
  <si>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</si>
  <si>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</si>
  <si>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</si>
  <si>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</si>
  <si>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</si>
  <si>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</si>
  <si>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</si>
  <si>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</si>
  <si>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大阪府門真市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</si>
  <si>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</si>
  <si>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</si>
  <si>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</si>
  <si>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</si>
  <si>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</si>
  <si>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</si>
  <si>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</si>
  <si>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</si>
  <si>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</si>
  <si>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</si>
  <si>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</si>
  <si>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</si>
  <si>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</si>
  <si>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</si>
  <si>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</si>
  <si>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</si>
  <si>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</si>
  <si>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</si>
  <si>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</si>
  <si>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</si>
  <si>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</si>
  <si>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</si>
  <si>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</si>
  <si>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</si>
  <si>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</si>
  <si>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</si>
  <si>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</si>
  <si>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</si>
  <si>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</si>
  <si>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</si>
  <si>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</si>
  <si>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</si>
  <si>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</si>
  <si>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</si>
  <si>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</si>
  <si>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</si>
  <si>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</si>
  <si>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</si>
  <si>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</si>
  <si>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</si>
  <si>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</si>
  <si>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</si>
  <si>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</si>
  <si>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</si>
  <si>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</si>
  <si>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</si>
  <si>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</si>
  <si>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</si>
  <si>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</si>
  <si>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</si>
  <si>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</si>
  <si>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</si>
  <si>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</si>
  <si>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</si>
  <si>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</si>
  <si>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</si>
  <si>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</si>
  <si>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</si>
  <si>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</si>
  <si>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</si>
  <si>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</si>
  <si>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</si>
  <si>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</si>
  <si>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</si>
  <si>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</si>
  <si>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</si>
  <si>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</si>
  <si>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</si>
  <si>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</si>
  <si>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</si>
  <si>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</si>
  <si>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</si>
  <si>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</si>
  <si>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</si>
  <si>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</si>
  <si>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</si>
  <si>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</si>
  <si>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</si>
  <si>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</si>
  <si>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</si>
  <si>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</si>
  <si>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</si>
  <si>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</si>
  <si>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</si>
  <si>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</si>
  <si>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</si>
  <si>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</si>
  <si>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</si>
  <si>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</si>
  <si>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</si>
  <si>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</si>
  <si>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</si>
  <si>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</si>
  <si>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</si>
  <si>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</si>
  <si>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</si>
  <si>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</si>
  <si>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</si>
  <si>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</si>
  <si>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</si>
  <si>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</si>
  <si>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</si>
  <si>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</si>
  <si>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</si>
  <si>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</si>
  <si>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</si>
  <si>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</si>
  <si>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</si>
  <si>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</si>
  <si>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</si>
  <si>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</si>
  <si>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</si>
  <si>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</si>
  <si>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</si>
  <si>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</si>
  <si>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</si>
  <si>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</si>
  <si>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</si>
  <si>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</si>
  <si>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</si>
  <si>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</si>
  <si>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</si>
  <si>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</si>
  <si>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</si>
  <si>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</si>
  <si>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</si>
  <si>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</si>
  <si>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</si>
  <si>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</si>
  <si>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</si>
  <si>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</si>
  <si>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</si>
  <si>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</si>
  <si>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</si>
  <si>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</si>
  <si>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</si>
  <si>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</si>
  <si>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</si>
  <si>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</si>
  <si>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</si>
  <si>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</si>
  <si>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</si>
  <si>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</si>
  <si>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</si>
  <si>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</si>
  <si>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</si>
  <si>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</si>
  <si>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</si>
  <si>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</si>
  <si>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</si>
  <si>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大阪府門真市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</si>
  <si>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</si>
  <si>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</si>
  <si>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</si>
  <si>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</si>
  <si>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</si>
  <si>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</si>
  <si>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</si>
  <si>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</si>
  <si>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</si>
  <si>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</si>
  <si>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</si>
  <si>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</si>
  <si>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</si>
  <si>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</si>
  <si>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</si>
  <si>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</si>
  <si>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</si>
  <si>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</si>
  <si>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</si>
  <si>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</si>
  <si>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都市開発資金特別会計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</si>
  <si>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</si>
  <si>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</si>
  <si>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</si>
  <si>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</si>
  <si>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</si>
  <si>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</si>
  <si>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</si>
  <si>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</si>
  <si>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</si>
  <si>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</si>
  <si>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</si>
  <si>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</si>
  <si>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</si>
  <si>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</si>
  <si>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</si>
  <si>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</si>
  <si>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</si>
  <si>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</si>
  <si>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</si>
  <si>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</si>
  <si>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</si>
  <si>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</si>
  <si>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</si>
  <si>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</si>
  <si>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</si>
  <si>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</si>
  <si>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</si>
  <si>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</si>
  <si>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</si>
  <si>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</si>
  <si>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</si>
  <si>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</si>
  <si>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</si>
  <si>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</si>
  <si>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</si>
  <si>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</si>
  <si>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</si>
  <si>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</si>
  <si>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</si>
  <si>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</si>
  <si>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</si>
  <si>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</si>
  <si>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</si>
  <si>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</si>
  <si>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</si>
  <si>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</si>
  <si>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</si>
  <si>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</si>
  <si>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</si>
  <si>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</si>
  <si>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</si>
  <si>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</si>
  <si>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</si>
  <si>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</si>
  <si>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</si>
  <si>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</si>
  <si>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</si>
  <si>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</si>
  <si>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</si>
  <si>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</si>
  <si>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</si>
  <si>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</si>
  <si>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</si>
  <si>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</si>
  <si>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</si>
  <si>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</si>
  <si>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</si>
  <si>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</si>
  <si>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</si>
  <si>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</si>
  <si>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</si>
  <si>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</si>
  <si>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</si>
  <si>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</si>
  <si>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</si>
  <si>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</si>
  <si>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</si>
  <si>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</si>
  <si>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</si>
  <si>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</si>
  <si>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</si>
  <si>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</si>
  <si>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</si>
  <si>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</si>
  <si>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</si>
  <si>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</si>
  <si>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</si>
  <si>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</si>
  <si>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</si>
  <si>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</si>
  <si>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</si>
  <si>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</si>
  <si>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</si>
  <si>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</si>
  <si>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</si>
  <si>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</si>
  <si>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</si>
  <si>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</si>
  <si>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</si>
  <si>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</si>
  <si>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</si>
  <si>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</si>
  <si>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</si>
  <si>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</si>
  <si>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</si>
  <si>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</si>
  <si>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</si>
  <si>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</si>
  <si>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</si>
  <si>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</si>
  <si>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</si>
  <si>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</si>
  <si>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</si>
  <si>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</si>
  <si>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</si>
  <si>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</si>
  <si>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</si>
  <si>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</si>
  <si>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</si>
  <si>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</si>
  <si>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</si>
  <si>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</si>
  <si>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</si>
  <si>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</si>
  <si>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</si>
  <si>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</si>
  <si>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</si>
  <si>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</si>
  <si>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</si>
  <si>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</si>
  <si>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</si>
  <si>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</si>
  <si>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</si>
  <si>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</si>
  <si>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</si>
  <si>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</si>
  <si>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</si>
  <si>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</si>
  <si>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</si>
  <si>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</si>
  <si>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</si>
  <si>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</si>
  <si>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</si>
  <si>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</si>
  <si>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</si>
  <si>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</si>
  <si>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</si>
  <si>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</si>
  <si>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</si>
  <si>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</si>
  <si>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</si>
  <si>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</si>
  <si>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</si>
  <si>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</si>
  <si>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</si>
  <si>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公共下水道事業会計</t>
  </si>
  <si>
    <t>介護保険事業特別会計</t>
  </si>
  <si>
    <t>後期高齢者医療事業特別会計</t>
  </si>
  <si>
    <t>国民健康保険事業特別会計</t>
  </si>
  <si>
    <t>一般会計</t>
  </si>
  <si>
    <t>都市開発資金特別会計</t>
  </si>
  <si>
    <t>その他会計（赤字）</t>
  </si>
  <si>
    <t>その他会計（黒字）</t>
  </si>
  <si>
    <t>R02</t>
    <phoneticPr fontId="5"/>
  </si>
  <si>
    <t>R03</t>
    <phoneticPr fontId="5"/>
  </si>
  <si>
    <t>R04</t>
    <phoneticPr fontId="5"/>
  </si>
  <si>
    <t>R05</t>
    <phoneticPr fontId="5"/>
  </si>
  <si>
    <t>R06</t>
    <phoneticPr fontId="5"/>
  </si>
  <si>
    <t>-</t>
    <phoneticPr fontId="2"/>
  </si>
  <si>
    <t>門真市都市開発ビル</t>
    <phoneticPr fontId="2"/>
  </si>
  <si>
    <t>守口市門真市消防組合</t>
    <phoneticPr fontId="38"/>
  </si>
  <si>
    <t>飯盛霊園組合（一般会計）</t>
    <phoneticPr fontId="38"/>
  </si>
  <si>
    <t>飯盛霊園組合（霊園事業特別会計）</t>
    <phoneticPr fontId="38"/>
  </si>
  <si>
    <t>淀川左岸水防事務組合</t>
    <phoneticPr fontId="38"/>
  </si>
  <si>
    <t>大阪府後期高齢者医療広域連合（一般会計）</t>
  </si>
  <si>
    <t>大阪府後期高齢者医療広域連合（後期高齢者医療特別会計）</t>
  </si>
  <si>
    <t>大阪広域水道企業団（水道事業会計）</t>
  </si>
  <si>
    <t>大阪広域水道企業団（工業用水道事業会計）</t>
  </si>
  <si>
    <t>まちづくり整備基金</t>
    <phoneticPr fontId="5"/>
  </si>
  <si>
    <t>教育振興基金</t>
    <phoneticPr fontId="38"/>
  </si>
  <si>
    <t>都市整備基金</t>
    <phoneticPr fontId="38"/>
  </si>
  <si>
    <t>市営住宅建設基金</t>
    <phoneticPr fontId="38"/>
  </si>
  <si>
    <t>文化芸術振興基金</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</si>
</sst>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72756</c:v>
                </c:pt>
                <c:pt idx="1">
                  <c:v>43955</c:v>
                </c:pt>
                <c:pt idx="2">
                  <c:v>41921</c:v>
                </c:pt>
                <c:pt idx="3">
                  <c:v>44585</c:v>
                </c:pt>
                <c:pt idx="4">
                  <c:v>49779</c:v>
                </c:pt>
              </c:numCache>
            </c:numRef>
          </c:val>
          <c:smooth val="0"/>
          <c:extLst>
            <c:ext xmlns:c16="http://schemas.microsoft.com/office/drawing/2014/chart" uri="{C3380CC4-5D6E-409C-BE32-E72D297353CC}">
              <c16:uniqueId val="{00000000-07D1-4013-ACB2-5A41CC49D15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60408</c:v>
                </c:pt>
                <c:pt idx="1">
                  <c:v>35697</c:v>
                </c:pt>
                <c:pt idx="2">
                  <c:v>61930</c:v>
                </c:pt>
                <c:pt idx="3">
                  <c:v>72294</c:v>
                </c:pt>
                <c:pt idx="4">
                  <c:v>130403</c:v>
                </c:pt>
              </c:numCache>
            </c:numRef>
          </c:val>
          <c:smooth val="0"/>
          <c:extLst>
            <c:ext xmlns:c16="http://schemas.microsoft.com/office/drawing/2014/chart" uri="{C3380CC4-5D6E-409C-BE32-E72D297353CC}">
              <c16:uniqueId val="{00000001-07D1-4013-ACB2-5A41CC49D15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1.26</c:v>
                </c:pt>
                <c:pt idx="1">
                  <c:v>1.7</c:v>
                </c:pt>
                <c:pt idx="2">
                  <c:v>0.48</c:v>
                </c:pt>
                <c:pt idx="3">
                  <c:v>0.25</c:v>
                </c:pt>
                <c:pt idx="4">
                  <c:v>7.0000000000000007E-2</c:v>
                </c:pt>
              </c:numCache>
            </c:numRef>
          </c:val>
          <c:extLst>
            <c:ext xmlns:c16="http://schemas.microsoft.com/office/drawing/2014/chart" uri="{C3380CC4-5D6E-409C-BE32-E72D297353CC}">
              <c16:uniqueId val="{00000000-E715-49C2-8347-E0FD5A32A67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6.28</c:v>
                </c:pt>
                <c:pt idx="1">
                  <c:v>7.96</c:v>
                </c:pt>
                <c:pt idx="2">
                  <c:v>9.91</c:v>
                </c:pt>
                <c:pt idx="3">
                  <c:v>10.220000000000001</c:v>
                </c:pt>
                <c:pt idx="4">
                  <c:v>10.25</c:v>
                </c:pt>
              </c:numCache>
            </c:numRef>
          </c:val>
          <c:extLst>
            <c:ext xmlns:c16="http://schemas.microsoft.com/office/drawing/2014/chart" uri="{C3380CC4-5D6E-409C-BE32-E72D297353CC}">
              <c16:uniqueId val="{00000001-E715-49C2-8347-E0FD5A32A67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1.27</c:v>
                </c:pt>
                <c:pt idx="1">
                  <c:v>2.38</c:v>
                </c:pt>
                <c:pt idx="2">
                  <c:v>0.59</c:v>
                </c:pt>
                <c:pt idx="3">
                  <c:v>0.32</c:v>
                </c:pt>
                <c:pt idx="4">
                  <c:v>0.08</c:v>
                </c:pt>
              </c:numCache>
            </c:numRef>
          </c:val>
          <c:smooth val="0"/>
          <c:extLst>
            <c:ext xmlns:c16="http://schemas.microsoft.com/office/drawing/2014/chart" uri="{C3380CC4-5D6E-409C-BE32-E72D297353CC}">
              <c16:uniqueId val="{00000002-E715-49C2-8347-E0FD5A32A67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9E3-4DB6-B911-4AE8E8BD008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9E3-4DB6-B911-4AE8E8BD008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9E3-4DB6-B911-4AE8E8BD008B}"/>
            </c:ext>
          </c:extLst>
        </c:ser>
        <c:ser>
          <c:idx val="3"/>
          <c:order val="3"/>
          <c:tx>
            <c:strRef>
              <c:f>データシート!$A$30</c:f>
              <c:strCache>
                <c:ptCount val="1"/>
                <c:pt idx="0">
                  <c:v>都市開発資金特別会計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9E3-4DB6-B911-4AE8E8BD008B}"/>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1.25</c:v>
                </c:pt>
                <c:pt idx="2">
                  <c:v>#N/A</c:v>
                </c:pt>
                <c:pt idx="3">
                  <c:v>1.69</c:v>
                </c:pt>
                <c:pt idx="4">
                  <c:v>#N/A</c:v>
                </c:pt>
                <c:pt idx="5">
                  <c:v>0.48</c:v>
                </c:pt>
                <c:pt idx="6">
                  <c:v>#N/A</c:v>
                </c:pt>
                <c:pt idx="7">
                  <c:v>0.25</c:v>
                </c:pt>
                <c:pt idx="8">
                  <c:v>#N/A</c:v>
                </c:pt>
                <c:pt idx="9">
                  <c:v>7.0000000000000007E-2</c:v>
                </c:pt>
              </c:numCache>
            </c:numRef>
          </c:val>
          <c:extLst>
            <c:ext xmlns:c16="http://schemas.microsoft.com/office/drawing/2014/chart" uri="{C3380CC4-5D6E-409C-BE32-E72D297353CC}">
              <c16:uniqueId val="{00000004-09E3-4DB6-B911-4AE8E8BD008B}"/>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0.03</c:v>
                </c:pt>
                <c:pt idx="2">
                  <c:v>#N/A</c:v>
                </c:pt>
                <c:pt idx="3">
                  <c:v>0.64</c:v>
                </c:pt>
                <c:pt idx="4">
                  <c:v>#N/A</c:v>
                </c:pt>
                <c:pt idx="5">
                  <c:v>0.39</c:v>
                </c:pt>
                <c:pt idx="6">
                  <c:v>#N/A</c:v>
                </c:pt>
                <c:pt idx="7">
                  <c:v>0.17</c:v>
                </c:pt>
                <c:pt idx="8">
                  <c:v>#N/A</c:v>
                </c:pt>
                <c:pt idx="9">
                  <c:v>0.26</c:v>
                </c:pt>
              </c:numCache>
            </c:numRef>
          </c:val>
          <c:extLst>
            <c:ext xmlns:c16="http://schemas.microsoft.com/office/drawing/2014/chart" uri="{C3380CC4-5D6E-409C-BE32-E72D297353CC}">
              <c16:uniqueId val="{00000005-09E3-4DB6-B911-4AE8E8BD008B}"/>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0.32</c:v>
                </c:pt>
                <c:pt idx="2">
                  <c:v>#N/A</c:v>
                </c:pt>
                <c:pt idx="3">
                  <c:v>0.32</c:v>
                </c:pt>
                <c:pt idx="4">
                  <c:v>#N/A</c:v>
                </c:pt>
                <c:pt idx="5">
                  <c:v>0.36</c:v>
                </c:pt>
                <c:pt idx="6">
                  <c:v>#N/A</c:v>
                </c:pt>
                <c:pt idx="7">
                  <c:v>0.35</c:v>
                </c:pt>
                <c:pt idx="8">
                  <c:v>#N/A</c:v>
                </c:pt>
                <c:pt idx="9">
                  <c:v>0.38</c:v>
                </c:pt>
              </c:numCache>
            </c:numRef>
          </c:val>
          <c:extLst>
            <c:ext xmlns:c16="http://schemas.microsoft.com/office/drawing/2014/chart" uri="{C3380CC4-5D6E-409C-BE32-E72D297353CC}">
              <c16:uniqueId val="{00000006-09E3-4DB6-B911-4AE8E8BD008B}"/>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#N/A</c:v>
                </c:pt>
                <c:pt idx="5">
                  <c:v>0</c:v>
                </c:pt>
                <c:pt idx="6">
                  <c:v>#N/A</c:v>
                </c:pt>
                <c:pt idx="7">
                  <c:v>0</c:v>
                </c:pt>
                <c:pt idx="8">
                  <c:v>#N/A</c:v>
                </c:pt>
                <c:pt idx="9">
                  <c:v>1.69</c:v>
                </c:pt>
              </c:numCache>
            </c:numRef>
          </c:val>
          <c:extLst>
            <c:ext xmlns:c16="http://schemas.microsoft.com/office/drawing/2014/chart" uri="{C3380CC4-5D6E-409C-BE32-E72D297353CC}">
              <c16:uniqueId val="{00000007-09E3-4DB6-B911-4AE8E8BD008B}"/>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0.68</c:v>
                </c:pt>
                <c:pt idx="2">
                  <c:v>#N/A</c:v>
                </c:pt>
                <c:pt idx="3">
                  <c:v>1.68</c:v>
                </c:pt>
                <c:pt idx="4">
                  <c:v>#N/A</c:v>
                </c:pt>
                <c:pt idx="5">
                  <c:v>1.57</c:v>
                </c:pt>
                <c:pt idx="6">
                  <c:v>#N/A</c:v>
                </c:pt>
                <c:pt idx="7">
                  <c:v>0.47</c:v>
                </c:pt>
                <c:pt idx="8">
                  <c:v>#N/A</c:v>
                </c:pt>
                <c:pt idx="9">
                  <c:v>2.73</c:v>
                </c:pt>
              </c:numCache>
            </c:numRef>
          </c:val>
          <c:extLst>
            <c:ext xmlns:c16="http://schemas.microsoft.com/office/drawing/2014/chart" uri="{C3380CC4-5D6E-409C-BE32-E72D297353CC}">
              <c16:uniqueId val="{00000008-09E3-4DB6-B911-4AE8E8BD008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13.52</c:v>
                </c:pt>
                <c:pt idx="2">
                  <c:v>#N/A</c:v>
                </c:pt>
                <c:pt idx="3">
                  <c:v>11.49</c:v>
                </c:pt>
                <c:pt idx="4">
                  <c:v>#N/A</c:v>
                </c:pt>
                <c:pt idx="5">
                  <c:v>10.11</c:v>
                </c:pt>
                <c:pt idx="6">
                  <c:v>#N/A</c:v>
                </c:pt>
                <c:pt idx="7">
                  <c:v>9.14</c:v>
                </c:pt>
                <c:pt idx="8">
                  <c:v>#N/A</c:v>
                </c:pt>
                <c:pt idx="9">
                  <c:v>8.8000000000000007</c:v>
                </c:pt>
              </c:numCache>
            </c:numRef>
          </c:val>
          <c:extLst>
            <c:ext xmlns:c16="http://schemas.microsoft.com/office/drawing/2014/chart" uri="{C3380CC4-5D6E-409C-BE32-E72D297353CC}">
              <c16:uniqueId val="{00000009-09E3-4DB6-B911-4AE8E8BD008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4662</c:v>
                </c:pt>
                <c:pt idx="5">
                  <c:v>4921</c:v>
                </c:pt>
                <c:pt idx="8">
                  <c:v>4813</c:v>
                </c:pt>
                <c:pt idx="11">
                  <c:v>4834</c:v>
                </c:pt>
                <c:pt idx="14">
                  <c:v>4713</c:v>
                </c:pt>
              </c:numCache>
            </c:numRef>
          </c:val>
          <c:extLst>
            <c:ext xmlns:c16="http://schemas.microsoft.com/office/drawing/2014/chart" uri="{C3380CC4-5D6E-409C-BE32-E72D297353CC}">
              <c16:uniqueId val="{00000000-21D2-4916-98CC-F6E037961C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1D2-4916-98CC-F6E037961C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47</c:v>
                </c:pt>
                <c:pt idx="3">
                  <c:v>47</c:v>
                </c:pt>
                <c:pt idx="6">
                  <c:v>48</c:v>
                </c:pt>
                <c:pt idx="9">
                  <c:v>48</c:v>
                </c:pt>
                <c:pt idx="12">
                  <c:v>48</c:v>
                </c:pt>
              </c:numCache>
            </c:numRef>
          </c:val>
          <c:extLst>
            <c:ext xmlns:c16="http://schemas.microsoft.com/office/drawing/2014/chart" uri="{C3380CC4-5D6E-409C-BE32-E72D297353CC}">
              <c16:uniqueId val="{00000002-21D2-4916-98CC-F6E037961C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134</c:v>
                </c:pt>
                <c:pt idx="3">
                  <c:v>118</c:v>
                </c:pt>
                <c:pt idx="6">
                  <c:v>132</c:v>
                </c:pt>
                <c:pt idx="9">
                  <c:v>123</c:v>
                </c:pt>
                <c:pt idx="12">
                  <c:v>134</c:v>
                </c:pt>
              </c:numCache>
            </c:numRef>
          </c:val>
          <c:extLst>
            <c:ext xmlns:c16="http://schemas.microsoft.com/office/drawing/2014/chart" uri="{C3380CC4-5D6E-409C-BE32-E72D297353CC}">
              <c16:uniqueId val="{00000003-21D2-4916-98CC-F6E037961C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1418</c:v>
                </c:pt>
                <c:pt idx="3">
                  <c:v>1406</c:v>
                </c:pt>
                <c:pt idx="6">
                  <c:v>1384</c:v>
                </c:pt>
                <c:pt idx="9">
                  <c:v>1366</c:v>
                </c:pt>
                <c:pt idx="12">
                  <c:v>1369</c:v>
                </c:pt>
              </c:numCache>
            </c:numRef>
          </c:val>
          <c:extLst>
            <c:ext xmlns:c16="http://schemas.microsoft.com/office/drawing/2014/chart" uri="{C3380CC4-5D6E-409C-BE32-E72D297353CC}">
              <c16:uniqueId val="{00000004-21D2-4916-98CC-F6E037961C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1D2-4916-98CC-F6E037961C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1D2-4916-98CC-F6E037961C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4155</c:v>
                </c:pt>
                <c:pt idx="3">
                  <c:v>4136</c:v>
                </c:pt>
                <c:pt idx="6">
                  <c:v>4295</c:v>
                </c:pt>
                <c:pt idx="9">
                  <c:v>4409</c:v>
                </c:pt>
                <c:pt idx="12">
                  <c:v>4922</c:v>
                </c:pt>
              </c:numCache>
            </c:numRef>
          </c:val>
          <c:extLst>
            <c:ext xmlns:c16="http://schemas.microsoft.com/office/drawing/2014/chart" uri="{C3380CC4-5D6E-409C-BE32-E72D297353CC}">
              <c16:uniqueId val="{00000007-21D2-4916-98CC-F6E037961CC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1092</c:v>
                </c:pt>
                <c:pt idx="2">
                  <c:v>#N/A</c:v>
                </c:pt>
                <c:pt idx="3">
                  <c:v>#N/A</c:v>
                </c:pt>
                <c:pt idx="4">
                  <c:v>786</c:v>
                </c:pt>
                <c:pt idx="5">
                  <c:v>#N/A</c:v>
                </c:pt>
                <c:pt idx="6">
                  <c:v>#N/A</c:v>
                </c:pt>
                <c:pt idx="7">
                  <c:v>1046</c:v>
                </c:pt>
                <c:pt idx="8">
                  <c:v>#N/A</c:v>
                </c:pt>
                <c:pt idx="9">
                  <c:v>#N/A</c:v>
                </c:pt>
                <c:pt idx="10">
                  <c:v>1112</c:v>
                </c:pt>
                <c:pt idx="11">
                  <c:v>#N/A</c:v>
                </c:pt>
                <c:pt idx="12">
                  <c:v>#N/A</c:v>
                </c:pt>
                <c:pt idx="13">
                  <c:v>1760</c:v>
                </c:pt>
                <c:pt idx="14">
                  <c:v>#N/A</c:v>
                </c:pt>
              </c:numCache>
            </c:numRef>
          </c:val>
          <c:smooth val="0"/>
          <c:extLst>
            <c:ext xmlns:c16="http://schemas.microsoft.com/office/drawing/2014/chart" uri="{C3380CC4-5D6E-409C-BE32-E72D297353CC}">
              <c16:uniqueId val="{00000008-21D2-4916-98CC-F6E037961CC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46985</c:v>
                </c:pt>
                <c:pt idx="5">
                  <c:v>46694</c:v>
                </c:pt>
                <c:pt idx="8">
                  <c:v>45962</c:v>
                </c:pt>
                <c:pt idx="11">
                  <c:v>45486</c:v>
                </c:pt>
                <c:pt idx="14">
                  <c:v>45025</c:v>
                </c:pt>
              </c:numCache>
            </c:numRef>
          </c:val>
          <c:extLst>
            <c:ext xmlns:c16="http://schemas.microsoft.com/office/drawing/2014/chart" uri="{C3380CC4-5D6E-409C-BE32-E72D297353CC}">
              <c16:uniqueId val="{00000000-988E-4A89-9EF8-1BE2A49E72A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22956</c:v>
                </c:pt>
                <c:pt idx="5">
                  <c:v>24664</c:v>
                </c:pt>
                <c:pt idx="8">
                  <c:v>24070</c:v>
                </c:pt>
                <c:pt idx="11">
                  <c:v>23930</c:v>
                </c:pt>
                <c:pt idx="14">
                  <c:v>25446</c:v>
                </c:pt>
              </c:numCache>
            </c:numRef>
          </c:val>
          <c:extLst>
            <c:ext xmlns:c16="http://schemas.microsoft.com/office/drawing/2014/chart" uri="{C3380CC4-5D6E-409C-BE32-E72D297353CC}">
              <c16:uniqueId val="{00000001-988E-4A89-9EF8-1BE2A49E72A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5753</c:v>
                </c:pt>
                <c:pt idx="5">
                  <c:v>8327</c:v>
                </c:pt>
                <c:pt idx="8">
                  <c:v>9799</c:v>
                </c:pt>
                <c:pt idx="11">
                  <c:v>11673</c:v>
                </c:pt>
                <c:pt idx="14">
                  <c:v>11184</c:v>
                </c:pt>
              </c:numCache>
            </c:numRef>
          </c:val>
          <c:extLst>
            <c:ext xmlns:c16="http://schemas.microsoft.com/office/drawing/2014/chart" uri="{C3380CC4-5D6E-409C-BE32-E72D297353CC}">
              <c16:uniqueId val="{00000002-988E-4A89-9EF8-1BE2A49E72A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88E-4A89-9EF8-1BE2A49E72A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88E-4A89-9EF8-1BE2A49E72A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8E-4A89-9EF8-1BE2A49E72A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4930</c:v>
                </c:pt>
                <c:pt idx="3">
                  <c:v>4881</c:v>
                </c:pt>
                <c:pt idx="6">
                  <c:v>4973</c:v>
                </c:pt>
                <c:pt idx="9">
                  <c:v>5163</c:v>
                </c:pt>
                <c:pt idx="12">
                  <c:v>5037</c:v>
                </c:pt>
              </c:numCache>
            </c:numRef>
          </c:val>
          <c:extLst>
            <c:ext xmlns:c16="http://schemas.microsoft.com/office/drawing/2014/chart" uri="{C3380CC4-5D6E-409C-BE32-E72D297353CC}">
              <c16:uniqueId val="{00000006-988E-4A89-9EF8-1BE2A49E72A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1417</c:v>
                </c:pt>
                <c:pt idx="3">
                  <c:v>1476</c:v>
                </c:pt>
                <c:pt idx="6">
                  <c:v>1848</c:v>
                </c:pt>
                <c:pt idx="9">
                  <c:v>2059</c:v>
                </c:pt>
                <c:pt idx="12">
                  <c:v>1999</c:v>
                </c:pt>
              </c:numCache>
            </c:numRef>
          </c:val>
          <c:extLst>
            <c:ext xmlns:c16="http://schemas.microsoft.com/office/drawing/2014/chart" uri="{C3380CC4-5D6E-409C-BE32-E72D297353CC}">
              <c16:uniqueId val="{00000007-988E-4A89-9EF8-1BE2A49E72A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25550</c:v>
                </c:pt>
                <c:pt idx="3">
                  <c:v>24758</c:v>
                </c:pt>
                <c:pt idx="6">
                  <c:v>24013</c:v>
                </c:pt>
                <c:pt idx="9">
                  <c:v>22695</c:v>
                </c:pt>
                <c:pt idx="12">
                  <c:v>24474</c:v>
                </c:pt>
              </c:numCache>
            </c:numRef>
          </c:val>
          <c:extLst>
            <c:ext xmlns:c16="http://schemas.microsoft.com/office/drawing/2014/chart" uri="{C3380CC4-5D6E-409C-BE32-E72D297353CC}">
              <c16:uniqueId val="{00000008-988E-4A89-9EF8-1BE2A49E72A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443</c:v>
                </c:pt>
                <c:pt idx="3">
                  <c:v>317</c:v>
                </c:pt>
                <c:pt idx="6">
                  <c:v>254</c:v>
                </c:pt>
                <c:pt idx="9">
                  <c:v>190</c:v>
                </c:pt>
                <c:pt idx="12">
                  <c:v>127</c:v>
                </c:pt>
              </c:numCache>
            </c:numRef>
          </c:val>
          <c:extLst>
            <c:ext xmlns:c16="http://schemas.microsoft.com/office/drawing/2014/chart" uri="{C3380CC4-5D6E-409C-BE32-E72D297353CC}">
              <c16:uniqueId val="{00000009-988E-4A89-9EF8-1BE2A49E72A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52155</c:v>
                </c:pt>
                <c:pt idx="3">
                  <c:v>52126</c:v>
                </c:pt>
                <c:pt idx="6">
                  <c:v>52076</c:v>
                </c:pt>
                <c:pt idx="9">
                  <c:v>52081</c:v>
                </c:pt>
                <c:pt idx="12">
                  <c:v>56630</c:v>
                </c:pt>
              </c:numCache>
            </c:numRef>
          </c:val>
          <c:extLst>
            <c:ext xmlns:c16="http://schemas.microsoft.com/office/drawing/2014/chart" uri="{C3380CC4-5D6E-409C-BE32-E72D297353CC}">
              <c16:uniqueId val="{0000000A-988E-4A89-9EF8-1BE2A49E72A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8800</c:v>
                </c:pt>
                <c:pt idx="2">
                  <c:v>#N/A</c:v>
                </c:pt>
                <c:pt idx="3">
                  <c:v>#N/A</c:v>
                </c:pt>
                <c:pt idx="4">
                  <c:v>3872</c:v>
                </c:pt>
                <c:pt idx="5">
                  <c:v>#N/A</c:v>
                </c:pt>
                <c:pt idx="6">
                  <c:v>#N/A</c:v>
                </c:pt>
                <c:pt idx="7">
                  <c:v>3332</c:v>
                </c:pt>
                <c:pt idx="8">
                  <c:v>#N/A</c:v>
                </c:pt>
                <c:pt idx="9">
                  <c:v>#N/A</c:v>
                </c:pt>
                <c:pt idx="10">
                  <c:v>1099</c:v>
                </c:pt>
                <c:pt idx="11">
                  <c:v>#N/A</c:v>
                </c:pt>
                <c:pt idx="12">
                  <c:v>#N/A</c:v>
                </c:pt>
                <c:pt idx="13">
                  <c:v>6612</c:v>
                </c:pt>
                <c:pt idx="14">
                  <c:v>#N/A</c:v>
                </c:pt>
              </c:numCache>
            </c:numRef>
          </c:val>
          <c:smooth val="0"/>
          <c:extLst>
            <c:ext xmlns:c16="http://schemas.microsoft.com/office/drawing/2014/chart" uri="{C3380CC4-5D6E-409C-BE32-E72D297353CC}">
              <c16:uniqueId val="{0000000B-988E-4A89-9EF8-1BE2A49E72A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2785</c:v>
                </c:pt>
                <c:pt idx="1">
                  <c:v>2939</c:v>
                </c:pt>
                <c:pt idx="2">
                  <c:v>3012</c:v>
                </c:pt>
              </c:numCache>
            </c:numRef>
          </c:val>
          <c:extLst>
            <c:ext xmlns:c16="http://schemas.microsoft.com/office/drawing/2014/chart" uri="{C3380CC4-5D6E-409C-BE32-E72D297353CC}">
              <c16:uniqueId val="{00000000-E48C-4424-BAAC-6801F1CA72D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752</c:v>
                </c:pt>
                <c:pt idx="1">
                  <c:v>899</c:v>
                </c:pt>
                <c:pt idx="2">
                  <c:v>1031</c:v>
                </c:pt>
              </c:numCache>
            </c:numRef>
          </c:val>
          <c:extLst>
            <c:ext xmlns:c16="http://schemas.microsoft.com/office/drawing/2014/chart" uri="{C3380CC4-5D6E-409C-BE32-E72D297353CC}">
              <c16:uniqueId val="{00000001-E48C-4424-BAAC-6801F1CA72D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6202</c:v>
                </c:pt>
                <c:pt idx="1">
                  <c:v>7765</c:v>
                </c:pt>
                <c:pt idx="2">
                  <c:v>7072</c:v>
                </c:pt>
              </c:numCache>
            </c:numRef>
          </c:val>
          <c:extLst>
            <c:ext xmlns:c16="http://schemas.microsoft.com/office/drawing/2014/chart" uri="{C3380CC4-5D6E-409C-BE32-E72D297353CC}">
              <c16:uniqueId val="{00000002-E48C-4424-BAAC-6801F1CA72D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返済額が大きい地方債の元金償還が開始したことに伴い、元利償還金が増加している。</a:t>
          </a:r>
        </a:p>
        <a:p>
          <a:r>
            <a:rPr kumimoji="1" lang="ja-JP" altLang="en-US" sz="1400">
              <a:latin typeface="ＭＳ ゴシック" pitchFamily="49" charset="-128"/>
              <a:ea typeface="ＭＳ ゴシック" pitchFamily="49" charset="-128"/>
            </a:rPr>
            <a:t>　引き続き、財政収支を見据えつつ、地方債の繰り上げ償還や発行抑制等により公債費負担の適正化に努める。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前年度決算剰余金等による一般財源を財政調整基金に約</a:t>
          </a:r>
          <a:r>
            <a:rPr kumimoji="1" lang="en-US" altLang="ja-JP" sz="1400">
              <a:solidFill>
                <a:schemeClr val="tx1"/>
              </a:solidFill>
              <a:latin typeface="ＭＳ ゴシック" pitchFamily="49" charset="-128"/>
              <a:ea typeface="ＭＳ ゴシック" pitchFamily="49" charset="-128"/>
            </a:rPr>
            <a:t>0.7</a:t>
          </a:r>
          <a:r>
            <a:rPr kumimoji="1" lang="ja-JP" altLang="en-US" sz="1400">
              <a:solidFill>
                <a:schemeClr val="tx1"/>
              </a:solidFill>
              <a:latin typeface="ＭＳ ゴシック" pitchFamily="49" charset="-128"/>
              <a:ea typeface="ＭＳ ゴシック" pitchFamily="49" charset="-128"/>
            </a:rPr>
            <a:t>億円積み立てたことに加え、今後事業費の増大が予想される事業の特定目的基金（まちづくり整備基金等）に積み立てを行ったが、事業を実施するために特定目的基金の取り崩しを行ったため、充当可能基金が減少している。　　　</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その一方で、公営企業債等繰入見込額の増加により、充当可能特定歳入が増加した結果、充当可能財源等は増加している。</a:t>
          </a:r>
        </a:p>
        <a:p>
          <a:r>
            <a:rPr kumimoji="1" lang="ja-JP" altLang="en-US" sz="1400">
              <a:solidFill>
                <a:schemeClr val="tx1"/>
              </a:solidFill>
              <a:latin typeface="ＭＳ ゴシック" pitchFamily="49" charset="-128"/>
              <a:ea typeface="ＭＳ ゴシック" pitchFamily="49" charset="-128"/>
            </a:rPr>
            <a:t>　従前は、決算における財政調整基金の繰り入れが常態化しており、年々基金残高が減少していたが、事務事業の見直しによる収支改善により一定積み立てるに至っている。</a:t>
          </a:r>
        </a:p>
        <a:p>
          <a:r>
            <a:rPr kumimoji="1" lang="ja-JP" altLang="en-US" sz="1400">
              <a:solidFill>
                <a:schemeClr val="tx1"/>
              </a:solidFill>
              <a:latin typeface="ＭＳ ゴシック" pitchFamily="49" charset="-128"/>
              <a:ea typeface="ＭＳ ゴシック" pitchFamily="49" charset="-128"/>
            </a:rPr>
            <a:t>　事務事業の見直しに加え、高利率の地方債の繰り上げ償還や新規発行額の抑制等により将来負担の適正化に努める。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大阪府門真市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前年度決算剰余金等による一般財源を財政調整基金に約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億円積み立てた一方、事業実施等のため約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9.6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億円の基金の取り崩しを行ったことにより、基金全体としては約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災害等の不測の事態への備えるため、また「まちの成長」に向けた投資や公共施設の老朽化対策など、今後の財政需要に対応していけるように基金残高の確保に努める。</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まちづくり整備基金：良好なまちづくりの推進並びにまちづくりの構築に必要な公共施設（市が管理する水路、道路及び公園を除く。）</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の建設、修繕及び改良に要する費用に充てるため。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森林環境基金　　　：木材利用の促進、普及啓発等に要する費用に充てるため。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職員退職手当基金　：職員の退職手当の支払資金に充てるため。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文化芸術振興基金　：文化芸術のための公共施設の建設、修繕及び改良並びに文化芸術の振興に要する費用に充てるため。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福祉推進基金　　　：地域福祉のための公共施設の建設、修繕及び改良並びに福祉事業推進に要する費用に充てるため。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環境保全基金　　　：環境保全及び環境活動の推進に要する費用に充てるため。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都市整備基金　　　：開発行為に係る開発区域周辺の公共施設の維持及び整備並びに市が管理する水路、道路及び公園の設置、維持及び</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整備に要する費用に充てるため。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市営住宅建設基金　：市営住宅又はその共同施設の建設、修繕及び改良に要する費用に充てるため。</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教育振興基金　　　：教育の振興に要する費用に充てるため。</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市営住宅建設基金等に約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億円積み立てた一方、まちづくり整備基金、市営住宅建設基金、教育振興基金、文化芸術振興基金等は基金条例にて制定している設置目的に合致する事業実施のため約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億円を取り崩したことにより、その他特定目的基金全体としては約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億円減少となった。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その他特定目的基金については、基金条例にて制定している設置目的に合致する事業に、必要に応じて充当していく。</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前年度決算剰余金等による一般財源を財政調整基金に積み立てたことにより、約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災害への備え等のため、「門真市健全な財政に関する条例」及び関係規則において、財政調整基金の残高は標準財政規模の</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44.1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億円）となるよう努めることとしている。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普通交付税のうち、臨時財政対策債償還基金費を積み立てたこと等により、約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市債の償還財源を確保するとともに、適正な管理を行う。</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116,179
111,984
12.30
74,364,428
73,974,192
21,445
29,387,077
56,630,358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概ね例年と同水準の値となっており、類似団体平均を下回っている。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市税収入の確保に努め、「まちの成長」と「財政の健全化」の両立を図る。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26307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98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163285</xdr:rowOff>
    </xdr:from>
    <xdr:to>
      <xdr:col>19</xdr:col>
      <xdr:colOff>133350</xdr:colOff>
      <xdr:row>43</xdr:row>
      <xdr:rowOff>26307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641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163285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469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128815</xdr:rowOff>
    </xdr:from>
    <xdr:to>
      <xdr:col>11</xdr:col>
      <xdr:colOff>31750</xdr:colOff>
      <xdr:row>42</xdr:row>
      <xdr:rowOff>146050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297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119034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112485</xdr:rowOff>
    </xdr:from>
    <xdr:to>
      <xdr:col>15</xdr:col>
      <xdr:colOff>133350</xdr:colOff>
      <xdr:row>43</xdr:row>
      <xdr:rowOff>42635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27412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扶助費及び公債費の増加により類似団体平均を上回っている。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扶助費については、資格審査等の適正化を図っているものの、依然として高い水準にあり、今後も増加が見込まれる。　</a:t>
          </a:r>
        </a:p>
        <a:p>
          <a:r>
            <a:rPr kumimoji="1" lang="ja-JP" altLang="en-US" sz="1300">
              <a:latin typeface="ＭＳ Ｐゴシック" panose="020B0600070205080204" pitchFamily="50" charset="-128"/>
              <a:ea typeface="ＭＳ Ｐゴシック" panose="020B0600070205080204" pitchFamily="50" charset="-128"/>
            </a:rPr>
            <a:t>　定員管理の適正化や、高利率の地方債の繰り上げ償還や新規発行額の抑制等により義務的経費の圧縮に努める。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7196</xdr:rowOff>
    </xdr:from>
    <xdr:to>
      <xdr:col>23</xdr:col>
      <xdr:colOff>133350</xdr:colOff>
      <xdr:row>64</xdr:row>
      <xdr:rowOff>31327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97999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7196</xdr:rowOff>
    </xdr:from>
    <xdr:to>
      <xdr:col>19</xdr:col>
      <xdr:colOff>133350</xdr:colOff>
      <xdr:row>64</xdr:row>
      <xdr:rowOff>47413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97999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138430</xdr:rowOff>
    </xdr:from>
    <xdr:to>
      <xdr:col>15</xdr:col>
      <xdr:colOff>82550</xdr:colOff>
      <xdr:row>64</xdr:row>
      <xdr:rowOff>47413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93978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66</xdr:row>
      <xdr:rowOff>82550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39780"/>
          <a:ext cx="889000" cy="45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57167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151977</xdr:rowOff>
    </xdr:from>
    <xdr:to>
      <xdr:col>23</xdr:col>
      <xdr:colOff>184150</xdr:colOff>
      <xdr:row>64</xdr:row>
      <xdr:rowOff>82127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124054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2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127846</xdr:rowOff>
    </xdr:from>
    <xdr:to>
      <xdr:col>19</xdr:col>
      <xdr:colOff>184150</xdr:colOff>
      <xdr:row>64</xdr:row>
      <xdr:rowOff>57996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42773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015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168063</xdr:rowOff>
    </xdr:from>
    <xdr:to>
      <xdr:col>15</xdr:col>
      <xdr:colOff>133350</xdr:colOff>
      <xdr:row>64</xdr:row>
      <xdr:rowOff>98213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6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82990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87630</xdr:rowOff>
    </xdr:from>
    <xdr:to>
      <xdr:col>11</xdr:col>
      <xdr:colOff>82550</xdr:colOff>
      <xdr:row>64</xdr:row>
      <xdr:rowOff>17780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2557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31750</xdr:rowOff>
    </xdr:from>
    <xdr:to>
      <xdr:col>7</xdr:col>
      <xdr:colOff>31750</xdr:colOff>
      <xdr:row>66</xdr:row>
      <xdr:rowOff>133350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118127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3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人件費、物件費及び維持補修費の合計額の人口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人当たりの金額は、類似団体平均を上回っている。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システム標準化対応に伴うＩＣＴ推進事業の影響等により増加したものであるが、今後も定員管理の適正化に努めるとともに、ごみ処理事業の広域化などの検討を進め、コストの低減を図っていく方針であ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89808</xdr:rowOff>
    </xdr:from>
    <xdr:to>
      <xdr:col>23</xdr:col>
      <xdr:colOff>133350</xdr:colOff>
      <xdr:row>84</xdr:row>
      <xdr:rowOff>70298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20158"/>
          <a:ext cx="838200" cy="15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89808</xdr:rowOff>
    </xdr:from>
    <xdr:to>
      <xdr:col>19</xdr:col>
      <xdr:colOff>133350</xdr:colOff>
      <xdr:row>84</xdr:row>
      <xdr:rowOff>93275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320158"/>
          <a:ext cx="889000" cy="17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105172</xdr:rowOff>
    </xdr:from>
    <xdr:to>
      <xdr:col>15</xdr:col>
      <xdr:colOff>82550</xdr:colOff>
      <xdr:row>84</xdr:row>
      <xdr:rowOff>93275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35522"/>
          <a:ext cx="889000" cy="15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153318</xdr:rowOff>
    </xdr:from>
    <xdr:to>
      <xdr:col>11</xdr:col>
      <xdr:colOff>31750</xdr:colOff>
      <xdr:row>83</xdr:row>
      <xdr:rowOff>105172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12218"/>
          <a:ext cx="889000" cy="12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33493</xdr:rowOff>
    </xdr:from>
    <xdr:to>
      <xdr:col>7</xdr:col>
      <xdr:colOff>31750</xdr:colOff>
      <xdr:row>84</xdr:row>
      <xdr:rowOff>135093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43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119870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52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19498</xdr:rowOff>
    </xdr:from>
    <xdr:to>
      <xdr:col>23</xdr:col>
      <xdr:colOff>184150</xdr:colOff>
      <xdr:row>84</xdr:row>
      <xdr:rowOff>121098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2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163025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393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39008</xdr:rowOff>
    </xdr:from>
    <xdr:to>
      <xdr:col>19</xdr:col>
      <xdr:colOff>184150</xdr:colOff>
      <xdr:row>83</xdr:row>
      <xdr:rowOff>140608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6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150785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38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42475</xdr:rowOff>
    </xdr:from>
    <xdr:to>
      <xdr:col>15</xdr:col>
      <xdr:colOff>133350</xdr:colOff>
      <xdr:row>84</xdr:row>
      <xdr:rowOff>144075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4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128852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5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54372</xdr:rowOff>
    </xdr:from>
    <xdr:to>
      <xdr:col>11</xdr:col>
      <xdr:colOff>82550</xdr:colOff>
      <xdr:row>83</xdr:row>
      <xdr:rowOff>155972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140749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7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102518</xdr:rowOff>
    </xdr:from>
    <xdr:to>
      <xdr:col>7</xdr:col>
      <xdr:colOff>31750</xdr:colOff>
      <xdr:row>83</xdr:row>
      <xdr:rowOff>32668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6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42845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3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職員の採用及び退職、年齢構成などに変動するものであるが、今後も、国家公務員の給与改定やそれに対応する各地方公共団体の動向に注視しながら、人件費の適正化に努める。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2116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36370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84</xdr:row>
      <xdr:rowOff>82550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3637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82550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4441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42334</xdr:rowOff>
    </xdr:from>
    <xdr:to>
      <xdr:col>68</xdr:col>
      <xdr:colOff>152400</xdr:colOff>
      <xdr:row>84</xdr:row>
      <xdr:rowOff>122766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4441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0.15</a:t>
          </a:r>
          <a:r>
            <a:rPr kumimoji="1" lang="ja-JP" altLang="en-US" sz="1300">
              <a:solidFill>
                <a:schemeClr val="tx1"/>
              </a:solidFill>
              <a:latin typeface="ＭＳ Ｐゴシック" panose="020B0600070205080204" pitchFamily="50" charset="-128"/>
              <a:ea typeface="ＭＳ Ｐゴシック" panose="020B0600070205080204" pitchFamily="50" charset="-128"/>
            </a:rPr>
            <a:t>人減少し、類似団体平均を下回っている。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委託化による職員数の削減や、退職者の補充の抑制などを行ってきているが、引き続き、定員管理の適正化を進め、より適切な定員管理に努める。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27834</xdr:rowOff>
    </xdr:from>
    <xdr:to>
      <xdr:col>81</xdr:col>
      <xdr:colOff>44450</xdr:colOff>
      <xdr:row>63</xdr:row>
      <xdr:rowOff>57996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829184"/>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45931</xdr:rowOff>
    </xdr:from>
    <xdr:to>
      <xdr:col>77</xdr:col>
      <xdr:colOff>44450</xdr:colOff>
      <xdr:row>63</xdr:row>
      <xdr:rowOff>57996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84728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23813</xdr:rowOff>
    </xdr:from>
    <xdr:to>
      <xdr:col>72</xdr:col>
      <xdr:colOff>203200</xdr:colOff>
      <xdr:row>63</xdr:row>
      <xdr:rowOff>45931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25163"/>
          <a:ext cx="889000" cy="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9737</xdr:rowOff>
    </xdr:from>
    <xdr:to>
      <xdr:col>68</xdr:col>
      <xdr:colOff>152400</xdr:colOff>
      <xdr:row>63</xdr:row>
      <xdr:rowOff>23813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811087"/>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10689</xdr:rowOff>
    </xdr:from>
    <xdr:to>
      <xdr:col>64</xdr:col>
      <xdr:colOff>152400</xdr:colOff>
      <xdr:row>64</xdr:row>
      <xdr:rowOff>112289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98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97066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1069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148484</xdr:rowOff>
    </xdr:from>
    <xdr:to>
      <xdr:col>81</xdr:col>
      <xdr:colOff>95250</xdr:colOff>
      <xdr:row>63</xdr:row>
      <xdr:rowOff>78634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7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165011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62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7196</xdr:rowOff>
    </xdr:from>
    <xdr:to>
      <xdr:col>77</xdr:col>
      <xdr:colOff>95250</xdr:colOff>
      <xdr:row>63</xdr:row>
      <xdr:rowOff>108796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93573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9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166581</xdr:rowOff>
    </xdr:from>
    <xdr:to>
      <xdr:col>73</xdr:col>
      <xdr:colOff>44450</xdr:colOff>
      <xdr:row>63</xdr:row>
      <xdr:rowOff>96731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81508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8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144463</xdr:rowOff>
    </xdr:from>
    <xdr:to>
      <xdr:col>68</xdr:col>
      <xdr:colOff>203200</xdr:colOff>
      <xdr:row>63</xdr:row>
      <xdr:rowOff>74613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59390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60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130387</xdr:rowOff>
    </xdr:from>
    <xdr:to>
      <xdr:col>64</xdr:col>
      <xdr:colOff>152400</xdr:colOff>
      <xdr:row>63</xdr:row>
      <xdr:rowOff>60537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70714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3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元利償還金（繰上償還額を除く）の増加等により、前年度と比較して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ポイント増加し、類似団体平均値を上回っている。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引き続き、財政収支を見据えつつ、地方債の繰り上げ償還や発行抑制等により公債費負担の適正化に努める。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58057</xdr:rowOff>
    </xdr:from>
    <xdr:to>
      <xdr:col>81</xdr:col>
      <xdr:colOff>44450</xdr:colOff>
      <xdr:row>41</xdr:row>
      <xdr:rowOff>13002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916057"/>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58057</xdr:rowOff>
    </xdr:from>
    <xdr:to>
      <xdr:col>77</xdr:col>
      <xdr:colOff>44450</xdr:colOff>
      <xdr:row>40</xdr:row>
      <xdr:rowOff>58057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35076</xdr:rowOff>
    </xdr:from>
    <xdr:to>
      <xdr:col>72</xdr:col>
      <xdr:colOff>203200</xdr:colOff>
      <xdr:row>40</xdr:row>
      <xdr:rowOff>58057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89307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35076</xdr:rowOff>
    </xdr:from>
    <xdr:to>
      <xdr:col>68</xdr:col>
      <xdr:colOff>152400</xdr:colOff>
      <xdr:row>40</xdr:row>
      <xdr:rowOff>104019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89307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129920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105729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96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7257</xdr:rowOff>
    </xdr:from>
    <xdr:to>
      <xdr:col>77</xdr:col>
      <xdr:colOff>95250</xdr:colOff>
      <xdr:row>40</xdr:row>
      <xdr:rowOff>108857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119034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7257</xdr:rowOff>
    </xdr:from>
    <xdr:to>
      <xdr:col>73</xdr:col>
      <xdr:colOff>44450</xdr:colOff>
      <xdr:row>40</xdr:row>
      <xdr:rowOff>108857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119034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155726</xdr:rowOff>
    </xdr:from>
    <xdr:to>
      <xdr:col>68</xdr:col>
      <xdr:colOff>203200</xdr:colOff>
      <xdr:row>40</xdr:row>
      <xdr:rowOff>85876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96053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611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53219</xdr:rowOff>
    </xdr:from>
    <xdr:to>
      <xdr:col>64</xdr:col>
      <xdr:colOff>152400</xdr:colOff>
      <xdr:row>40</xdr:row>
      <xdr:rowOff>154819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164996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68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まちづくり整備に伴う地方債現在高や公営企業債等繰入見込額の増等により、前年度と比較して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20.8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ポイント増加し、類似団体平均を上回っている。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従前は、決算における財政調整基金の繰り入れが常態化しており、年々基金残高が減少していたが、事務事業の見直しによる収支改善により一定積み立てるに至っている。事務事業の見直しに加え、高利率の地方債の繰り上げ償還や新規発行額の抑制等により将来負担の適正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158478</xdr:rowOff>
    </xdr:from>
    <xdr:to>
      <xdr:col>81</xdr:col>
      <xdr:colOff>44450</xdr:colOff>
      <xdr:row>16</xdr:row>
      <xdr:rowOff>2631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387328"/>
          <a:ext cx="838200" cy="35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158478</xdr:rowOff>
    </xdr:from>
    <xdr:to>
      <xdr:col>77</xdr:col>
      <xdr:colOff>44450</xdr:colOff>
      <xdr:row>14</xdr:row>
      <xdr:rowOff>143873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387328"/>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143873</xdr:rowOff>
    </xdr:from>
    <xdr:to>
      <xdr:col>72</xdr:col>
      <xdr:colOff>203200</xdr:colOff>
      <xdr:row>15</xdr:row>
      <xdr:rowOff>3447</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54417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3447</xdr:rowOff>
    </xdr:from>
    <xdr:to>
      <xdr:col>68</xdr:col>
      <xdr:colOff>152400</xdr:colOff>
      <xdr:row>17</xdr:row>
      <xdr:rowOff>17326</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2575197"/>
          <a:ext cx="889000" cy="35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156119</xdr:rowOff>
    </xdr:from>
    <xdr:to>
      <xdr:col>64</xdr:col>
      <xdr:colOff>152400</xdr:colOff>
      <xdr:row>18</xdr:row>
      <xdr:rowOff>86269</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307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71046</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3157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123281</xdr:rowOff>
    </xdr:from>
    <xdr:to>
      <xdr:col>81</xdr:col>
      <xdr:colOff>95250</xdr:colOff>
      <xdr:row>16</xdr:row>
      <xdr:rowOff>53431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69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95358</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667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107678</xdr:rowOff>
    </xdr:from>
    <xdr:to>
      <xdr:col>77</xdr:col>
      <xdr:colOff>95250</xdr:colOff>
      <xdr:row>14</xdr:row>
      <xdr:rowOff>37828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3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22605</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422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93073</xdr:rowOff>
    </xdr:from>
    <xdr:to>
      <xdr:col>73</xdr:col>
      <xdr:colOff>44450</xdr:colOff>
      <xdr:row>15</xdr:row>
      <xdr:rowOff>23223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49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8000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57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124097</xdr:rowOff>
    </xdr:from>
    <xdr:to>
      <xdr:col>68</xdr:col>
      <xdr:colOff>203200</xdr:colOff>
      <xdr:row>15</xdr:row>
      <xdr:rowOff>54247</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5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39024</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61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137976</xdr:rowOff>
    </xdr:from>
    <xdr:to>
      <xdr:col>64</xdr:col>
      <xdr:colOff>152400</xdr:colOff>
      <xdr:row>17</xdr:row>
      <xdr:rowOff>68126</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88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78303</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65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116,179
111,984
12.30
74,364,428
73,974,192
21,445
29,387,077
56,630,358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人件費は減少傾向にあり、類似団体平均を下回っている。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引き続き、定員管理の適正化や、ごみ処理事業の広域化などの検討を進め、より適切な定員管理に努める。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85090</xdr:rowOff>
    </xdr:from>
    <xdr:to>
      <xdr:col>24</xdr:col>
      <xdr:colOff>25400</xdr:colOff>
      <xdr:row>35</xdr:row>
      <xdr:rowOff>123190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858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123190</xdr:rowOff>
    </xdr:from>
    <xdr:to>
      <xdr:col>19</xdr:col>
      <xdr:colOff>187325</xdr:colOff>
      <xdr:row>35</xdr:row>
      <xdr:rowOff>168910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23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168910</xdr:rowOff>
    </xdr:from>
    <xdr:to>
      <xdr:col>15</xdr:col>
      <xdr:colOff>98425</xdr:colOff>
      <xdr:row>36</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696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27940</xdr:rowOff>
    </xdr:from>
    <xdr:to>
      <xdr:col>11</xdr:col>
      <xdr:colOff>9525</xdr:colOff>
      <xdr:row>36</xdr:row>
      <xdr:rowOff>96520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001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34290</xdr:rowOff>
    </xdr:from>
    <xdr:to>
      <xdr:col>24</xdr:col>
      <xdr:colOff>76200</xdr:colOff>
      <xdr:row>35</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50817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72390</xdr:rowOff>
    </xdr:from>
    <xdr:to>
      <xdr:col>20</xdr:col>
      <xdr:colOff>38100</xdr:colOff>
      <xdr:row>36</xdr:row>
      <xdr:rowOff>2540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4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118110</xdr:rowOff>
    </xdr:from>
    <xdr:to>
      <xdr:col>15</xdr:col>
      <xdr:colOff>149225</xdr:colOff>
      <xdr:row>36</xdr:row>
      <xdr:rowOff>48260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58437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148590</xdr:rowOff>
    </xdr:from>
    <xdr:to>
      <xdr:col>11</xdr:col>
      <xdr:colOff>60325</xdr:colOff>
      <xdr:row>36</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157497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事務事業の見直しによる収支改善により減少傾向にあるものの、教育のＩＣＴ環境整備事業等により前年度と比較して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今後は、ごみ処理事業の委託化により、増加が想定される。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145288</xdr:rowOff>
    </xdr:from>
    <xdr:to>
      <xdr:col>82</xdr:col>
      <xdr:colOff>107950</xdr:colOff>
      <xdr:row>14</xdr:row>
      <xdr:rowOff>163576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54558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145288</xdr:rowOff>
    </xdr:from>
    <xdr:to>
      <xdr:col>78</xdr:col>
      <xdr:colOff>69850</xdr:colOff>
      <xdr:row>15</xdr:row>
      <xdr:rowOff>56134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5455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56134</xdr:rowOff>
    </xdr:from>
    <xdr:to>
      <xdr:col>73</xdr:col>
      <xdr:colOff>180975</xdr:colOff>
      <xdr:row>15</xdr:row>
      <xdr:rowOff>101854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6278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101854</xdr:rowOff>
    </xdr:from>
    <xdr:to>
      <xdr:col>69</xdr:col>
      <xdr:colOff>92075</xdr:colOff>
      <xdr:row>16</xdr:row>
      <xdr:rowOff>12700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736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37101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112776</xdr:rowOff>
    </xdr:from>
    <xdr:to>
      <xdr:col>82</xdr:col>
      <xdr:colOff>158750</xdr:colOff>
      <xdr:row>15</xdr:row>
      <xdr:rowOff>42926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51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129303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35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94488</xdr:rowOff>
    </xdr:from>
    <xdr:to>
      <xdr:col>78</xdr:col>
      <xdr:colOff>120650</xdr:colOff>
      <xdr:row>15</xdr:row>
      <xdr:rowOff>24638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34815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26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5334</xdr:rowOff>
    </xdr:from>
    <xdr:to>
      <xdr:col>74</xdr:col>
      <xdr:colOff>31750</xdr:colOff>
      <xdr:row>15</xdr:row>
      <xdr:rowOff>106934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117111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51054</xdr:rowOff>
    </xdr:from>
    <xdr:to>
      <xdr:col>69</xdr:col>
      <xdr:colOff>142875</xdr:colOff>
      <xdr:row>15</xdr:row>
      <xdr:rowOff>152654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162831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48277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資格審査等の適正化を図っているものの、類似団体平均と比べると、扶助費に係る経常収支比率が依然として高い水準にある。</a:t>
          </a:r>
        </a:p>
        <a:p>
          <a:r>
            <a:rPr kumimoji="1" lang="ja-JP" altLang="en-US" sz="1300">
              <a:latin typeface="ＭＳ Ｐゴシック" panose="020B0600070205080204" pitchFamily="50" charset="-128"/>
              <a:ea typeface="ＭＳ Ｐゴシック" panose="020B0600070205080204" pitchFamily="50" charset="-128"/>
            </a:rPr>
            <a:t>　近年では、障がい者自立支援給付費の増加も経常収支比率を押し上げる要因となっている。診療報酬明細書点検等充実事業や後発医薬品の利用促進などの取組みにより、引き続き、扶助費の適正化に努める。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85090</xdr:rowOff>
    </xdr:from>
    <xdr:to>
      <xdr:col>24</xdr:col>
      <xdr:colOff>25400</xdr:colOff>
      <xdr:row>59</xdr:row>
      <xdr:rowOff>115570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2006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85090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185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39370</xdr:rowOff>
    </xdr:from>
    <xdr:to>
      <xdr:col>15</xdr:col>
      <xdr:colOff>98425</xdr:colOff>
      <xdr:row>59</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154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39370</xdr:rowOff>
    </xdr:from>
    <xdr:to>
      <xdr:col>11</xdr:col>
      <xdr:colOff>9525</xdr:colOff>
      <xdr:row>59</xdr:row>
      <xdr:rowOff>77470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154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64770</xdr:rowOff>
    </xdr:from>
    <xdr:to>
      <xdr:col>24</xdr:col>
      <xdr:colOff>76200</xdr:colOff>
      <xdr:row>59</xdr:row>
      <xdr:rowOff>166370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36847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34290</xdr:rowOff>
    </xdr:from>
    <xdr:to>
      <xdr:col>20</xdr:col>
      <xdr:colOff>38100</xdr:colOff>
      <xdr:row>59</xdr:row>
      <xdr:rowOff>135890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120667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3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19050</xdr:rowOff>
    </xdr:from>
    <xdr:to>
      <xdr:col>15</xdr:col>
      <xdr:colOff>149225</xdr:colOff>
      <xdr:row>59</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105427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160020</xdr:rowOff>
    </xdr:from>
    <xdr:to>
      <xdr:col>11</xdr:col>
      <xdr:colOff>60325</xdr:colOff>
      <xdr:row>59</xdr:row>
      <xdr:rowOff>90170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74947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9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類似団体水準と比べると、比率は高い水準にあるが、その他に係る経常収支比率の中で多くの割合を占める繰出金のうち、介護保険事業に対する繰出金等が減少したことが要因で、前年度と比較して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た。広域連合の令和５年度末での解散以降、特別会計で介護保険事業を実施しており、引き続き各事業の必要性等、様々な面から検証・検討を行い、廃止を含めた見直しにより、整理合理化を推進す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167822</xdr:rowOff>
    </xdr:from>
    <xdr:to>
      <xdr:col>82</xdr:col>
      <xdr:colOff>107950</xdr:colOff>
      <xdr:row>58</xdr:row>
      <xdr:rowOff>50800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40472"/>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124278</xdr:rowOff>
    </xdr:from>
    <xdr:to>
      <xdr:col>78</xdr:col>
      <xdr:colOff>69850</xdr:colOff>
      <xdr:row>58</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8969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48078</xdr:rowOff>
    </xdr:from>
    <xdr:to>
      <xdr:col>73</xdr:col>
      <xdr:colOff>180975</xdr:colOff>
      <xdr:row>57</xdr:row>
      <xdr:rowOff>124278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207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48078</xdr:rowOff>
    </xdr:from>
    <xdr:to>
      <xdr:col>69</xdr:col>
      <xdr:colOff>92075</xdr:colOff>
      <xdr:row>57</xdr:row>
      <xdr:rowOff>167822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207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138992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117022</xdr:rowOff>
    </xdr:from>
    <xdr:to>
      <xdr:col>82</xdr:col>
      <xdr:colOff>158750</xdr:colOff>
      <xdr:row>58</xdr:row>
      <xdr:rowOff>47172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89099</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73478</xdr:rowOff>
    </xdr:from>
    <xdr:to>
      <xdr:col>74</xdr:col>
      <xdr:colOff>31750</xdr:colOff>
      <xdr:row>58</xdr:row>
      <xdr:rowOff>3628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159855</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168728</xdr:rowOff>
    </xdr:from>
    <xdr:to>
      <xdr:col>69</xdr:col>
      <xdr:colOff>142875</xdr:colOff>
      <xdr:row>57</xdr:row>
      <xdr:rowOff>98878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83655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公共下水道の普及率向上を図るため、公共下水道事業会計への補助を行っていること、常備消防を一部組合により行っていること等により、類似団体より高い水準にある。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今後は、補助金等の事業内容、市民ニーズ、また、公益性の度合いなど、様々な面から検証・検討を行い、廃止を含めた見直しにより、整理合理化を推進する。 </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26416</xdr:rowOff>
    </xdr:from>
    <xdr:to>
      <xdr:col>82</xdr:col>
      <xdr:colOff>107950</xdr:colOff>
      <xdr:row>38</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5415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26416</xdr:rowOff>
    </xdr:from>
    <xdr:to>
      <xdr:col>78</xdr:col>
      <xdr:colOff>69850</xdr:colOff>
      <xdr:row>38</xdr:row>
      <xdr:rowOff>62992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5415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62992</xdr:rowOff>
    </xdr:from>
    <xdr:to>
      <xdr:col>73</xdr:col>
      <xdr:colOff>180975</xdr:colOff>
      <xdr:row>38</xdr:row>
      <xdr:rowOff>62992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5780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62992</xdr:rowOff>
    </xdr:from>
    <xdr:to>
      <xdr:col>69</xdr:col>
      <xdr:colOff>92075</xdr:colOff>
      <xdr:row>38</xdr:row>
      <xdr:rowOff>154432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5780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94251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128287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147066</xdr:rowOff>
    </xdr:from>
    <xdr:to>
      <xdr:col>78</xdr:col>
      <xdr:colOff>120650</xdr:colOff>
      <xdr:row>38</xdr:row>
      <xdr:rowOff>77215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61993</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xdr:rowOff>
    </xdr:from>
    <xdr:to>
      <xdr:col>74</xdr:col>
      <xdr:colOff>31750</xdr:colOff>
      <xdr:row>38</xdr:row>
      <xdr:rowOff>113792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98569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xdr:rowOff>
    </xdr:from>
    <xdr:to>
      <xdr:col>69</xdr:col>
      <xdr:colOff>142875</xdr:colOff>
      <xdr:row>38</xdr:row>
      <xdr:rowOff>113792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98569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103632</xdr:rowOff>
    </xdr:from>
    <xdr:to>
      <xdr:col>65</xdr:col>
      <xdr:colOff>53975</xdr:colOff>
      <xdr:row>39</xdr:row>
      <xdr:rowOff>33782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18559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積極的なまちづくりへの投資により、地方債現在高が増加している傾向にある。引き続き、大規模な建設事業が控えているため、財政収支を見据えつつ、地方債の繰り上げ償還や発行抑制等により公債費負担の適正化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117856</xdr:rowOff>
    </xdr:from>
    <xdr:to>
      <xdr:col>24</xdr:col>
      <xdr:colOff>25400</xdr:colOff>
      <xdr:row>79</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349095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90424</xdr:rowOff>
    </xdr:from>
    <xdr:to>
      <xdr:col>19</xdr:col>
      <xdr:colOff>187325</xdr:colOff>
      <xdr:row>78</xdr:row>
      <xdr:rowOff>117856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4635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17272</xdr:rowOff>
    </xdr:from>
    <xdr:to>
      <xdr:col>15</xdr:col>
      <xdr:colOff>98425</xdr:colOff>
      <xdr:row>78</xdr:row>
      <xdr:rowOff>90424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39037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17272</xdr:rowOff>
    </xdr:from>
    <xdr:to>
      <xdr:col>11</xdr:col>
      <xdr:colOff>9525</xdr:colOff>
      <xdr:row>78</xdr:row>
      <xdr:rowOff>136144</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9037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60198</xdr:rowOff>
    </xdr:from>
    <xdr:to>
      <xdr:col>6</xdr:col>
      <xdr:colOff>171450</xdr:colOff>
      <xdr:row>79</xdr:row>
      <xdr:rowOff>161798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146575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121920</xdr:rowOff>
    </xdr:from>
    <xdr:to>
      <xdr:col>24</xdr:col>
      <xdr:colOff>76200</xdr:colOff>
      <xdr:row>79</xdr:row>
      <xdr:rowOff>52070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93997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67056</xdr:rowOff>
    </xdr:from>
    <xdr:to>
      <xdr:col>20</xdr:col>
      <xdr:colOff>38100</xdr:colOff>
      <xdr:row>78</xdr:row>
      <xdr:rowOff>168656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153433</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526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39624</xdr:rowOff>
    </xdr:from>
    <xdr:to>
      <xdr:col>15</xdr:col>
      <xdr:colOff>149225</xdr:colOff>
      <xdr:row>78</xdr:row>
      <xdr:rowOff>141224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126001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137922</xdr:rowOff>
    </xdr:from>
    <xdr:to>
      <xdr:col>11</xdr:col>
      <xdr:colOff>60325</xdr:colOff>
      <xdr:row>78</xdr:row>
      <xdr:rowOff>68072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85344</xdr:rowOff>
    </xdr:from>
    <xdr:to>
      <xdr:col>6</xdr:col>
      <xdr:colOff>171450</xdr:colOff>
      <xdr:row>79</xdr:row>
      <xdr:rowOff>15494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25671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22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資格審査等の適正化を図っているものの、扶助費に係る経常収支比率が依然として高い水準にある。</a:t>
          </a:r>
        </a:p>
        <a:p>
          <a:r>
            <a:rPr kumimoji="1" lang="ja-JP" altLang="en-US" sz="1300">
              <a:latin typeface="ＭＳ Ｐゴシック" panose="020B0600070205080204" pitchFamily="50" charset="-128"/>
              <a:ea typeface="ＭＳ Ｐゴシック" panose="020B0600070205080204" pitchFamily="50" charset="-128"/>
            </a:rPr>
            <a:t>　引き続き、様々な面から事務事業の見直し等を行い、適正な水準となるよう努める。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58420</xdr:rowOff>
    </xdr:from>
    <xdr:to>
      <xdr:col>82</xdr:col>
      <xdr:colOff>107950</xdr:colOff>
      <xdr:row>78</xdr:row>
      <xdr:rowOff>81280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4315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81280</xdr:rowOff>
    </xdr:from>
    <xdr:to>
      <xdr:col>78</xdr:col>
      <xdr:colOff>69850</xdr:colOff>
      <xdr:row>78</xdr:row>
      <xdr:rowOff>142239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34543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127000</xdr:rowOff>
    </xdr:from>
    <xdr:to>
      <xdr:col>73</xdr:col>
      <xdr:colOff>180975</xdr:colOff>
      <xdr:row>78</xdr:row>
      <xdr:rowOff>142239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5001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127000</xdr:rowOff>
    </xdr:from>
    <xdr:to>
      <xdr:col>69</xdr:col>
      <xdr:colOff>92075</xdr:colOff>
      <xdr:row>80</xdr:row>
      <xdr:rowOff>119380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50010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12717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30480</xdr:rowOff>
    </xdr:from>
    <xdr:to>
      <xdr:col>78</xdr:col>
      <xdr:colOff>120650</xdr:colOff>
      <xdr:row>78</xdr:row>
      <xdr:rowOff>132080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116857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91439</xdr:rowOff>
    </xdr:from>
    <xdr:to>
      <xdr:col>74</xdr:col>
      <xdr:colOff>31750</xdr:colOff>
      <xdr:row>79</xdr:row>
      <xdr:rowOff>21589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6366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76200</xdr:rowOff>
    </xdr:from>
    <xdr:to>
      <xdr:col>69</xdr:col>
      <xdr:colOff>142875</xdr:colOff>
      <xdr:row>79</xdr:row>
      <xdr:rowOff>6350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162577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68580</xdr:rowOff>
    </xdr:from>
    <xdr:to>
      <xdr:col>65</xdr:col>
      <xdr:colOff>53975</xdr:colOff>
      <xdr:row>80</xdr:row>
      <xdr:rowOff>170180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78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154957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87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40437</xdr:rowOff>
    </xdr:from>
    <xdr:to>
      <xdr:col>29</xdr:col>
      <xdr:colOff>127000</xdr:colOff>
      <xdr:row>16</xdr:row>
      <xdr:rowOff>97015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31262"/>
          <a:ext cx="647700" cy="56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97015</xdr:rowOff>
    </xdr:from>
    <xdr:to>
      <xdr:col>26</xdr:col>
      <xdr:colOff>50800</xdr:colOff>
      <xdr:row>16</xdr:row>
      <xdr:rowOff>100768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87840"/>
          <a:ext cx="698500" cy="37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100768</xdr:rowOff>
    </xdr:from>
    <xdr:to>
      <xdr:col>22</xdr:col>
      <xdr:colOff>114300</xdr:colOff>
      <xdr:row>16</xdr:row>
      <xdr:rowOff>124447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91593"/>
          <a:ext cx="698500" cy="23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124447</xdr:rowOff>
    </xdr:from>
    <xdr:to>
      <xdr:col>18</xdr:col>
      <xdr:colOff>177800</xdr:colOff>
      <xdr:row>16</xdr:row>
      <xdr:rowOff>156032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15272"/>
          <a:ext cx="698500" cy="31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23355</xdr:rowOff>
    </xdr:from>
    <xdr:to>
      <xdr:col>15</xdr:col>
      <xdr:colOff>101600</xdr:colOff>
      <xdr:row>16</xdr:row>
      <xdr:rowOff>124955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14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135132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161087</xdr:rowOff>
    </xdr:from>
    <xdr:to>
      <xdr:col>29</xdr:col>
      <xdr:colOff>177800</xdr:colOff>
      <xdr:row>16</xdr:row>
      <xdr:rowOff>91237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80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6164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25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46215</xdr:rowOff>
    </xdr:from>
    <xdr:to>
      <xdr:col>26</xdr:col>
      <xdr:colOff>101600</xdr:colOff>
      <xdr:row>16</xdr:row>
      <xdr:rowOff>147815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37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157992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05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49968</xdr:rowOff>
    </xdr:from>
    <xdr:to>
      <xdr:col>22</xdr:col>
      <xdr:colOff>165100</xdr:colOff>
      <xdr:row>16</xdr:row>
      <xdr:rowOff>151568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40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161745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09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73647</xdr:rowOff>
    </xdr:from>
    <xdr:to>
      <xdr:col>19</xdr:col>
      <xdr:colOff>38100</xdr:colOff>
      <xdr:row>17</xdr:row>
      <xdr:rowOff>3797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64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13974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105232</xdr:rowOff>
    </xdr:from>
    <xdr:to>
      <xdr:col>15</xdr:col>
      <xdr:colOff>101600</xdr:colOff>
      <xdr:row>17</xdr:row>
      <xdr:rowOff>35382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96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20159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8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331064</xdr:rowOff>
    </xdr:from>
    <xdr:to>
      <xdr:col>29</xdr:col>
      <xdr:colOff>127000</xdr:colOff>
      <xdr:row>35</xdr:row>
      <xdr:rowOff>203543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598514"/>
          <a:ext cx="647700" cy="215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109390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19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203543</xdr:rowOff>
    </xdr:from>
    <xdr:to>
      <xdr:col>26</xdr:col>
      <xdr:colOff>50800</xdr:colOff>
      <xdr:row>35</xdr:row>
      <xdr:rowOff>227394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13893"/>
          <a:ext cx="698500" cy="23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227394</xdr:rowOff>
    </xdr:from>
    <xdr:to>
      <xdr:col>22</xdr:col>
      <xdr:colOff>114300</xdr:colOff>
      <xdr:row>35</xdr:row>
      <xdr:rowOff>314033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37744"/>
          <a:ext cx="698500" cy="86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219926</xdr:rowOff>
    </xdr:from>
    <xdr:to>
      <xdr:col>18</xdr:col>
      <xdr:colOff>177800</xdr:colOff>
      <xdr:row>35</xdr:row>
      <xdr:rowOff>314033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30276"/>
          <a:ext cx="698500" cy="94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273024</xdr:rowOff>
    </xdr:from>
    <xdr:to>
      <xdr:col>15</xdr:col>
      <xdr:colOff>101600</xdr:colOff>
      <xdr:row>35</xdr:row>
      <xdr:rowOff>31724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5404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41901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309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280264</xdr:rowOff>
    </xdr:from>
    <xdr:to>
      <xdr:col>29</xdr:col>
      <xdr:colOff>177800</xdr:colOff>
      <xdr:row>35</xdr:row>
      <xdr:rowOff>38964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547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125341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39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152743</xdr:rowOff>
    </xdr:from>
    <xdr:to>
      <xdr:col>26</xdr:col>
      <xdr:colOff>101600</xdr:colOff>
      <xdr:row>35</xdr:row>
      <xdr:rowOff>254343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63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239120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49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176594</xdr:rowOff>
    </xdr:from>
    <xdr:to>
      <xdr:col>22</xdr:col>
      <xdr:colOff>165100</xdr:colOff>
      <xdr:row>35</xdr:row>
      <xdr:rowOff>278194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86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262971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73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263233</xdr:rowOff>
    </xdr:from>
    <xdr:to>
      <xdr:col>19</xdr:col>
      <xdr:colOff>38100</xdr:colOff>
      <xdr:row>36</xdr:row>
      <xdr:rowOff>21933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735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6710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5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169126</xdr:rowOff>
    </xdr:from>
    <xdr:to>
      <xdr:col>15</xdr:col>
      <xdr:colOff>101600</xdr:colOff>
      <xdr:row>35</xdr:row>
      <xdr:rowOff>270726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779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255503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6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116,179
111,984
12.30
74,364,428
73,974,192
21,445
29,387,077
56,630,358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101067</xdr:rowOff>
    </xdr:from>
    <xdr:to>
      <xdr:col>24</xdr:col>
      <xdr:colOff>63500</xdr:colOff>
      <xdr:row>36</xdr:row>
      <xdr:rowOff>8118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01817"/>
          <a:ext cx="838200" cy="7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8118</xdr:rowOff>
    </xdr:from>
    <xdr:to>
      <xdr:col>19</xdr:col>
      <xdr:colOff>177800</xdr:colOff>
      <xdr:row>36</xdr:row>
      <xdr:rowOff>23480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80318"/>
          <a:ext cx="889000" cy="1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152067</xdr:rowOff>
    </xdr:from>
    <xdr:to>
      <xdr:col>15</xdr:col>
      <xdr:colOff>50800</xdr:colOff>
      <xdr:row>36</xdr:row>
      <xdr:rowOff>23480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152817"/>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152067</xdr:rowOff>
    </xdr:from>
    <xdr:to>
      <xdr:col>10</xdr:col>
      <xdr:colOff>114300</xdr:colOff>
      <xdr:row>36</xdr:row>
      <xdr:rowOff>32646</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152817"/>
          <a:ext cx="889000" cy="5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107919</xdr:rowOff>
    </xdr:from>
    <xdr:to>
      <xdr:col>6</xdr:col>
      <xdr:colOff>38100</xdr:colOff>
      <xdr:row>35</xdr:row>
      <xdr:rowOff>38069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5937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54596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71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50267</xdr:rowOff>
    </xdr:from>
    <xdr:to>
      <xdr:col>24</xdr:col>
      <xdr:colOff>114300</xdr:colOff>
      <xdr:row>35</xdr:row>
      <xdr:rowOff>151867</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5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28694</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02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128768</xdr:rowOff>
    </xdr:from>
    <xdr:to>
      <xdr:col>20</xdr:col>
      <xdr:colOff>38100</xdr:colOff>
      <xdr:row>36</xdr:row>
      <xdr:rowOff>58918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2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50045</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2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144130</xdr:rowOff>
    </xdr:from>
    <xdr:to>
      <xdr:col>15</xdr:col>
      <xdr:colOff>101600</xdr:colOff>
      <xdr:row>36</xdr:row>
      <xdr:rowOff>74280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4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65407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3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101267</xdr:rowOff>
    </xdr:from>
    <xdr:to>
      <xdr:col>10</xdr:col>
      <xdr:colOff>165100</xdr:colOff>
      <xdr:row>36</xdr:row>
      <xdr:rowOff>31417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0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22544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19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153296</xdr:rowOff>
    </xdr:from>
    <xdr:to>
      <xdr:col>6</xdr:col>
      <xdr:colOff>38100</xdr:colOff>
      <xdr:row>36</xdr:row>
      <xdr:rowOff>83446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5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74573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24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27947</xdr:rowOff>
    </xdr:from>
    <xdr:to>
      <xdr:col>24</xdr:col>
      <xdr:colOff>63500</xdr:colOff>
      <xdr:row>57</xdr:row>
      <xdr:rowOff>31033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29147"/>
          <a:ext cx="838200" cy="17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126409</xdr:rowOff>
    </xdr:from>
    <xdr:to>
      <xdr:col>19</xdr:col>
      <xdr:colOff>177800</xdr:colOff>
      <xdr:row>57</xdr:row>
      <xdr:rowOff>31033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556159"/>
          <a:ext cx="889000" cy="24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126409</xdr:rowOff>
    </xdr:from>
    <xdr:to>
      <xdr:col>15</xdr:col>
      <xdr:colOff>50800</xdr:colOff>
      <xdr:row>56</xdr:row>
      <xdr:rowOff>140892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56159"/>
          <a:ext cx="889000" cy="18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140892</xdr:rowOff>
    </xdr:from>
    <xdr:to>
      <xdr:col>10</xdr:col>
      <xdr:colOff>114300</xdr:colOff>
      <xdr:row>57</xdr:row>
      <xdr:rowOff>110945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42092"/>
          <a:ext cx="889000" cy="14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108576</xdr:rowOff>
    </xdr:from>
    <xdr:to>
      <xdr:col>6</xdr:col>
      <xdr:colOff>38100</xdr:colOff>
      <xdr:row>57</xdr:row>
      <xdr:rowOff>38726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0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55253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8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148597</xdr:rowOff>
    </xdr:from>
    <xdr:to>
      <xdr:col>24</xdr:col>
      <xdr:colOff>114300</xdr:colOff>
      <xdr:row>56</xdr:row>
      <xdr:rowOff>78747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7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2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151683</xdr:rowOff>
    </xdr:from>
    <xdr:to>
      <xdr:col>20</xdr:col>
      <xdr:colOff>38100</xdr:colOff>
      <xdr:row>57</xdr:row>
      <xdr:rowOff>81833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5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98360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2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75609</xdr:rowOff>
    </xdr:from>
    <xdr:to>
      <xdr:col>15</xdr:col>
      <xdr:colOff>101600</xdr:colOff>
      <xdr:row>56</xdr:row>
      <xdr:rowOff>5759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0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22286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28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90092</xdr:rowOff>
    </xdr:from>
    <xdr:to>
      <xdr:col>10</xdr:col>
      <xdr:colOff>165100</xdr:colOff>
      <xdr:row>57</xdr:row>
      <xdr:rowOff>20242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9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36769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6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60145</xdr:rowOff>
    </xdr:from>
    <xdr:to>
      <xdr:col>6</xdr:col>
      <xdr:colOff>38100</xdr:colOff>
      <xdr:row>57</xdr:row>
      <xdr:rowOff>161745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3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152872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2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91351</xdr:rowOff>
    </xdr:from>
    <xdr:to>
      <xdr:col>24</xdr:col>
      <xdr:colOff>63500</xdr:colOff>
      <xdr:row>77</xdr:row>
      <xdr:rowOff>120726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93001"/>
          <a:ext cx="8382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91351</xdr:rowOff>
    </xdr:from>
    <xdr:to>
      <xdr:col>19</xdr:col>
      <xdr:colOff>177800</xdr:colOff>
      <xdr:row>77</xdr:row>
      <xdr:rowOff>100609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93001"/>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100609</xdr:rowOff>
    </xdr:from>
    <xdr:to>
      <xdr:col>15</xdr:col>
      <xdr:colOff>50800</xdr:colOff>
      <xdr:row>77</xdr:row>
      <xdr:rowOff>110096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02259"/>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82035</xdr:rowOff>
    </xdr:from>
    <xdr:to>
      <xdr:col>10</xdr:col>
      <xdr:colOff>114300</xdr:colOff>
      <xdr:row>77</xdr:row>
      <xdr:rowOff>110096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83685"/>
          <a:ext cx="889000" cy="28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109474</xdr:rowOff>
    </xdr:from>
    <xdr:to>
      <xdr:col>6</xdr:col>
      <xdr:colOff>38100</xdr:colOff>
      <xdr:row>76</xdr:row>
      <xdr:rowOff>39624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296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56151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74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69926</xdr:rowOff>
    </xdr:from>
    <xdr:to>
      <xdr:col>24</xdr:col>
      <xdr:colOff>114300</xdr:colOff>
      <xdr:row>78</xdr:row>
      <xdr:rowOff>76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156303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8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40551</xdr:rowOff>
    </xdr:from>
    <xdr:to>
      <xdr:col>20</xdr:col>
      <xdr:colOff>38100</xdr:colOff>
      <xdr:row>77</xdr:row>
      <xdr:rowOff>142151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4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133278</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34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49809</xdr:rowOff>
    </xdr:from>
    <xdr:to>
      <xdr:col>15</xdr:col>
      <xdr:colOff>101600</xdr:colOff>
      <xdr:row>77</xdr:row>
      <xdr:rowOff>151409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5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142536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44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59296</xdr:rowOff>
    </xdr:from>
    <xdr:to>
      <xdr:col>10</xdr:col>
      <xdr:colOff>165100</xdr:colOff>
      <xdr:row>77</xdr:row>
      <xdr:rowOff>160896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152023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5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31235</xdr:rowOff>
    </xdr:from>
    <xdr:to>
      <xdr:col>6</xdr:col>
      <xdr:colOff>38100</xdr:colOff>
      <xdr:row>77</xdr:row>
      <xdr:rowOff>132835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3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123962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2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123121</xdr:rowOff>
    </xdr:from>
    <xdr:to>
      <xdr:col>24</xdr:col>
      <xdr:colOff>63500</xdr:colOff>
      <xdr:row>93</xdr:row>
      <xdr:rowOff>19658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5896521"/>
          <a:ext cx="838200" cy="6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19658</xdr:rowOff>
    </xdr:from>
    <xdr:to>
      <xdr:col>19</xdr:col>
      <xdr:colOff>177800</xdr:colOff>
      <xdr:row>94</xdr:row>
      <xdr:rowOff>282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5964508"/>
          <a:ext cx="889000" cy="15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282</xdr:rowOff>
    </xdr:from>
    <xdr:to>
      <xdr:col>15</xdr:col>
      <xdr:colOff>50800</xdr:colOff>
      <xdr:row>94</xdr:row>
      <xdr:rowOff>27347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116582"/>
          <a:ext cx="889000" cy="2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27347</xdr:rowOff>
    </xdr:from>
    <xdr:to>
      <xdr:col>10</xdr:col>
      <xdr:colOff>114300</xdr:colOff>
      <xdr:row>94</xdr:row>
      <xdr:rowOff>139836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143647"/>
          <a:ext cx="889000" cy="11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37931</xdr:rowOff>
    </xdr:from>
    <xdr:to>
      <xdr:col>6</xdr:col>
      <xdr:colOff>38100</xdr:colOff>
      <xdr:row>97</xdr:row>
      <xdr:rowOff>139531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66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130658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76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72321</xdr:rowOff>
    </xdr:from>
    <xdr:to>
      <xdr:col>24</xdr:col>
      <xdr:colOff>114300</xdr:colOff>
      <xdr:row>93</xdr:row>
      <xdr:rowOff>2471</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584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95198</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5697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140308</xdr:rowOff>
    </xdr:from>
    <xdr:to>
      <xdr:col>20</xdr:col>
      <xdr:colOff>38100</xdr:colOff>
      <xdr:row>93</xdr:row>
      <xdr:rowOff>70458</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591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86985</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5688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120932</xdr:rowOff>
    </xdr:from>
    <xdr:to>
      <xdr:col>15</xdr:col>
      <xdr:colOff>101600</xdr:colOff>
      <xdr:row>94</xdr:row>
      <xdr:rowOff>51082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06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67609</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84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147997</xdr:rowOff>
    </xdr:from>
    <xdr:to>
      <xdr:col>10</xdr:col>
      <xdr:colOff>165100</xdr:colOff>
      <xdr:row>94</xdr:row>
      <xdr:rowOff>78147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09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94674</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5868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89036</xdr:rowOff>
    </xdr:from>
    <xdr:to>
      <xdr:col>6</xdr:col>
      <xdr:colOff>38100</xdr:colOff>
      <xdr:row>95</xdr:row>
      <xdr:rowOff>19186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20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35713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598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170437</xdr:rowOff>
    </xdr:from>
    <xdr:to>
      <xdr:col>54</xdr:col>
      <xdr:colOff>189865</xdr:colOff>
      <xdr:row>38</xdr:row>
      <xdr:rowOff>125650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85387"/>
          <a:ext cx="1270" cy="1155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129477</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64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125650</xdr:rowOff>
    </xdr:from>
    <xdr:to>
      <xdr:col>55</xdr:col>
      <xdr:colOff>88900</xdr:colOff>
      <xdr:row>38</xdr:row>
      <xdr:rowOff>125650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640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117114</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26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170437</xdr:rowOff>
    </xdr:from>
    <xdr:to>
      <xdr:col>55</xdr:col>
      <xdr:colOff>88900</xdr:colOff>
      <xdr:row>31</xdr:row>
      <xdr:rowOff>170437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8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171152</xdr:rowOff>
    </xdr:from>
    <xdr:to>
      <xdr:col>55</xdr:col>
      <xdr:colOff>0</xdr:colOff>
      <xdr:row>37</xdr:row>
      <xdr:rowOff>22457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343352"/>
          <a:ext cx="838200" cy="2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142051</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14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163624</xdr:rowOff>
    </xdr:from>
    <xdr:to>
      <xdr:col>55</xdr:col>
      <xdr:colOff>50800</xdr:colOff>
      <xdr:row>37</xdr:row>
      <xdr:rowOff>93774</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163227</xdr:rowOff>
    </xdr:from>
    <xdr:to>
      <xdr:col>50</xdr:col>
      <xdr:colOff>114300</xdr:colOff>
      <xdr:row>37</xdr:row>
      <xdr:rowOff>22457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335427"/>
          <a:ext cx="889000" cy="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157728</xdr:rowOff>
    </xdr:from>
    <xdr:to>
      <xdr:col>50</xdr:col>
      <xdr:colOff>165100</xdr:colOff>
      <xdr:row>37</xdr:row>
      <xdr:rowOff>87878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2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79005</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42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63309</xdr:rowOff>
    </xdr:from>
    <xdr:to>
      <xdr:col>45</xdr:col>
      <xdr:colOff>177800</xdr:colOff>
      <xdr:row>36</xdr:row>
      <xdr:rowOff>163227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235509"/>
          <a:ext cx="889000" cy="9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142287</xdr:rowOff>
    </xdr:from>
    <xdr:to>
      <xdr:col>46</xdr:col>
      <xdr:colOff>38100</xdr:colOff>
      <xdr:row>37</xdr:row>
      <xdr:rowOff>72437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1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63564</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0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119278</xdr:rowOff>
    </xdr:from>
    <xdr:to>
      <xdr:col>41</xdr:col>
      <xdr:colOff>50800</xdr:colOff>
      <xdr:row>36</xdr:row>
      <xdr:rowOff>63309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434228"/>
          <a:ext cx="889000" cy="80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4175</xdr:rowOff>
    </xdr:from>
    <xdr:to>
      <xdr:col>41</xdr:col>
      <xdr:colOff>101600</xdr:colOff>
      <xdr:row>37</xdr:row>
      <xdr:rowOff>105775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96902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4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74927</xdr:rowOff>
    </xdr:from>
    <xdr:to>
      <xdr:col>36</xdr:col>
      <xdr:colOff>165100</xdr:colOff>
      <xdr:row>31</xdr:row>
      <xdr:rowOff>5077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21604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9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120352</xdr:rowOff>
    </xdr:from>
    <xdr:to>
      <xdr:col>55</xdr:col>
      <xdr:colOff>50800</xdr:colOff>
      <xdr:row>37</xdr:row>
      <xdr:rowOff>50502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143229</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14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143107</xdr:rowOff>
    </xdr:from>
    <xdr:to>
      <xdr:col>50</xdr:col>
      <xdr:colOff>165100</xdr:colOff>
      <xdr:row>37</xdr:row>
      <xdr:rowOff>73257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1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89784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09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112427</xdr:rowOff>
    </xdr:from>
    <xdr:to>
      <xdr:col>46</xdr:col>
      <xdr:colOff>38100</xdr:colOff>
      <xdr:row>37</xdr:row>
      <xdr:rowOff>42577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59104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05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12509</xdr:rowOff>
    </xdr:from>
    <xdr:to>
      <xdr:col>41</xdr:col>
      <xdr:colOff>101600</xdr:colOff>
      <xdr:row>36</xdr:row>
      <xdr:rowOff>114109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18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130636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595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68478</xdr:rowOff>
    </xdr:from>
    <xdr:to>
      <xdr:col>36</xdr:col>
      <xdr:colOff>165100</xdr:colOff>
      <xdr:row>31</xdr:row>
      <xdr:rowOff>170078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38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161205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476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50949</xdr:rowOff>
    </xdr:from>
    <xdr:to>
      <xdr:col>55</xdr:col>
      <xdr:colOff>0</xdr:colOff>
      <xdr:row>54</xdr:row>
      <xdr:rowOff>169157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8794899"/>
          <a:ext cx="838200" cy="63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169157</xdr:rowOff>
    </xdr:from>
    <xdr:to>
      <xdr:col>50</xdr:col>
      <xdr:colOff>114300</xdr:colOff>
      <xdr:row>55</xdr:row>
      <xdr:rowOff>110527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427457"/>
          <a:ext cx="889000" cy="11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110527</xdr:rowOff>
    </xdr:from>
    <xdr:to>
      <xdr:col>45</xdr:col>
      <xdr:colOff>177800</xdr:colOff>
      <xdr:row>57</xdr:row>
      <xdr:rowOff>53191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540277"/>
          <a:ext cx="889000" cy="28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127095</xdr:rowOff>
    </xdr:from>
    <xdr:to>
      <xdr:col>41</xdr:col>
      <xdr:colOff>50800</xdr:colOff>
      <xdr:row>57</xdr:row>
      <xdr:rowOff>53191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556845"/>
          <a:ext cx="889000" cy="26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113327</xdr:rowOff>
    </xdr:from>
    <xdr:to>
      <xdr:col>36</xdr:col>
      <xdr:colOff>165100</xdr:colOff>
      <xdr:row>55</xdr:row>
      <xdr:rowOff>43477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37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60004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14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149</xdr:rowOff>
    </xdr:from>
    <xdr:to>
      <xdr:col>55</xdr:col>
      <xdr:colOff>50800</xdr:colOff>
      <xdr:row>51</xdr:row>
      <xdr:rowOff>101749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874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124626</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8697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118357</xdr:rowOff>
    </xdr:from>
    <xdr:to>
      <xdr:col>50</xdr:col>
      <xdr:colOff>165100</xdr:colOff>
      <xdr:row>55</xdr:row>
      <xdr:rowOff>48507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37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65034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15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59727</xdr:rowOff>
    </xdr:from>
    <xdr:to>
      <xdr:col>46</xdr:col>
      <xdr:colOff>38100</xdr:colOff>
      <xdr:row>55</xdr:row>
      <xdr:rowOff>161327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48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6404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2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2391</xdr:rowOff>
    </xdr:from>
    <xdr:to>
      <xdr:col>41</xdr:col>
      <xdr:colOff>101600</xdr:colOff>
      <xdr:row>57</xdr:row>
      <xdr:rowOff>103991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7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95118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6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76295</xdr:rowOff>
    </xdr:from>
    <xdr:to>
      <xdr:col>36</xdr:col>
      <xdr:colOff>165100</xdr:colOff>
      <xdr:row>56</xdr:row>
      <xdr:rowOff>6445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0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169022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598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97203</xdr:rowOff>
    </xdr:from>
    <xdr:to>
      <xdr:col>55</xdr:col>
      <xdr:colOff>0</xdr:colOff>
      <xdr:row>73</xdr:row>
      <xdr:rowOff>82299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270153"/>
          <a:ext cx="838200" cy="32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82299</xdr:rowOff>
    </xdr:from>
    <xdr:to>
      <xdr:col>50</xdr:col>
      <xdr:colOff>114300</xdr:colOff>
      <xdr:row>76</xdr:row>
      <xdr:rowOff>17422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2598149"/>
          <a:ext cx="889000" cy="4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17422</xdr:rowOff>
    </xdr:from>
    <xdr:to>
      <xdr:col>45</xdr:col>
      <xdr:colOff>177800</xdr:colOff>
      <xdr:row>76</xdr:row>
      <xdr:rowOff>103649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047622"/>
          <a:ext cx="889000" cy="86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21286</xdr:rowOff>
    </xdr:from>
    <xdr:to>
      <xdr:col>41</xdr:col>
      <xdr:colOff>50800</xdr:colOff>
      <xdr:row>76</xdr:row>
      <xdr:rowOff>103649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2708586"/>
          <a:ext cx="889000" cy="42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107515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162601</xdr:rowOff>
    </xdr:from>
    <xdr:to>
      <xdr:col>36</xdr:col>
      <xdr:colOff>165100</xdr:colOff>
      <xdr:row>76</xdr:row>
      <xdr:rowOff>92751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0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83878</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11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46403</xdr:rowOff>
    </xdr:from>
    <xdr:to>
      <xdr:col>55</xdr:col>
      <xdr:colOff>50800</xdr:colOff>
      <xdr:row>71</xdr:row>
      <xdr:rowOff>148003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21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132780</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13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31499</xdr:rowOff>
    </xdr:from>
    <xdr:to>
      <xdr:col>50</xdr:col>
      <xdr:colOff>165100</xdr:colOff>
      <xdr:row>73</xdr:row>
      <xdr:rowOff>133099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254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149626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32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138072</xdr:rowOff>
    </xdr:from>
    <xdr:to>
      <xdr:col>46</xdr:col>
      <xdr:colOff>38100</xdr:colOff>
      <xdr:row>76</xdr:row>
      <xdr:rowOff>68222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99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84749</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77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52849</xdr:rowOff>
    </xdr:from>
    <xdr:to>
      <xdr:col>41</xdr:col>
      <xdr:colOff>101600</xdr:colOff>
      <xdr:row>76</xdr:row>
      <xdr:rowOff>154449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08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170976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85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141936</xdr:rowOff>
    </xdr:from>
    <xdr:to>
      <xdr:col>36</xdr:col>
      <xdr:colOff>165100</xdr:colOff>
      <xdr:row>74</xdr:row>
      <xdr:rowOff>72086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265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88613</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243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52398</xdr:rowOff>
    </xdr:from>
    <xdr:to>
      <xdr:col>55</xdr:col>
      <xdr:colOff>0</xdr:colOff>
      <xdr:row>96</xdr:row>
      <xdr:rowOff>145027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5654348"/>
          <a:ext cx="838200" cy="949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117619</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2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145027</xdr:rowOff>
    </xdr:from>
    <xdr:to>
      <xdr:col>50</xdr:col>
      <xdr:colOff>114300</xdr:colOff>
      <xdr:row>97</xdr:row>
      <xdr:rowOff>129778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604227"/>
          <a:ext cx="889000" cy="15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125527</xdr:rowOff>
    </xdr:from>
    <xdr:to>
      <xdr:col>45</xdr:col>
      <xdr:colOff>177800</xdr:colOff>
      <xdr:row>97</xdr:row>
      <xdr:rowOff>129778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756177"/>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58066</xdr:rowOff>
    </xdr:from>
    <xdr:to>
      <xdr:col>41</xdr:col>
      <xdr:colOff>50800</xdr:colOff>
      <xdr:row>97</xdr:row>
      <xdr:rowOff>125527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688716"/>
          <a:ext cx="889000" cy="6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72417</xdr:rowOff>
    </xdr:from>
    <xdr:to>
      <xdr:col>36</xdr:col>
      <xdr:colOff>165100</xdr:colOff>
      <xdr:row>94</xdr:row>
      <xdr:rowOff>2567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01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19094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579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1598</xdr:rowOff>
    </xdr:from>
    <xdr:to>
      <xdr:col>55</xdr:col>
      <xdr:colOff>50800</xdr:colOff>
      <xdr:row>91</xdr:row>
      <xdr:rowOff>103198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56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24475</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545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94227</xdr:rowOff>
    </xdr:from>
    <xdr:to>
      <xdr:col>50</xdr:col>
      <xdr:colOff>165100</xdr:colOff>
      <xdr:row>97</xdr:row>
      <xdr:rowOff>24377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5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15504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64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78978</xdr:rowOff>
    </xdr:from>
    <xdr:to>
      <xdr:col>46</xdr:col>
      <xdr:colOff>38100</xdr:colOff>
      <xdr:row>98</xdr:row>
      <xdr:rowOff>9128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255</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428" y="1680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74727</xdr:rowOff>
    </xdr:from>
    <xdr:to>
      <xdr:col>41</xdr:col>
      <xdr:colOff>101600</xdr:colOff>
      <xdr:row>98</xdr:row>
      <xdr:rowOff>4877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70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97</xdr:row>
      <xdr:rowOff>167454</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6798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7266</xdr:rowOff>
    </xdr:from>
    <xdr:to>
      <xdr:col>36</xdr:col>
      <xdr:colOff>165100</xdr:colOff>
      <xdr:row>97</xdr:row>
      <xdr:rowOff>108866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3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99993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73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24543</xdr:rowOff>
    </xdr:from>
    <xdr:to>
      <xdr:col>71</xdr:col>
      <xdr:colOff>177800</xdr:colOff>
      <xdr:row>38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539643"/>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70383</xdr:rowOff>
    </xdr:from>
    <xdr:to>
      <xdr:col>67</xdr:col>
      <xdr:colOff>101600</xdr:colOff>
      <xdr:row>37</xdr:row>
      <xdr:rowOff>533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2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17060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0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145193</xdr:rowOff>
    </xdr:from>
    <xdr:to>
      <xdr:col>67</xdr:col>
      <xdr:colOff>101600</xdr:colOff>
      <xdr:row>38</xdr:row>
      <xdr:rowOff>75343</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48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66470</xdr:rowOff>
    </xdr:from>
    <xdr:ext cx="313932"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57333" y="65815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94476</xdr:rowOff>
    </xdr:from>
    <xdr:to>
      <xdr:col>85</xdr:col>
      <xdr:colOff>127000</xdr:colOff>
      <xdr:row>75</xdr:row>
      <xdr:rowOff>13189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2781776"/>
          <a:ext cx="838200" cy="9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24312</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2883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13189</xdr:rowOff>
    </xdr:from>
    <xdr:to>
      <xdr:col>81</xdr:col>
      <xdr:colOff>50800</xdr:colOff>
      <xdr:row>75</xdr:row>
      <xdr:rowOff>31591</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592300" y="12871939"/>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123220</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298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31591</xdr:rowOff>
    </xdr:from>
    <xdr:to>
      <xdr:col>76</xdr:col>
      <xdr:colOff>114300</xdr:colOff>
      <xdr:row>75</xdr:row>
      <xdr:rowOff>64415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2890341"/>
          <a:ext cx="889000" cy="3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113180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61461</xdr:rowOff>
    </xdr:from>
    <xdr:to>
      <xdr:col>71</xdr:col>
      <xdr:colOff>177800</xdr:colOff>
      <xdr:row>75</xdr:row>
      <xdr:rowOff>64415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814300" y="12920211"/>
          <a:ext cx="889000" cy="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163328</xdr:rowOff>
    </xdr:from>
    <xdr:to>
      <xdr:col>67</xdr:col>
      <xdr:colOff>101600</xdr:colOff>
      <xdr:row>74</xdr:row>
      <xdr:rowOff>93478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267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110005</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24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43676</xdr:rowOff>
    </xdr:from>
    <xdr:to>
      <xdr:col>85</xdr:col>
      <xdr:colOff>177800</xdr:colOff>
      <xdr:row>74</xdr:row>
      <xdr:rowOff>145276</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27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66553</xdr:rowOff>
    </xdr:from>
    <xdr:ext cx="534377"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258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133839</xdr:rowOff>
    </xdr:from>
    <xdr:to>
      <xdr:col>81</xdr:col>
      <xdr:colOff>101600</xdr:colOff>
      <xdr:row>75</xdr:row>
      <xdr:rowOff>63989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282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80516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59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152241</xdr:rowOff>
    </xdr:from>
    <xdr:to>
      <xdr:col>76</xdr:col>
      <xdr:colOff>165100</xdr:colOff>
      <xdr:row>75</xdr:row>
      <xdr:rowOff>82391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283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98918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61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13615</xdr:rowOff>
    </xdr:from>
    <xdr:to>
      <xdr:col>72</xdr:col>
      <xdr:colOff>38100</xdr:colOff>
      <xdr:row>75</xdr:row>
      <xdr:rowOff>115215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287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131742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64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10661</xdr:rowOff>
    </xdr:from>
    <xdr:to>
      <xdr:col>67</xdr:col>
      <xdr:colOff>101600</xdr:colOff>
      <xdr:row>75</xdr:row>
      <xdr:rowOff>112261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28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103388</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96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15630</xdr:rowOff>
    </xdr:from>
    <xdr:to>
      <xdr:col>85</xdr:col>
      <xdr:colOff>127000</xdr:colOff>
      <xdr:row>98</xdr:row>
      <xdr:rowOff>121265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817730"/>
          <a:ext cx="838200" cy="10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15630</xdr:rowOff>
    </xdr:from>
    <xdr:to>
      <xdr:col>81</xdr:col>
      <xdr:colOff>50800</xdr:colOff>
      <xdr:row>98</xdr:row>
      <xdr:rowOff>71042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4592300" y="16817730"/>
          <a:ext cx="889000" cy="5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29775</xdr:rowOff>
    </xdr:from>
    <xdr:to>
      <xdr:col>76</xdr:col>
      <xdr:colOff>114300</xdr:colOff>
      <xdr:row>98</xdr:row>
      <xdr:rowOff>71042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831875"/>
          <a:ext cx="889000" cy="4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29775</xdr:rowOff>
    </xdr:from>
    <xdr:to>
      <xdr:col>71</xdr:col>
      <xdr:colOff>177800</xdr:colOff>
      <xdr:row>98</xdr:row>
      <xdr:rowOff>106192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831875"/>
          <a:ext cx="889000" cy="7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15858</xdr:rowOff>
    </xdr:from>
    <xdr:to>
      <xdr:col>67</xdr:col>
      <xdr:colOff>101600</xdr:colOff>
      <xdr:row>98</xdr:row>
      <xdr:rowOff>117458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1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133985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59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70465</xdr:rowOff>
    </xdr:from>
    <xdr:to>
      <xdr:col>85</xdr:col>
      <xdr:colOff>177800</xdr:colOff>
      <xdr:row>99</xdr:row>
      <xdr:rowOff>615</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87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156842</xdr:rowOff>
    </xdr:from>
    <xdr:ext cx="469744"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78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136280</xdr:rowOff>
    </xdr:from>
    <xdr:to>
      <xdr:col>81</xdr:col>
      <xdr:colOff>101600</xdr:colOff>
      <xdr:row>98</xdr:row>
      <xdr:rowOff>66430</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76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82957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54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20242</xdr:rowOff>
    </xdr:from>
    <xdr:to>
      <xdr:col>76</xdr:col>
      <xdr:colOff>165100</xdr:colOff>
      <xdr:row>98</xdr:row>
      <xdr:rowOff>121842</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82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112969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15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150425</xdr:rowOff>
    </xdr:from>
    <xdr:to>
      <xdr:col>72</xdr:col>
      <xdr:colOff>38100</xdr:colOff>
      <xdr:row>98</xdr:row>
      <xdr:rowOff>80575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8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97102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55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55392</xdr:rowOff>
    </xdr:from>
    <xdr:to>
      <xdr:col>67</xdr:col>
      <xdr:colOff>101600</xdr:colOff>
      <xdr:row>98</xdr:row>
      <xdr:rowOff>156992</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5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148119</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79428" y="1695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58991</xdr:rowOff>
    </xdr:from>
    <xdr:to>
      <xdr:col>98</xdr:col>
      <xdr:colOff>38100</xdr:colOff>
      <xdr:row>36</xdr:row>
      <xdr:rowOff>160591</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2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5668</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0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43631</xdr:rowOff>
    </xdr:from>
    <xdr:to>
      <xdr:col>116</xdr:col>
      <xdr:colOff>63500</xdr:colOff>
      <xdr:row>59</xdr:row>
      <xdr:rowOff>43631</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101591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43631</xdr:rowOff>
    </xdr:from>
    <xdr:to>
      <xdr:col>111</xdr:col>
      <xdr:colOff>177800</xdr:colOff>
      <xdr:row>59</xdr:row>
      <xdr:rowOff>43650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0434300" y="101591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43650</xdr:rowOff>
    </xdr:from>
    <xdr:to>
      <xdr:col>107</xdr:col>
      <xdr:colOff>50800</xdr:colOff>
      <xdr:row>59</xdr:row>
      <xdr:rowOff>43650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10159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43650</xdr:rowOff>
    </xdr:from>
    <xdr:to>
      <xdr:col>102</xdr:col>
      <xdr:colOff>114300</xdr:colOff>
      <xdr:row>59</xdr:row>
      <xdr:rowOff>43669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8656300" y="10159200"/>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49276</xdr:rowOff>
    </xdr:from>
    <xdr:to>
      <xdr:col>98</xdr:col>
      <xdr:colOff>38100</xdr:colOff>
      <xdr:row>58</xdr:row>
      <xdr:rowOff>150876</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99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167403</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76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164281</xdr:rowOff>
    </xdr:from>
    <xdr:to>
      <xdr:col>116</xdr:col>
      <xdr:colOff>114300</xdr:colOff>
      <xdr:row>59</xdr:row>
      <xdr:rowOff>94431</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1010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79208</xdr:rowOff>
    </xdr:from>
    <xdr:ext cx="313932"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10023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164281</xdr:rowOff>
    </xdr:from>
    <xdr:to>
      <xdr:col>112</xdr:col>
      <xdr:colOff>38100</xdr:colOff>
      <xdr:row>59</xdr:row>
      <xdr:rowOff>94431</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1010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85558</xdr:rowOff>
    </xdr:from>
    <xdr:ext cx="313932"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66333" y="102011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164300</xdr:rowOff>
    </xdr:from>
    <xdr:to>
      <xdr:col>107</xdr:col>
      <xdr:colOff>101600</xdr:colOff>
      <xdr:row>59</xdr:row>
      <xdr:rowOff>94450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85577</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77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164300</xdr:rowOff>
    </xdr:from>
    <xdr:to>
      <xdr:col>102</xdr:col>
      <xdr:colOff>165100</xdr:colOff>
      <xdr:row>59</xdr:row>
      <xdr:rowOff>94450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85577</xdr:rowOff>
    </xdr:from>
    <xdr:ext cx="313932"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88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164319</xdr:rowOff>
    </xdr:from>
    <xdr:to>
      <xdr:col>98</xdr:col>
      <xdr:colOff>38100</xdr:colOff>
      <xdr:row>59</xdr:row>
      <xdr:rowOff>94469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1010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85596</xdr:rowOff>
    </xdr:from>
    <xdr:ext cx="313932"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99333" y="102011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168928</xdr:rowOff>
    </xdr:from>
    <xdr:to>
      <xdr:col>116</xdr:col>
      <xdr:colOff>63500</xdr:colOff>
      <xdr:row>73</xdr:row>
      <xdr:rowOff>33695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513328"/>
          <a:ext cx="8382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168928</xdr:rowOff>
    </xdr:from>
    <xdr:to>
      <xdr:col>111</xdr:col>
      <xdr:colOff>177800</xdr:colOff>
      <xdr:row>74</xdr:row>
      <xdr:rowOff>13676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513328"/>
          <a:ext cx="889000" cy="187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13676</xdr:rowOff>
    </xdr:from>
    <xdr:to>
      <xdr:col>107</xdr:col>
      <xdr:colOff>50800</xdr:colOff>
      <xdr:row>74</xdr:row>
      <xdr:rowOff>67985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700976"/>
          <a:ext cx="889000" cy="5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67985</xdr:rowOff>
    </xdr:from>
    <xdr:to>
      <xdr:col>102</xdr:col>
      <xdr:colOff>114300</xdr:colOff>
      <xdr:row>74</xdr:row>
      <xdr:rowOff>110570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2755285"/>
          <a:ext cx="889000" cy="4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23814</xdr:rowOff>
    </xdr:from>
    <xdr:to>
      <xdr:col>98</xdr:col>
      <xdr:colOff>38100</xdr:colOff>
      <xdr:row>76</xdr:row>
      <xdr:rowOff>125414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0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116541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14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154345</xdr:rowOff>
    </xdr:from>
    <xdr:to>
      <xdr:col>116</xdr:col>
      <xdr:colOff>114300</xdr:colOff>
      <xdr:row>73</xdr:row>
      <xdr:rowOff>84495</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49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5772</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35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118128</xdr:rowOff>
    </xdr:from>
    <xdr:to>
      <xdr:col>112</xdr:col>
      <xdr:colOff>38100</xdr:colOff>
      <xdr:row>73</xdr:row>
      <xdr:rowOff>48278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4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64805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23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134326</xdr:rowOff>
    </xdr:from>
    <xdr:to>
      <xdr:col>107</xdr:col>
      <xdr:colOff>101600</xdr:colOff>
      <xdr:row>74</xdr:row>
      <xdr:rowOff>64476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65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81003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42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17185</xdr:rowOff>
    </xdr:from>
    <xdr:to>
      <xdr:col>102</xdr:col>
      <xdr:colOff>165100</xdr:colOff>
      <xdr:row>74</xdr:row>
      <xdr:rowOff>118785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70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135312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47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59770</xdr:rowOff>
    </xdr:from>
    <xdr:to>
      <xdr:col>98</xdr:col>
      <xdr:colOff>38100</xdr:colOff>
      <xdr:row>74</xdr:row>
      <xdr:rowOff>161370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74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6447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522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636,726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円となっている。主な構成項目である扶助費は、住民一人当たり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214,313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平均と比べて高い水準にある。生活保護費のうち医療扶助が増加しており、近年では、障がい者自立支援給付費の増加もあって、全体として増加傾向にある。引き続き、資格審査等の適正化に加え、診療報酬明細書点検等充実事業や後発医薬品の利用促進などの取組みにより、扶助費の適正化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130,403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円となっており、類似団体と比較して一人当たりコストは高い状況となっている。今後も大規模なまちづくり事業等により、類似団体平均を上回ることが想定される。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積立金は、住民一人当たり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4,032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23,105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て類似団体平均を下回った。これは全体的な事業費が増加した結果、積立金が減少したものである。引き続き、災害等の不測の事態に備えるため、また、健全で持続可能な財政状況を継続していくためにも、基金残高の確保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大阪府門真市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116,179
111,984
12.30
74,364,428
73,974,192
21,445
29,387,077
56,630,358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56261</xdr:rowOff>
    </xdr:from>
    <xdr:to>
      <xdr:col>24</xdr:col>
      <xdr:colOff>63500</xdr:colOff>
      <xdr:row>34</xdr:row>
      <xdr:rowOff>101409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5885561"/>
          <a:ext cx="8382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100838</xdr:rowOff>
    </xdr:from>
    <xdr:to>
      <xdr:col>19</xdr:col>
      <xdr:colOff>177800</xdr:colOff>
      <xdr:row>34</xdr:row>
      <xdr:rowOff>101409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2908300" y="5930138"/>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83122</xdr:rowOff>
    </xdr:from>
    <xdr:to>
      <xdr:col>15</xdr:col>
      <xdr:colOff>50800</xdr:colOff>
      <xdr:row>34</xdr:row>
      <xdr:rowOff>100838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5912422"/>
          <a:ext cx="889000" cy="1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83122</xdr:rowOff>
    </xdr:from>
    <xdr:to>
      <xdr:col>10</xdr:col>
      <xdr:colOff>114300</xdr:colOff>
      <xdr:row>34</xdr:row>
      <xdr:rowOff>153988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5912422"/>
          <a:ext cx="8890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76898</xdr:rowOff>
    </xdr:from>
    <xdr:to>
      <xdr:col>6</xdr:col>
      <xdr:colOff>38100</xdr:colOff>
      <xdr:row>36</xdr:row>
      <xdr:rowOff>7048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07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169625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170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5461</xdr:rowOff>
    </xdr:from>
    <xdr:to>
      <xdr:col>24</xdr:col>
      <xdr:colOff>114300</xdr:colOff>
      <xdr:row>34</xdr:row>
      <xdr:rowOff>107061</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83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28338</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68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50609</xdr:rowOff>
    </xdr:from>
    <xdr:to>
      <xdr:col>20</xdr:col>
      <xdr:colOff>38100</xdr:colOff>
      <xdr:row>34</xdr:row>
      <xdr:rowOff>152209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87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168736</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65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50038</xdr:rowOff>
    </xdr:from>
    <xdr:to>
      <xdr:col>15</xdr:col>
      <xdr:colOff>101600</xdr:colOff>
      <xdr:row>34</xdr:row>
      <xdr:rowOff>151638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587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168165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654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32322</xdr:rowOff>
    </xdr:from>
    <xdr:to>
      <xdr:col>10</xdr:col>
      <xdr:colOff>165100</xdr:colOff>
      <xdr:row>34</xdr:row>
      <xdr:rowOff>133922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86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150449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63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103188</xdr:rowOff>
    </xdr:from>
    <xdr:to>
      <xdr:col>6</xdr:col>
      <xdr:colOff>38100</xdr:colOff>
      <xdr:row>35</xdr:row>
      <xdr:rowOff>33338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93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49865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0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21079</xdr:rowOff>
    </xdr:from>
    <xdr:to>
      <xdr:col>24</xdr:col>
      <xdr:colOff>63500</xdr:colOff>
      <xdr:row>58</xdr:row>
      <xdr:rowOff>40602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65179"/>
          <a:ext cx="838200" cy="1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21079</xdr:rowOff>
    </xdr:from>
    <xdr:to>
      <xdr:col>19</xdr:col>
      <xdr:colOff>177800</xdr:colOff>
      <xdr:row>58</xdr:row>
      <xdr:rowOff>22554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965179"/>
          <a:ext cx="889000" cy="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22554</xdr:rowOff>
    </xdr:from>
    <xdr:to>
      <xdr:col>15</xdr:col>
      <xdr:colOff>50800</xdr:colOff>
      <xdr:row>58</xdr:row>
      <xdr:rowOff>35344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66654"/>
          <a:ext cx="889000" cy="1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41646</xdr:rowOff>
    </xdr:from>
    <xdr:to>
      <xdr:col>10</xdr:col>
      <xdr:colOff>114300</xdr:colOff>
      <xdr:row>58</xdr:row>
      <xdr:rowOff>35344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42846"/>
          <a:ext cx="889000" cy="33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51021</xdr:rowOff>
    </xdr:from>
    <xdr:to>
      <xdr:col>6</xdr:col>
      <xdr:colOff>38100</xdr:colOff>
      <xdr:row>55</xdr:row>
      <xdr:rowOff>152621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48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169148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255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161252</xdr:rowOff>
    </xdr:from>
    <xdr:to>
      <xdr:col>24</xdr:col>
      <xdr:colOff>114300</xdr:colOff>
      <xdr:row>58</xdr:row>
      <xdr:rowOff>91402</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3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76179</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141729</xdr:rowOff>
    </xdr:from>
    <xdr:to>
      <xdr:col>20</xdr:col>
      <xdr:colOff>38100</xdr:colOff>
      <xdr:row>58</xdr:row>
      <xdr:rowOff>71879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1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63006</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0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143204</xdr:rowOff>
    </xdr:from>
    <xdr:to>
      <xdr:col>15</xdr:col>
      <xdr:colOff>101600</xdr:colOff>
      <xdr:row>58</xdr:row>
      <xdr:rowOff>73354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1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64481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155994</xdr:rowOff>
    </xdr:from>
    <xdr:to>
      <xdr:col>10</xdr:col>
      <xdr:colOff>165100</xdr:colOff>
      <xdr:row>58</xdr:row>
      <xdr:rowOff>86144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2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77271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2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162296</xdr:rowOff>
    </xdr:from>
    <xdr:to>
      <xdr:col>6</xdr:col>
      <xdr:colOff>38100</xdr:colOff>
      <xdr:row>56</xdr:row>
      <xdr:rowOff>92446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9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83573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8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125862</xdr:rowOff>
    </xdr:from>
    <xdr:to>
      <xdr:col>24</xdr:col>
      <xdr:colOff>63500</xdr:colOff>
      <xdr:row>73</xdr:row>
      <xdr:rowOff>19776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470262"/>
          <a:ext cx="838200" cy="6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19776</xdr:rowOff>
    </xdr:from>
    <xdr:to>
      <xdr:col>19</xdr:col>
      <xdr:colOff>177800</xdr:colOff>
      <xdr:row>74</xdr:row>
      <xdr:rowOff>5489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535626"/>
          <a:ext cx="889000" cy="15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107117</xdr:rowOff>
    </xdr:from>
    <xdr:to>
      <xdr:col>15</xdr:col>
      <xdr:colOff>50800</xdr:colOff>
      <xdr:row>74</xdr:row>
      <xdr:rowOff>5489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2622967"/>
          <a:ext cx="889000" cy="6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107117</xdr:rowOff>
    </xdr:from>
    <xdr:to>
      <xdr:col>10</xdr:col>
      <xdr:colOff>114300</xdr:colOff>
      <xdr:row>74</xdr:row>
      <xdr:rowOff>170485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2622967"/>
          <a:ext cx="889000" cy="23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34288</xdr:rowOff>
    </xdr:from>
    <xdr:to>
      <xdr:col>6</xdr:col>
      <xdr:colOff>38100</xdr:colOff>
      <xdr:row>77</xdr:row>
      <xdr:rowOff>135888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3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127015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32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75062</xdr:rowOff>
    </xdr:from>
    <xdr:to>
      <xdr:col>24</xdr:col>
      <xdr:colOff>114300</xdr:colOff>
      <xdr:row>73</xdr:row>
      <xdr:rowOff>5212</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41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97939</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270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140426</xdr:rowOff>
    </xdr:from>
    <xdr:to>
      <xdr:col>20</xdr:col>
      <xdr:colOff>38100</xdr:colOff>
      <xdr:row>73</xdr:row>
      <xdr:rowOff>70576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48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87103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26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126139</xdr:rowOff>
    </xdr:from>
    <xdr:to>
      <xdr:col>15</xdr:col>
      <xdr:colOff>101600</xdr:colOff>
      <xdr:row>74</xdr:row>
      <xdr:rowOff>56289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64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72816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417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56317</xdr:rowOff>
    </xdr:from>
    <xdr:to>
      <xdr:col>10</xdr:col>
      <xdr:colOff>165100</xdr:colOff>
      <xdr:row>73</xdr:row>
      <xdr:rowOff>157917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5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2994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3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119685</xdr:rowOff>
    </xdr:from>
    <xdr:to>
      <xdr:col>6</xdr:col>
      <xdr:colOff>38100</xdr:colOff>
      <xdr:row>75</xdr:row>
      <xdr:rowOff>49835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28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66362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582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75825</xdr:rowOff>
    </xdr:from>
    <xdr:to>
      <xdr:col>24</xdr:col>
      <xdr:colOff>63500</xdr:colOff>
      <xdr:row>97</xdr:row>
      <xdr:rowOff>13188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363575"/>
          <a:ext cx="838200" cy="28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89294</xdr:rowOff>
    </xdr:from>
    <xdr:to>
      <xdr:col>19</xdr:col>
      <xdr:colOff>177800</xdr:colOff>
      <xdr:row>97</xdr:row>
      <xdr:rowOff>13188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548494"/>
          <a:ext cx="889000" cy="9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89294</xdr:rowOff>
    </xdr:from>
    <xdr:to>
      <xdr:col>15</xdr:col>
      <xdr:colOff>50800</xdr:colOff>
      <xdr:row>96</xdr:row>
      <xdr:rowOff>170256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548494"/>
          <a:ext cx="889000" cy="8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170256</xdr:rowOff>
    </xdr:from>
    <xdr:to>
      <xdr:col>10</xdr:col>
      <xdr:colOff>114300</xdr:colOff>
      <xdr:row>97</xdr:row>
      <xdr:rowOff>163761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629456"/>
          <a:ext cx="889000" cy="16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92100</xdr:rowOff>
    </xdr:from>
    <xdr:to>
      <xdr:col>6</xdr:col>
      <xdr:colOff>38100</xdr:colOff>
      <xdr:row>97</xdr:row>
      <xdr:rowOff>22250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38777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25025</xdr:rowOff>
    </xdr:from>
    <xdr:to>
      <xdr:col>24</xdr:col>
      <xdr:colOff>114300</xdr:colOff>
      <xdr:row>95</xdr:row>
      <xdr:rowOff>126625</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31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47902</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16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133838</xdr:rowOff>
    </xdr:from>
    <xdr:to>
      <xdr:col>20</xdr:col>
      <xdr:colOff>38100</xdr:colOff>
      <xdr:row>97</xdr:row>
      <xdr:rowOff>63988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9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80515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36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38494</xdr:rowOff>
    </xdr:from>
    <xdr:to>
      <xdr:col>15</xdr:col>
      <xdr:colOff>101600</xdr:colOff>
      <xdr:row>96</xdr:row>
      <xdr:rowOff>140094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9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156621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27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119456</xdr:rowOff>
    </xdr:from>
    <xdr:to>
      <xdr:col>10</xdr:col>
      <xdr:colOff>165100</xdr:colOff>
      <xdr:row>97</xdr:row>
      <xdr:rowOff>49606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57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40733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67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112961</xdr:rowOff>
    </xdr:from>
    <xdr:to>
      <xdr:col>6</xdr:col>
      <xdr:colOff>38100</xdr:colOff>
      <xdr:row>98</xdr:row>
      <xdr:rowOff>43111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7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34238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36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61595</xdr:rowOff>
    </xdr:from>
    <xdr:to>
      <xdr:col>55</xdr:col>
      <xdr:colOff>0</xdr:colOff>
      <xdr:row>36</xdr:row>
      <xdr:rowOff>102743</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233795"/>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151892</xdr:rowOff>
    </xdr:from>
    <xdr:to>
      <xdr:col>50</xdr:col>
      <xdr:colOff>114300</xdr:colOff>
      <xdr:row>36</xdr:row>
      <xdr:rowOff>61595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152642"/>
          <a:ext cx="8890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124460</xdr:rowOff>
    </xdr:from>
    <xdr:to>
      <xdr:col>45</xdr:col>
      <xdr:colOff>177800</xdr:colOff>
      <xdr:row>35</xdr:row>
      <xdr:rowOff>151892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12521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92456</xdr:rowOff>
    </xdr:from>
    <xdr:to>
      <xdr:col>41</xdr:col>
      <xdr:colOff>50800</xdr:colOff>
      <xdr:row>35</xdr:row>
      <xdr:rowOff>124460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09320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155956</xdr:rowOff>
    </xdr:from>
    <xdr:to>
      <xdr:col>36</xdr:col>
      <xdr:colOff>165100</xdr:colOff>
      <xdr:row>36</xdr:row>
      <xdr:rowOff>86106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77233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24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51943</xdr:rowOff>
    </xdr:from>
    <xdr:to>
      <xdr:col>55</xdr:col>
      <xdr:colOff>50800</xdr:colOff>
      <xdr:row>36</xdr:row>
      <xdr:rowOff>153543</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22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74820</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075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10795</xdr:rowOff>
    </xdr:from>
    <xdr:to>
      <xdr:col>50</xdr:col>
      <xdr:colOff>165100</xdr:colOff>
      <xdr:row>36</xdr:row>
      <xdr:rowOff>112395</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18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128922</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958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101092</xdr:rowOff>
    </xdr:from>
    <xdr:to>
      <xdr:col>46</xdr:col>
      <xdr:colOff>38100</xdr:colOff>
      <xdr:row>36</xdr:row>
      <xdr:rowOff>31242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10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47769</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877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73660</xdr:rowOff>
    </xdr:from>
    <xdr:to>
      <xdr:col>41</xdr:col>
      <xdr:colOff>101600</xdr:colOff>
      <xdr:row>36</xdr:row>
      <xdr:rowOff>3810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07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20337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84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41656</xdr:rowOff>
    </xdr:from>
    <xdr:to>
      <xdr:col>36</xdr:col>
      <xdr:colOff>165100</xdr:colOff>
      <xdr:row>35</xdr:row>
      <xdr:rowOff>143256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04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159783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81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127584</xdr:rowOff>
    </xdr:from>
    <xdr:to>
      <xdr:col>55</xdr:col>
      <xdr:colOff>0</xdr:colOff>
      <xdr:row>58</xdr:row>
      <xdr:rowOff>128818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71684"/>
          <a:ext cx="8382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128590</xdr:rowOff>
    </xdr:from>
    <xdr:to>
      <xdr:col>50</xdr:col>
      <xdr:colOff>114300</xdr:colOff>
      <xdr:row>58</xdr:row>
      <xdr:rowOff>128818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8750300" y="10072690"/>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128590</xdr:rowOff>
    </xdr:from>
    <xdr:to>
      <xdr:col>45</xdr:col>
      <xdr:colOff>177800</xdr:colOff>
      <xdr:row>58</xdr:row>
      <xdr:rowOff>130373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72690"/>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130373</xdr:rowOff>
    </xdr:from>
    <xdr:to>
      <xdr:col>41</xdr:col>
      <xdr:colOff>50800</xdr:colOff>
      <xdr:row>58</xdr:row>
      <xdr:rowOff>130830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7447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126847</xdr:rowOff>
    </xdr:from>
    <xdr:to>
      <xdr:col>36</xdr:col>
      <xdr:colOff>165100</xdr:colOff>
      <xdr:row>54</xdr:row>
      <xdr:rowOff>56997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21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73524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05111" y="898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76784</xdr:rowOff>
    </xdr:from>
    <xdr:to>
      <xdr:col>55</xdr:col>
      <xdr:colOff>50800</xdr:colOff>
      <xdr:row>59</xdr:row>
      <xdr:rowOff>6934</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2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163161</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35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78018</xdr:rowOff>
    </xdr:from>
    <xdr:to>
      <xdr:col>50</xdr:col>
      <xdr:colOff>165100</xdr:colOff>
      <xdr:row>59</xdr:row>
      <xdr:rowOff>8168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2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170745</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14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77790</xdr:rowOff>
    </xdr:from>
    <xdr:to>
      <xdr:col>46</xdr:col>
      <xdr:colOff>38100</xdr:colOff>
      <xdr:row>59</xdr:row>
      <xdr:rowOff>7940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2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170517</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14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79573</xdr:rowOff>
    </xdr:from>
    <xdr:to>
      <xdr:col>41</xdr:col>
      <xdr:colOff>101600</xdr:colOff>
      <xdr:row>59</xdr:row>
      <xdr:rowOff>9723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2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850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16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80030</xdr:rowOff>
    </xdr:from>
    <xdr:to>
      <xdr:col>36</xdr:col>
      <xdr:colOff>165100</xdr:colOff>
      <xdr:row>59</xdr:row>
      <xdr:rowOff>10180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2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1307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16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160293</xdr:rowOff>
    </xdr:from>
    <xdr:to>
      <xdr:col>55</xdr:col>
      <xdr:colOff>0</xdr:colOff>
      <xdr:row>78</xdr:row>
      <xdr:rowOff>165227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33393"/>
          <a:ext cx="838200" cy="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115545</xdr:rowOff>
    </xdr:from>
    <xdr:to>
      <xdr:col>50</xdr:col>
      <xdr:colOff>114300</xdr:colOff>
      <xdr:row>78</xdr:row>
      <xdr:rowOff>165227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88645"/>
          <a:ext cx="889000" cy="4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115545</xdr:rowOff>
    </xdr:from>
    <xdr:to>
      <xdr:col>45</xdr:col>
      <xdr:colOff>177800</xdr:colOff>
      <xdr:row>78</xdr:row>
      <xdr:rowOff>158007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88645"/>
          <a:ext cx="889000" cy="4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150788</xdr:rowOff>
    </xdr:from>
    <xdr:to>
      <xdr:col>41</xdr:col>
      <xdr:colOff>50800</xdr:colOff>
      <xdr:row>78</xdr:row>
      <xdr:rowOff>158007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523888"/>
          <a:ext cx="889000" cy="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45904</xdr:rowOff>
    </xdr:from>
    <xdr:to>
      <xdr:col>36</xdr:col>
      <xdr:colOff>165100</xdr:colOff>
      <xdr:row>76</xdr:row>
      <xdr:rowOff>147504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164031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285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109493</xdr:rowOff>
    </xdr:from>
    <xdr:to>
      <xdr:col>55</xdr:col>
      <xdr:colOff>50800</xdr:colOff>
      <xdr:row>79</xdr:row>
      <xdr:rowOff>39643</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8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24420</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9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114427</xdr:rowOff>
    </xdr:from>
    <xdr:to>
      <xdr:col>50</xdr:col>
      <xdr:colOff>165100</xdr:colOff>
      <xdr:row>79</xdr:row>
      <xdr:rowOff>44577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8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35704</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80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64745</xdr:rowOff>
    </xdr:from>
    <xdr:to>
      <xdr:col>46</xdr:col>
      <xdr:colOff>38100</xdr:colOff>
      <xdr:row>78</xdr:row>
      <xdr:rowOff>166345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157472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3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107207</xdr:rowOff>
    </xdr:from>
    <xdr:to>
      <xdr:col>41</xdr:col>
      <xdr:colOff>101600</xdr:colOff>
      <xdr:row>79</xdr:row>
      <xdr:rowOff>37357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8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28484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7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99988</xdr:rowOff>
    </xdr:from>
    <xdr:to>
      <xdr:col>36</xdr:col>
      <xdr:colOff>165100</xdr:colOff>
      <xdr:row>79</xdr:row>
      <xdr:rowOff>30138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21265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63500</xdr:rowOff>
    </xdr:from>
    <xdr:to>
      <xdr:col>55</xdr:col>
      <xdr:colOff>0</xdr:colOff>
      <xdr:row>92</xdr:row>
      <xdr:rowOff>82893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5665450"/>
          <a:ext cx="838200" cy="19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7322</xdr:rowOff>
    </xdr:from>
    <xdr:to>
      <xdr:col>50</xdr:col>
      <xdr:colOff>114300</xdr:colOff>
      <xdr:row>92</xdr:row>
      <xdr:rowOff>82893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5780722"/>
          <a:ext cx="889000" cy="7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7322</xdr:rowOff>
    </xdr:from>
    <xdr:to>
      <xdr:col>45</xdr:col>
      <xdr:colOff>177800</xdr:colOff>
      <xdr:row>94</xdr:row>
      <xdr:rowOff>103905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5780722"/>
          <a:ext cx="889000" cy="43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11207</xdr:rowOff>
    </xdr:from>
    <xdr:to>
      <xdr:col>41</xdr:col>
      <xdr:colOff>50800</xdr:colOff>
      <xdr:row>94</xdr:row>
      <xdr:rowOff>103905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5956057"/>
          <a:ext cx="889000" cy="26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161404</xdr:rowOff>
    </xdr:from>
    <xdr:to>
      <xdr:col>36</xdr:col>
      <xdr:colOff>165100</xdr:colOff>
      <xdr:row>96</xdr:row>
      <xdr:rowOff>91554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4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82681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54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12700</xdr:rowOff>
    </xdr:from>
    <xdr:to>
      <xdr:col>55</xdr:col>
      <xdr:colOff>50800</xdr:colOff>
      <xdr:row>91</xdr:row>
      <xdr:rowOff>114300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561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131100</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556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32093</xdr:rowOff>
    </xdr:from>
    <xdr:to>
      <xdr:col>50</xdr:col>
      <xdr:colOff>165100</xdr:colOff>
      <xdr:row>92</xdr:row>
      <xdr:rowOff>133693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580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90</xdr:row>
      <xdr:rowOff>150220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558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127972</xdr:rowOff>
    </xdr:from>
    <xdr:to>
      <xdr:col>46</xdr:col>
      <xdr:colOff>38100</xdr:colOff>
      <xdr:row>92</xdr:row>
      <xdr:rowOff>58122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572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74649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550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53105</xdr:rowOff>
    </xdr:from>
    <xdr:to>
      <xdr:col>41</xdr:col>
      <xdr:colOff>101600</xdr:colOff>
      <xdr:row>94</xdr:row>
      <xdr:rowOff>154705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16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171232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594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131857</xdr:rowOff>
    </xdr:from>
    <xdr:to>
      <xdr:col>36</xdr:col>
      <xdr:colOff>165100</xdr:colOff>
      <xdr:row>93</xdr:row>
      <xdr:rowOff>62007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590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78534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568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101569</xdr:rowOff>
    </xdr:from>
    <xdr:to>
      <xdr:col>85</xdr:col>
      <xdr:colOff>127000</xdr:colOff>
      <xdr:row>35</xdr:row>
      <xdr:rowOff>140157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102319"/>
          <a:ext cx="838200" cy="3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106142</xdr:rowOff>
    </xdr:from>
    <xdr:to>
      <xdr:col>81</xdr:col>
      <xdr:colOff>50800</xdr:colOff>
      <xdr:row>35</xdr:row>
      <xdr:rowOff>140157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106892"/>
          <a:ext cx="889000" cy="3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106142</xdr:rowOff>
    </xdr:from>
    <xdr:to>
      <xdr:col>76</xdr:col>
      <xdr:colOff>114300</xdr:colOff>
      <xdr:row>36</xdr:row>
      <xdr:rowOff>107605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106892"/>
          <a:ext cx="889000" cy="172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63531</xdr:rowOff>
    </xdr:from>
    <xdr:to>
      <xdr:col>71</xdr:col>
      <xdr:colOff>177800</xdr:colOff>
      <xdr:row>36</xdr:row>
      <xdr:rowOff>107605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235731"/>
          <a:ext cx="889000" cy="4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7061</xdr:rowOff>
    </xdr:from>
    <xdr:to>
      <xdr:col>67</xdr:col>
      <xdr:colOff>101600</xdr:colOff>
      <xdr:row>35</xdr:row>
      <xdr:rowOff>108661</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0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125188</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78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50769</xdr:rowOff>
    </xdr:from>
    <xdr:to>
      <xdr:col>85</xdr:col>
      <xdr:colOff>177800</xdr:colOff>
      <xdr:row>35</xdr:row>
      <xdr:rowOff>152369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05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73646</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90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89357</xdr:rowOff>
    </xdr:from>
    <xdr:to>
      <xdr:col>81</xdr:col>
      <xdr:colOff>101600</xdr:colOff>
      <xdr:row>36</xdr:row>
      <xdr:rowOff>19507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09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36034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86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55342</xdr:rowOff>
    </xdr:from>
    <xdr:to>
      <xdr:col>76</xdr:col>
      <xdr:colOff>165100</xdr:colOff>
      <xdr:row>35</xdr:row>
      <xdr:rowOff>156942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05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2019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583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56805</xdr:rowOff>
    </xdr:from>
    <xdr:to>
      <xdr:col>72</xdr:col>
      <xdr:colOff>38100</xdr:colOff>
      <xdr:row>36</xdr:row>
      <xdr:rowOff>158405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22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3482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00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12731</xdr:rowOff>
    </xdr:from>
    <xdr:to>
      <xdr:col>67</xdr:col>
      <xdr:colOff>101600</xdr:colOff>
      <xdr:row>36</xdr:row>
      <xdr:rowOff>114331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18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105458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2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23068</xdr:rowOff>
    </xdr:from>
    <xdr:to>
      <xdr:col>85</xdr:col>
      <xdr:colOff>127000</xdr:colOff>
      <xdr:row>56</xdr:row>
      <xdr:rowOff>159383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109918"/>
          <a:ext cx="838200" cy="65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159383</xdr:rowOff>
    </xdr:from>
    <xdr:to>
      <xdr:col>81</xdr:col>
      <xdr:colOff>50800</xdr:colOff>
      <xdr:row>59</xdr:row>
      <xdr:rowOff>67394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760583"/>
          <a:ext cx="889000" cy="42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134762</xdr:rowOff>
    </xdr:from>
    <xdr:to>
      <xdr:col>76</xdr:col>
      <xdr:colOff>114300</xdr:colOff>
      <xdr:row>59</xdr:row>
      <xdr:rowOff>67394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703300" y="10078862"/>
          <a:ext cx="889000" cy="10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66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31527</xdr:rowOff>
    </xdr:from>
    <xdr:to>
      <xdr:col>71</xdr:col>
      <xdr:colOff>177800</xdr:colOff>
      <xdr:row>58</xdr:row>
      <xdr:rowOff>134762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975627"/>
          <a:ext cx="889000" cy="10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13142</xdr:rowOff>
    </xdr:from>
    <xdr:to>
      <xdr:col>67</xdr:col>
      <xdr:colOff>101600</xdr:colOff>
      <xdr:row>56</xdr:row>
      <xdr:rowOff>114742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61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131269</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389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143718</xdr:rowOff>
    </xdr:from>
    <xdr:to>
      <xdr:col>85</xdr:col>
      <xdr:colOff>177800</xdr:colOff>
      <xdr:row>53</xdr:row>
      <xdr:rowOff>73868</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05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166595</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891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108583</xdr:rowOff>
    </xdr:from>
    <xdr:to>
      <xdr:col>81</xdr:col>
      <xdr:colOff>101600</xdr:colOff>
      <xdr:row>57</xdr:row>
      <xdr:rowOff>38733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709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55260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48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16594</xdr:rowOff>
    </xdr:from>
    <xdr:to>
      <xdr:col>76</xdr:col>
      <xdr:colOff>165100</xdr:colOff>
      <xdr:row>59</xdr:row>
      <xdr:rowOff>118194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101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109321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102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83962</xdr:rowOff>
    </xdr:from>
    <xdr:to>
      <xdr:col>72</xdr:col>
      <xdr:colOff>38100</xdr:colOff>
      <xdr:row>59</xdr:row>
      <xdr:rowOff>14112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1002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5239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12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152177</xdr:rowOff>
    </xdr:from>
    <xdr:to>
      <xdr:col>67</xdr:col>
      <xdr:colOff>101600</xdr:colOff>
      <xdr:row>58</xdr:row>
      <xdr:rowOff>82327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92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73454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1001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24543</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7643"/>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70383</xdr:rowOff>
    </xdr:from>
    <xdr:to>
      <xdr:col>67</xdr:col>
      <xdr:colOff>101600</xdr:colOff>
      <xdr:row>77</xdr:row>
      <xdr:rowOff>533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17060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145193</xdr:rowOff>
    </xdr:from>
    <xdr:to>
      <xdr:col>67</xdr:col>
      <xdr:colOff>101600</xdr:colOff>
      <xdr:row>78</xdr:row>
      <xdr:rowOff>75343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66470</xdr:rowOff>
    </xdr:from>
    <xdr:ext cx="313932"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57333" y="134395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94475</xdr:rowOff>
    </xdr:from>
    <xdr:to>
      <xdr:col>85</xdr:col>
      <xdr:colOff>127000</xdr:colOff>
      <xdr:row>95</xdr:row>
      <xdr:rowOff>13188</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210775"/>
          <a:ext cx="838200" cy="9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24313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312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13188</xdr:rowOff>
    </xdr:from>
    <xdr:to>
      <xdr:col>81</xdr:col>
      <xdr:colOff>50800</xdr:colOff>
      <xdr:row>95</xdr:row>
      <xdr:rowOff>31592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300938"/>
          <a:ext cx="889000" cy="1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123162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31592</xdr:rowOff>
    </xdr:from>
    <xdr:to>
      <xdr:col>76</xdr:col>
      <xdr:colOff>114300</xdr:colOff>
      <xdr:row>95</xdr:row>
      <xdr:rowOff>64415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319342"/>
          <a:ext cx="889000" cy="3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113180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61461</xdr:rowOff>
    </xdr:from>
    <xdr:to>
      <xdr:col>71</xdr:col>
      <xdr:colOff>177800</xdr:colOff>
      <xdr:row>95</xdr:row>
      <xdr:rowOff>64415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6349211"/>
          <a:ext cx="889000" cy="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163309</xdr:rowOff>
    </xdr:from>
    <xdr:to>
      <xdr:col>67</xdr:col>
      <xdr:colOff>101600</xdr:colOff>
      <xdr:row>94</xdr:row>
      <xdr:rowOff>93459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10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109986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588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43675</xdr:rowOff>
    </xdr:from>
    <xdr:to>
      <xdr:col>85</xdr:col>
      <xdr:colOff>177800</xdr:colOff>
      <xdr:row>94</xdr:row>
      <xdr:rowOff>145275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15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66552</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01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133838</xdr:rowOff>
    </xdr:from>
    <xdr:to>
      <xdr:col>81</xdr:col>
      <xdr:colOff>101600</xdr:colOff>
      <xdr:row>95</xdr:row>
      <xdr:rowOff>63988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2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80515</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025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152242</xdr:rowOff>
    </xdr:from>
    <xdr:to>
      <xdr:col>76</xdr:col>
      <xdr:colOff>165100</xdr:colOff>
      <xdr:row>95</xdr:row>
      <xdr:rowOff>82392</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2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98919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4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13615</xdr:rowOff>
    </xdr:from>
    <xdr:to>
      <xdr:col>72</xdr:col>
      <xdr:colOff>38100</xdr:colOff>
      <xdr:row>95</xdr:row>
      <xdr:rowOff>115215</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30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131742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07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10661</xdr:rowOff>
    </xdr:from>
    <xdr:to>
      <xdr:col>67</xdr:col>
      <xdr:colOff>101600</xdr:colOff>
      <xdr:row>95</xdr:row>
      <xdr:rowOff>112261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2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103388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39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16891</xdr:rowOff>
    </xdr:from>
    <xdr:to>
      <xdr:col>98</xdr:col>
      <xdr:colOff>38100</xdr:colOff>
      <xdr:row>38</xdr:row>
      <xdr:rowOff>118491</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135018</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0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296,816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決算額全体でみても、最も高い割合を占めている。類似団体平均を大きく上回っているため、資格審査等の適正化に加え、診療報酬明細書点検等充実事業や後発医薬品の利用促進などの取組みにより、引き続き適正化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衛生費は、住民一人当たり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54,353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円となっている。令和６年度ではごみ焼却施設等基幹的設備改良工事を行ったため、前年度と比較して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14,712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円増加し、類似団体平均を上回っている。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土木費は、住民一人当たり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91,000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円となっている。令和元年度以降、順次、公営住宅の移管・建て替え等を行っているため、類似団体平均を上回っている。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42,374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公営住宅の建て替えや、密集市街地の解消に向けたまちづくりなど、大規模な建設事業に係る公債費の増額が見込まれるため、財政収支を見据えつつ、地方債の繰り上げ償還や発行抑制等により公債費負担の適正化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教育費は、住民一人当たり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82,602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円となっている。市立小中学校の統廃合により、類似団体平均を上回っている。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latin typeface="ＭＳ ゴシック" pitchFamily="49" charset="-128"/>
              <a:ea typeface="ＭＳ ゴシック" pitchFamily="49" charset="-128"/>
            </a:rPr>
            <a:t>　財政調整基金残高については、前年度決算剰余金等による一般財源を積み立てたことにより、約</a:t>
          </a:r>
          <a:r>
            <a:rPr kumimoji="1" lang="en-US" altLang="ja-JP" sz="1300">
              <a:solidFill>
                <a:schemeClr val="tx1"/>
              </a:solidFill>
              <a:latin typeface="ＭＳ ゴシック" pitchFamily="49" charset="-128"/>
              <a:ea typeface="ＭＳ ゴシック" pitchFamily="49" charset="-128"/>
            </a:rPr>
            <a:t>0.7</a:t>
          </a:r>
          <a:r>
            <a:rPr kumimoji="1" lang="ja-JP" altLang="en-US" sz="1300">
              <a:solidFill>
                <a:schemeClr val="tx1"/>
              </a:solidFill>
              <a:latin typeface="ＭＳ ゴシック" pitchFamily="49" charset="-128"/>
              <a:ea typeface="ＭＳ ゴシック" pitchFamily="49" charset="-128"/>
            </a:rPr>
            <a:t>億円増加した。</a:t>
          </a:r>
        </a:p>
        <a:p>
          <a:r>
            <a:rPr kumimoji="1" lang="ja-JP" altLang="en-US" sz="1300">
              <a:solidFill>
                <a:schemeClr val="tx1"/>
              </a:solidFill>
              <a:latin typeface="ＭＳ ゴシック" pitchFamily="49" charset="-128"/>
              <a:ea typeface="ＭＳ ゴシック" pitchFamily="49" charset="-128"/>
            </a:rPr>
            <a:t>　また、まちづくりへの積極的な投資などにより歳出の増加につながり、実質収支額が約</a:t>
          </a:r>
          <a:r>
            <a:rPr kumimoji="1" lang="en-US" altLang="ja-JP" sz="1300">
              <a:solidFill>
                <a:schemeClr val="tx1"/>
              </a:solidFill>
              <a:latin typeface="ＭＳ ゴシック" pitchFamily="49" charset="-128"/>
              <a:ea typeface="ＭＳ ゴシック" pitchFamily="49" charset="-128"/>
            </a:rPr>
            <a:t>0.5</a:t>
          </a:r>
          <a:r>
            <a:rPr kumimoji="1" lang="ja-JP" altLang="en-US" sz="1300">
              <a:solidFill>
                <a:schemeClr val="tx1"/>
              </a:solidFill>
              <a:latin typeface="ＭＳ ゴシック" pitchFamily="49" charset="-128"/>
              <a:ea typeface="ＭＳ ゴシック" pitchFamily="49" charset="-128"/>
            </a:rPr>
            <a:t>億円の減、標準財政規模に占める割合では</a:t>
          </a:r>
          <a:r>
            <a:rPr kumimoji="1" lang="en-US" altLang="ja-JP" sz="1300">
              <a:solidFill>
                <a:schemeClr val="tx1"/>
              </a:solidFill>
              <a:latin typeface="ＭＳ ゴシック" pitchFamily="49" charset="-128"/>
              <a:ea typeface="ＭＳ ゴシック" pitchFamily="49" charset="-128"/>
            </a:rPr>
            <a:t>0.18</a:t>
          </a:r>
          <a:r>
            <a:rPr kumimoji="1" lang="ja-JP" altLang="en-US" sz="1300">
              <a:solidFill>
                <a:schemeClr val="tx1"/>
              </a:solidFill>
              <a:latin typeface="ＭＳ ゴシック" pitchFamily="49" charset="-128"/>
              <a:ea typeface="ＭＳ ゴシック" pitchFamily="49" charset="-128"/>
            </a:rPr>
            <a:t>ポイントの減となった。実質単年度収支も標準財政規模に占める割合では</a:t>
          </a:r>
          <a:r>
            <a:rPr kumimoji="1" lang="en-US" altLang="ja-JP" sz="1300">
              <a:solidFill>
                <a:schemeClr val="tx1"/>
              </a:solidFill>
              <a:latin typeface="ＭＳ ゴシック" pitchFamily="49" charset="-128"/>
              <a:ea typeface="ＭＳ ゴシック" pitchFamily="49" charset="-128"/>
            </a:rPr>
            <a:t>0.24</a:t>
          </a:r>
          <a:r>
            <a:rPr kumimoji="1" lang="ja-JP" altLang="en-US" sz="1300">
              <a:solidFill>
                <a:schemeClr val="tx1"/>
              </a:solidFill>
              <a:latin typeface="ＭＳ ゴシック" pitchFamily="49" charset="-128"/>
              <a:ea typeface="ＭＳ ゴシック" pitchFamily="49" charset="-128"/>
            </a:rPr>
            <a:t>ポイントの減となっている。</a:t>
          </a:r>
        </a:p>
        <a:p>
          <a:r>
            <a:rPr kumimoji="1" lang="ja-JP" altLang="en-US" sz="1300">
              <a:solidFill>
                <a:schemeClr val="tx1"/>
              </a:solidFill>
              <a:latin typeface="ＭＳ ゴシック" pitchFamily="49" charset="-128"/>
              <a:ea typeface="ＭＳ ゴシック" pitchFamily="49" charset="-128"/>
            </a:rPr>
            <a:t>　今後も、行財政改善基本方針に基づく取組み等により、健全な行財政運営に努めていく。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大阪府門真市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６年度決算は、水道事業において、突発修繕対応に伴う委託料の増加等により黒字額が減少した。公共下水道事業においては、流域下水道負担金精算返還金の増加や流域下水道維持管理負担金、企業債利息の減少等により黒字額が増加した。</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介護保険事業においては、くすのき広域連合解散により令和６年度から市単独での介護保険サービス実施事業を行っているため黒字額が計上されている。</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国民健康保険事業においては、保険料収納率が</a:t>
          </a:r>
          <a:r>
            <a:rPr kumimoji="1" lang="en-US" altLang="ja-JP" sz="1400">
              <a:solidFill>
                <a:schemeClr val="tx1"/>
              </a:solidFill>
              <a:latin typeface="ＭＳ ゴシック" pitchFamily="49" charset="-128"/>
              <a:ea typeface="ＭＳ ゴシック" pitchFamily="49" charset="-128"/>
            </a:rPr>
            <a:t>91.29</a:t>
          </a:r>
          <a:r>
            <a:rPr kumimoji="1" lang="ja-JP" altLang="en-US" sz="1400">
              <a:solidFill>
                <a:schemeClr val="tx1"/>
              </a:solidFill>
              <a:latin typeface="ＭＳ ゴシック" pitchFamily="49" charset="-128"/>
              <a:ea typeface="ＭＳ ゴシック" pitchFamily="49" charset="-128"/>
            </a:rPr>
            <a:t>％となり、対前年度比で</a:t>
          </a:r>
          <a:r>
            <a:rPr kumimoji="1" lang="en-US" altLang="ja-JP" sz="1400">
              <a:solidFill>
                <a:schemeClr val="tx1"/>
              </a:solidFill>
              <a:latin typeface="ＭＳ ゴシック" pitchFamily="49" charset="-128"/>
              <a:ea typeface="ＭＳ ゴシック" pitchFamily="49" charset="-128"/>
            </a:rPr>
            <a:t>0.25</a:t>
          </a:r>
          <a:r>
            <a:rPr kumimoji="1" lang="ja-JP" altLang="en-US" sz="1400">
              <a:solidFill>
                <a:schemeClr val="tx1"/>
              </a:solidFill>
              <a:latin typeface="ＭＳ ゴシック" pitchFamily="49" charset="-128"/>
              <a:ea typeface="ＭＳ ゴシック" pitchFamily="49" charset="-128"/>
            </a:rPr>
            <a:t>ポイント減少したものの、被保険者数が減少したことなどにより黒字額が増加した。</a:t>
          </a:r>
        </a:p>
        <a:p>
          <a:r>
            <a:rPr kumimoji="1" lang="ja-JP" altLang="en-US" sz="1400">
              <a:solidFill>
                <a:schemeClr val="tx1"/>
              </a:solidFill>
              <a:latin typeface="ＭＳ ゴシック" pitchFamily="49" charset="-128"/>
              <a:ea typeface="ＭＳ ゴシック" pitchFamily="49" charset="-128"/>
            </a:rPr>
            <a:t>　今後、各会計において引き続き、より一層持続可能で効率的な行財政運営を行う必要がある。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74364428</v>
      </c>
      <c r="BO4" s="371"/>
      <c r="BP4" s="371"/>
      <c r="BQ4" s="371"/>
      <c r="BR4" s="371"/>
      <c r="BS4" s="371"/>
      <c r="BT4" s="371"/>
      <c r="BU4" s="372"/>
      <c r="BV4" s="370">
        <v>68246154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0.1</v>
      </c>
      <c r="CU4" s="377"/>
      <c r="CV4" s="377"/>
      <c r="CW4" s="377"/>
      <c r="CX4" s="377"/>
      <c r="CY4" s="377"/>
      <c r="CZ4" s="377"/>
      <c r="DA4" s="378"/>
      <c r="DB4" s="376">
        <v>0.3</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73974192</v>
      </c>
      <c r="BO5" s="408"/>
      <c r="BP5" s="408"/>
      <c r="BQ5" s="408"/>
      <c r="BR5" s="408"/>
      <c r="BS5" s="408"/>
      <c r="BT5" s="408"/>
      <c r="BU5" s="409"/>
      <c r="BV5" s="407">
        <v>67315513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97.6</v>
      </c>
      <c r="CU5" s="405"/>
      <c r="CV5" s="405"/>
      <c r="CW5" s="405"/>
      <c r="CX5" s="405"/>
      <c r="CY5" s="405"/>
      <c r="CZ5" s="405"/>
      <c r="DA5" s="406"/>
      <c r="DB5" s="404">
        <v>97.3</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390236</v>
      </c>
      <c r="BO6" s="408"/>
      <c r="BP6" s="408"/>
      <c r="BQ6" s="408"/>
      <c r="BR6" s="408"/>
      <c r="BS6" s="408"/>
      <c r="BT6" s="408"/>
      <c r="BU6" s="409"/>
      <c r="BV6" s="407">
        <v>930641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v>
      </c>
      <c r="CU6" s="445"/>
      <c r="CV6" s="445"/>
      <c r="CW6" s="445"/>
      <c r="CX6" s="445"/>
      <c r="CY6" s="445"/>
      <c r="CZ6" s="445"/>
      <c r="DA6" s="446"/>
      <c r="DB6" s="444">
        <v>98.2</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368791</v>
      </c>
      <c r="BO7" s="408"/>
      <c r="BP7" s="408"/>
      <c r="BQ7" s="408"/>
      <c r="BR7" s="408"/>
      <c r="BS7" s="408"/>
      <c r="BT7" s="408"/>
      <c r="BU7" s="409"/>
      <c r="BV7" s="407">
        <v>858696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29387077</v>
      </c>
      <c r="CU7" s="408"/>
      <c r="CV7" s="408"/>
      <c r="CW7" s="408"/>
      <c r="CX7" s="408"/>
      <c r="CY7" s="408"/>
      <c r="CZ7" s="408"/>
      <c r="DA7" s="409"/>
      <c r="DB7" s="407">
        <v>28766545</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21445</v>
      </c>
      <c r="BO8" s="408"/>
      <c r="BP8" s="408"/>
      <c r="BQ8" s="408"/>
      <c r="BR8" s="408"/>
      <c r="BS8" s="408"/>
      <c r="BT8" s="408"/>
      <c r="BU8" s="409"/>
      <c r="BV8" s="407">
        <v>71945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0.66</v>
      </c>
      <c r="CU8" s="448"/>
      <c r="CV8" s="448"/>
      <c r="CW8" s="448"/>
      <c r="CX8" s="448"/>
      <c r="CY8" s="448"/>
      <c r="CZ8" s="448"/>
      <c r="DA8" s="449"/>
      <c r="DB8" s="447">
        <v>0.66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119764</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-50500</v>
      </c>
      <c r="BO9" s="408"/>
      <c r="BP9" s="408"/>
      <c r="BQ9" s="408"/>
      <c r="BR9" s="408"/>
      <c r="BS9" s="408"/>
      <c r="BT9" s="408"/>
      <c r="BU9" s="409"/>
      <c r="BV9" s="407">
        <v>-63253</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12.9</v>
      </c>
      <c r="CU9" s="405"/>
      <c r="CV9" s="405"/>
      <c r="CW9" s="405"/>
      <c r="CX9" s="405"/>
      <c r="CY9" s="405"/>
      <c r="CZ9" s="405"/>
      <c r="DA9" s="406"/>
      <c r="DB9" s="404">
        <v>11.3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123576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73194</v>
      </c>
      <c r="BO10" s="408"/>
      <c r="BP10" s="408"/>
      <c r="BQ10" s="408"/>
      <c r="BR10" s="408"/>
      <c r="BS10" s="408"/>
      <c r="BT10" s="408"/>
      <c r="BU10" s="409"/>
      <c r="BV10" s="407">
        <v>154408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116179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111984</v>
      </c>
      <c r="S13" s="492"/>
      <c r="T13" s="492"/>
      <c r="U13" s="492"/>
      <c r="V13" s="493"/>
      <c r="W13" s="423" t="s">
        <v>131</v>
      </c>
      <c r="X13" s="424"/>
      <c r="Y13" s="424"/>
      <c r="Z13" s="424"/>
      <c r="AA13" s="424"/>
      <c r="AB13" s="414"/>
      <c r="AC13" s="458">
        <v>143</v>
      </c>
      <c r="AD13" s="459"/>
      <c r="AE13" s="459"/>
      <c r="AF13" s="459"/>
      <c r="AG13" s="501"/>
      <c r="AH13" s="458">
        <v>155</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22694</v>
      </c>
      <c r="BO13" s="408"/>
      <c r="BP13" s="408"/>
      <c r="BQ13" s="408"/>
      <c r="BR13" s="408"/>
      <c r="BS13" s="408"/>
      <c r="BT13" s="408"/>
      <c r="BU13" s="409"/>
      <c r="BV13" s="407">
        <v>91155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v>
      </c>
      <c r="CU13" s="405"/>
      <c r="CV13" s="405"/>
      <c r="CW13" s="405"/>
      <c r="CX13" s="405"/>
      <c r="CY13" s="405"/>
      <c r="CZ13" s="405"/>
      <c r="DA13" s="406"/>
      <c r="DB13" s="404">
        <v>3.9</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117139</v>
      </c>
      <c r="S14" s="492"/>
      <c r="T14" s="492"/>
      <c r="U14" s="492"/>
      <c r="V14" s="493"/>
      <c r="W14" s="397"/>
      <c r="X14" s="398"/>
      <c r="Y14" s="398"/>
      <c r="Z14" s="398"/>
      <c r="AA14" s="398"/>
      <c r="AB14" s="387"/>
      <c r="AC14" s="494">
        <v>0.3</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25.1</v>
      </c>
      <c r="CU14" s="506"/>
      <c r="CV14" s="506"/>
      <c r="CW14" s="506"/>
      <c r="CX14" s="506"/>
      <c r="CY14" s="506"/>
      <c r="CZ14" s="506"/>
      <c r="DA14" s="507"/>
      <c r="DB14" s="505">
        <v>4.3</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113306</v>
      </c>
      <c r="S15" s="492"/>
      <c r="T15" s="492"/>
      <c r="U15" s="492"/>
      <c r="V15" s="493"/>
      <c r="W15" s="423" t="s">
        <v>137</v>
      </c>
      <c r="X15" s="424"/>
      <c r="Y15" s="424"/>
      <c r="Z15" s="424"/>
      <c r="AA15" s="424"/>
      <c r="AB15" s="414"/>
      <c r="AC15" s="458">
        <v>13825</v>
      </c>
      <c r="AD15" s="459"/>
      <c r="AE15" s="459"/>
      <c r="AF15" s="459"/>
      <c r="AG15" s="501"/>
      <c r="AH15" s="458">
        <v>15121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16604551</v>
      </c>
      <c r="BO15" s="371"/>
      <c r="BP15" s="371"/>
      <c r="BQ15" s="371"/>
      <c r="BR15" s="371"/>
      <c r="BS15" s="371"/>
      <c r="BT15" s="371"/>
      <c r="BU15" s="372"/>
      <c r="BV15" s="370">
        <v>15933194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29.2</v>
      </c>
      <c r="AD16" s="495"/>
      <c r="AE16" s="495"/>
      <c r="AF16" s="495"/>
      <c r="AG16" s="496"/>
      <c r="AH16" s="494">
        <v>31.1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24729568</v>
      </c>
      <c r="BO16" s="408"/>
      <c r="BP16" s="408"/>
      <c r="BQ16" s="408"/>
      <c r="BR16" s="408"/>
      <c r="BS16" s="408"/>
      <c r="BT16" s="408"/>
      <c r="BU16" s="409"/>
      <c r="BV16" s="407">
        <v>24180148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33326</v>
      </c>
      <c r="AD17" s="459"/>
      <c r="AE17" s="459"/>
      <c r="AF17" s="459"/>
      <c r="AG17" s="501"/>
      <c r="AH17" s="458">
        <v>33280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21147460</v>
      </c>
      <c r="BO17" s="408"/>
      <c r="BP17" s="408"/>
      <c r="BQ17" s="408"/>
      <c r="BR17" s="408"/>
      <c r="BS17" s="408"/>
      <c r="BT17" s="408"/>
      <c r="BU17" s="409"/>
      <c r="BV17" s="407">
        <v>20250961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12.3</v>
      </c>
      <c r="M18" s="531"/>
      <c r="N18" s="531"/>
      <c r="O18" s="531"/>
      <c r="P18" s="531"/>
      <c r="Q18" s="531"/>
      <c r="R18" s="532"/>
      <c r="S18" s="532"/>
      <c r="T18" s="532"/>
      <c r="U18" s="532"/>
      <c r="V18" s="533"/>
      <c r="W18" s="425"/>
      <c r="X18" s="426"/>
      <c r="Y18" s="426"/>
      <c r="Z18" s="426"/>
      <c r="AA18" s="426"/>
      <c r="AB18" s="417"/>
      <c r="AC18" s="534">
        <v>70.5</v>
      </c>
      <c r="AD18" s="535"/>
      <c r="AE18" s="535"/>
      <c r="AF18" s="535"/>
      <c r="AG18" s="536"/>
      <c r="AH18" s="534">
        <v>68.5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30941827</v>
      </c>
      <c r="BO18" s="408"/>
      <c r="BP18" s="408"/>
      <c r="BQ18" s="408"/>
      <c r="BR18" s="408"/>
      <c r="BS18" s="408"/>
      <c r="BT18" s="408"/>
      <c r="BU18" s="409"/>
      <c r="BV18" s="407">
        <v>28794361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9737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37880900</v>
      </c>
      <c r="BO19" s="408"/>
      <c r="BP19" s="408"/>
      <c r="BQ19" s="408"/>
      <c r="BR19" s="408"/>
      <c r="BS19" s="408"/>
      <c r="BT19" s="408"/>
      <c r="BU19" s="409"/>
      <c r="BV19" s="407">
        <v>38954358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57379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56630358</v>
      </c>
      <c r="BO22" s="371"/>
      <c r="BP22" s="371"/>
      <c r="BQ22" s="371"/>
      <c r="BR22" s="371"/>
      <c r="BS22" s="371"/>
      <c r="BT22" s="371"/>
      <c r="BU22" s="372"/>
      <c r="BV22" s="370">
        <v>52081094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44193061</v>
      </c>
      <c r="BO23" s="408"/>
      <c r="BP23" s="408"/>
      <c r="BQ23" s="408"/>
      <c r="BR23" s="408"/>
      <c r="BS23" s="408"/>
      <c r="BT23" s="408"/>
      <c r="BU23" s="409"/>
      <c r="BV23" s="407">
        <v>38687784</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7200</v>
      </c>
      <c r="R24" s="459"/>
      <c r="S24" s="459"/>
      <c r="T24" s="459"/>
      <c r="U24" s="459"/>
      <c r="V24" s="501"/>
      <c r="W24" s="553"/>
      <c r="X24" s="554"/>
      <c r="Y24" s="555"/>
      <c r="Z24" s="457" t="s">
        <v>162</v>
      </c>
      <c r="AA24" s="437"/>
      <c r="AB24" s="437"/>
      <c r="AC24" s="437"/>
      <c r="AD24" s="437"/>
      <c r="AE24" s="437"/>
      <c r="AF24" s="437"/>
      <c r="AG24" s="438"/>
      <c r="AH24" s="458">
        <v>693</v>
      </c>
      <c r="AI24" s="459"/>
      <c r="AJ24" s="459"/>
      <c r="AK24" s="459"/>
      <c r="AL24" s="501"/>
      <c r="AM24" s="458">
        <v>2182257</v>
      </c>
      <c r="AN24" s="459"/>
      <c r="AO24" s="459"/>
      <c r="AP24" s="459"/>
      <c r="AQ24" s="459"/>
      <c r="AR24" s="501"/>
      <c r="AS24" s="458">
        <v>3149</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38435253</v>
      </c>
      <c r="BO24" s="408"/>
      <c r="BP24" s="408"/>
      <c r="BQ24" s="408"/>
      <c r="BR24" s="408"/>
      <c r="BS24" s="408"/>
      <c r="BT24" s="408"/>
      <c r="BU24" s="409"/>
      <c r="BV24" s="407">
        <v>32036632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6800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40275121</v>
      </c>
      <c r="BO25" s="371"/>
      <c r="BP25" s="371"/>
      <c r="BQ25" s="371"/>
      <c r="BR25" s="371"/>
      <c r="BS25" s="371"/>
      <c r="BT25" s="371"/>
      <c r="BU25" s="372"/>
      <c r="BV25" s="370">
        <v>43505544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6375</v>
      </c>
      <c r="R26" s="459"/>
      <c r="S26" s="459"/>
      <c r="T26" s="459"/>
      <c r="U26" s="459"/>
      <c r="V26" s="501"/>
      <c r="W26" s="553"/>
      <c r="X26" s="554"/>
      <c r="Y26" s="555"/>
      <c r="Z26" s="457" t="s">
        <v>168</v>
      </c>
      <c r="AA26" s="559"/>
      <c r="AB26" s="559"/>
      <c r="AC26" s="559"/>
      <c r="AD26" s="559"/>
      <c r="AE26" s="559"/>
      <c r="AF26" s="559"/>
      <c r="AG26" s="560"/>
      <c r="AH26" s="458">
        <v>108</v>
      </c>
      <c r="AI26" s="459"/>
      <c r="AJ26" s="459"/>
      <c r="AK26" s="459"/>
      <c r="AL26" s="501"/>
      <c r="AM26" s="458">
        <v>374004</v>
      </c>
      <c r="AN26" s="459"/>
      <c r="AO26" s="459"/>
      <c r="AP26" s="459"/>
      <c r="AQ26" s="459"/>
      <c r="AR26" s="501"/>
      <c r="AS26" s="458">
        <v>3463</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6290</v>
      </c>
      <c r="R27" s="459"/>
      <c r="S27" s="459"/>
      <c r="T27" s="459"/>
      <c r="U27" s="459"/>
      <c r="V27" s="501"/>
      <c r="W27" s="553"/>
      <c r="X27" s="554"/>
      <c r="Y27" s="555"/>
      <c r="Z27" s="457" t="s">
        <v>171</v>
      </c>
      <c r="AA27" s="437"/>
      <c r="AB27" s="437"/>
      <c r="AC27" s="437"/>
      <c r="AD27" s="437"/>
      <c r="AE27" s="437"/>
      <c r="AF27" s="437"/>
      <c r="AG27" s="438"/>
      <c r="AH27" s="458">
        <v>24</v>
      </c>
      <c r="AI27" s="459"/>
      <c r="AJ27" s="459"/>
      <c r="AK27" s="459"/>
      <c r="AL27" s="501"/>
      <c r="AM27" s="458">
        <v>86723</v>
      </c>
      <c r="AN27" s="459"/>
      <c r="AO27" s="459"/>
      <c r="AP27" s="459"/>
      <c r="AQ27" s="459"/>
      <c r="AR27" s="501"/>
      <c r="AS27" s="458">
        <v>3613</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5993</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3012460</v>
      </c>
      <c r="BO28" s="371"/>
      <c r="BP28" s="371"/>
      <c r="BQ28" s="371"/>
      <c r="BR28" s="371"/>
      <c r="BS28" s="371"/>
      <c r="BT28" s="371"/>
      <c r="BU28" s="372"/>
      <c r="BV28" s="370">
        <v>2939266</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18</v>
      </c>
      <c r="M29" s="459"/>
      <c r="N29" s="459"/>
      <c r="O29" s="459"/>
      <c r="P29" s="501"/>
      <c r="Q29" s="458">
        <v>5610</v>
      </c>
      <c r="R29" s="459"/>
      <c r="S29" s="459"/>
      <c r="T29" s="459"/>
      <c r="U29" s="459"/>
      <c r="V29" s="501"/>
      <c r="W29" s="556"/>
      <c r="X29" s="557"/>
      <c r="Y29" s="558"/>
      <c r="Z29" s="457" t="s">
        <v>177</v>
      </c>
      <c r="AA29" s="437"/>
      <c r="AB29" s="437"/>
      <c r="AC29" s="437"/>
      <c r="AD29" s="437"/>
      <c r="AE29" s="437"/>
      <c r="AF29" s="437"/>
      <c r="AG29" s="438"/>
      <c r="AH29" s="458">
        <v>717</v>
      </c>
      <c r="AI29" s="459"/>
      <c r="AJ29" s="459"/>
      <c r="AK29" s="459"/>
      <c r="AL29" s="501"/>
      <c r="AM29" s="458">
        <v>2268980</v>
      </c>
      <c r="AN29" s="459"/>
      <c r="AO29" s="459"/>
      <c r="AP29" s="459"/>
      <c r="AQ29" s="459"/>
      <c r="AR29" s="501"/>
      <c r="AS29" s="458">
        <v>3165</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1030725</v>
      </c>
      <c r="BO29" s="408"/>
      <c r="BP29" s="408"/>
      <c r="BQ29" s="408"/>
      <c r="BR29" s="408"/>
      <c r="BS29" s="408"/>
      <c r="BT29" s="408"/>
      <c r="BU29" s="409"/>
      <c r="BV29" s="407">
        <v>899294</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7071583</v>
      </c>
      <c r="BO30" s="527"/>
      <c r="BP30" s="527"/>
      <c r="BQ30" s="527"/>
      <c r="BR30" s="527"/>
      <c r="BS30" s="527"/>
      <c r="BT30" s="527"/>
      <c r="BU30" s="528"/>
      <c r="BV30" s="526">
        <v>7765018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守口市門真市消防組合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門真市都市開発ビル</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都市開発資金特別会計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飯盛霊園組合（一般会計）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飯盛霊園組合（霊園事業特別会計）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淀川左岸水防事務組合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大阪府後期高齢者医療広域連合（後期高齢者医療特別会計）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大阪広域水道企業団（水道事業会計）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15</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YQ8DqQhjJZEYx/SmvOAYqpCjd0KYVit7FzaZifJafqLhzXYYF859lNpWdo88jRGIX61dU3cfKIN3x8ZzXLhh1g==" saltValue="dWAys3FA2cVpr83PkDine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530</v>
      </c>
      <c r="D34" s="1151"/>
      <c r="E34" s="1152"/>
      <c r="F34" s="32">
        <v>13.52</v>
      </c>
      <c r="G34" s="33">
        <v>11.49</v>
      </c>
      <c r="H34" s="33">
        <v>10.11</v>
      </c>
      <c r="I34" s="33">
        <v>9.14</v>
      </c>
      <c r="J34" s="34">
        <v>8.8000000000000007</v>
      </c>
      <c r="K34" s="22"/>
      <c r="L34" s="22"/>
      <c r="M34" s="22"/>
      <c r="N34" s="22"/>
      <c r="O34" s="22"/>
      <c r="P34" s="22"/>
    </row>
    <row r="35" spans="1:16" ht="39" customHeight="1" x14ac:dyDescent="0.2">
      <c r="A35" s="22"/>
      <c r="B35" s="35"/>
      <c r="C35" s="1145" t="s">
        <v>531</v>
      </c>
      <c r="D35" s="1146"/>
      <c r="E35" s="1147"/>
      <c r="F35" s="36">
        <v>0.68</v>
      </c>
      <c r="G35" s="37">
        <v>1.68</v>
      </c>
      <c r="H35" s="37">
        <v>1.57</v>
      </c>
      <c r="I35" s="37">
        <v>0.47</v>
      </c>
      <c r="J35" s="38">
        <v>2.73</v>
      </c>
      <c r="K35" s="22"/>
      <c r="L35" s="22"/>
      <c r="M35" s="22"/>
      <c r="N35" s="22"/>
      <c r="O35" s="22"/>
      <c r="P35" s="22"/>
    </row>
    <row r="36" spans="1:16" ht="39" customHeight="1" x14ac:dyDescent="0.2">
      <c r="A36" s="22"/>
      <c r="B36" s="35"/>
      <c r="C36" s="1145" t="s">
        <v>532</v>
      </c>
      <c r="D36" s="1146"/>
      <c r="E36" s="1147"/>
      <c r="F36" s="36" t="s">
        <v>487</v>
      </c>
      <c r="G36" s="37" t="s">
        <v>487</v>
      </c>
      <c r="H36" s="37">
        <v>0</v>
      </c>
      <c r="I36" s="37">
        <v>0</v>
      </c>
      <c r="J36" s="38">
        <v>1.69</v>
      </c>
      <c r="K36" s="22"/>
      <c r="L36" s="22"/>
      <c r="M36" s="22"/>
      <c r="N36" s="22"/>
      <c r="O36" s="22"/>
      <c r="P36" s="22"/>
    </row>
    <row r="37" spans="1:16" ht="39" customHeight="1" x14ac:dyDescent="0.2">
      <c r="A37" s="22"/>
      <c r="B37" s="35"/>
      <c r="C37" s="1145" t="s">
        <v>533</v>
      </c>
      <c r="D37" s="1146"/>
      <c r="E37" s="1147"/>
      <c r="F37" s="36">
        <v>0.32</v>
      </c>
      <c r="G37" s="37">
        <v>0.32</v>
      </c>
      <c r="H37" s="37">
        <v>0.36</v>
      </c>
      <c r="I37" s="37">
        <v>0.35</v>
      </c>
      <c r="J37" s="38">
        <v>0.38</v>
      </c>
      <c r="K37" s="22"/>
      <c r="L37" s="22"/>
      <c r="M37" s="22"/>
      <c r="N37" s="22"/>
      <c r="O37" s="22"/>
      <c r="P37" s="22"/>
    </row>
    <row r="38" spans="1:16" ht="39" customHeight="1" x14ac:dyDescent="0.2">
      <c r="A38" s="22"/>
      <c r="B38" s="35"/>
      <c r="C38" s="1145" t="s">
        <v>534</v>
      </c>
      <c r="D38" s="1146"/>
      <c r="E38" s="1147"/>
      <c r="F38" s="36">
        <v>0.03</v>
      </c>
      <c r="G38" s="37">
        <v>0.64</v>
      </c>
      <c r="H38" s="37">
        <v>0.39</v>
      </c>
      <c r="I38" s="37">
        <v>0.17</v>
      </c>
      <c r="J38" s="38">
        <v>0.26</v>
      </c>
      <c r="K38" s="22"/>
      <c r="L38" s="22"/>
      <c r="M38" s="22"/>
      <c r="N38" s="22"/>
      <c r="O38" s="22"/>
      <c r="P38" s="22"/>
    </row>
    <row r="39" spans="1:16" ht="39" customHeight="1" x14ac:dyDescent="0.2">
      <c r="A39" s="22"/>
      <c r="B39" s="35"/>
      <c r="C39" s="1145" t="s">
        <v>535</v>
      </c>
      <c r="D39" s="1146"/>
      <c r="E39" s="1147"/>
      <c r="F39" s="36">
        <v>1.25</v>
      </c>
      <c r="G39" s="37">
        <v>1.69</v>
      </c>
      <c r="H39" s="37">
        <v>0.48</v>
      </c>
      <c r="I39" s="37">
        <v>0.25</v>
      </c>
      <c r="J39" s="38">
        <v>7.0000000000000007E-2</v>
      </c>
      <c r="K39" s="22"/>
      <c r="L39" s="22"/>
      <c r="M39" s="22"/>
      <c r="N39" s="22"/>
      <c r="O39" s="22"/>
      <c r="P39" s="22"/>
    </row>
    <row r="40" spans="1:16" ht="39" customHeight="1" x14ac:dyDescent="0.2">
      <c r="A40" s="22"/>
      <c r="B40" s="35"/>
      <c r="C40" s="1145" t="s">
        <v>536</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538</v>
      </c>
      <c r="D43" s="1149"/>
      <c r="E43" s="1150"/>
      <c r="F43" s="41">
        <v>0</v>
      </c>
      <c r="G43" s="42">
        <v>0</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zaYeOnzafAHu85ysVHAvNYWGmCg+oz6v7lr1r0g0ikEUmWM+aP2VC+OkkeY41KmXlPicBX/IYDFqZVa7Mtmug==" saltValue="D03lMBJzzOZpfXGUomdp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election activeCell="J34" sqref="J34"/>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4155</v>
      </c>
      <c r="L45" s="60">
        <v>4136</v>
      </c>
      <c r="M45" s="60">
        <v>4295</v>
      </c>
      <c r="N45" s="60">
        <v>4409</v>
      </c>
      <c r="O45" s="61">
        <v>4922</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2">
      <c r="A48" s="48"/>
      <c r="B48" s="1155"/>
      <c r="C48" s="1156"/>
      <c r="D48" s="62"/>
      <c r="E48" s="1161" t="s">
        <v>13</v>
      </c>
      <c r="F48" s="1161"/>
      <c r="G48" s="1161"/>
      <c r="H48" s="1161"/>
      <c r="I48" s="1161"/>
      <c r="J48" s="1162"/>
      <c r="K48" s="63">
        <v>1418</v>
      </c>
      <c r="L48" s="64">
        <v>1406</v>
      </c>
      <c r="M48" s="64">
        <v>1384</v>
      </c>
      <c r="N48" s="64">
        <v>1366</v>
      </c>
      <c r="O48" s="65">
        <v>1369</v>
      </c>
      <c r="P48" s="48"/>
      <c r="Q48" s="48"/>
      <c r="R48" s="48"/>
      <c r="S48" s="48"/>
      <c r="T48" s="48"/>
      <c r="U48" s="48"/>
    </row>
    <row r="49" spans="1:21" ht="30.75" customHeight="1" x14ac:dyDescent="0.2">
      <c r="A49" s="48"/>
      <c r="B49" s="1155"/>
      <c r="C49" s="1156"/>
      <c r="D49" s="62"/>
      <c r="E49" s="1161" t="s">
        <v>14</v>
      </c>
      <c r="F49" s="1161"/>
      <c r="G49" s="1161"/>
      <c r="H49" s="1161"/>
      <c r="I49" s="1161"/>
      <c r="J49" s="1162"/>
      <c r="K49" s="63">
        <v>134</v>
      </c>
      <c r="L49" s="64">
        <v>118</v>
      </c>
      <c r="M49" s="64">
        <v>132</v>
      </c>
      <c r="N49" s="64">
        <v>123</v>
      </c>
      <c r="O49" s="65">
        <v>134</v>
      </c>
      <c r="P49" s="48"/>
      <c r="Q49" s="48"/>
      <c r="R49" s="48"/>
      <c r="S49" s="48"/>
      <c r="T49" s="48"/>
      <c r="U49" s="48"/>
    </row>
    <row r="50" spans="1:21" ht="30.75" customHeight="1" x14ac:dyDescent="0.2">
      <c r="A50" s="48"/>
      <c r="B50" s="1155"/>
      <c r="C50" s="1156"/>
      <c r="D50" s="62"/>
      <c r="E50" s="1161" t="s">
        <v>15</v>
      </c>
      <c r="F50" s="1161"/>
      <c r="G50" s="1161"/>
      <c r="H50" s="1161"/>
      <c r="I50" s="1161"/>
      <c r="J50" s="1162"/>
      <c r="K50" s="63">
        <v>47</v>
      </c>
      <c r="L50" s="64">
        <v>47</v>
      </c>
      <c r="M50" s="64">
        <v>48</v>
      </c>
      <c r="N50" s="64">
        <v>48</v>
      </c>
      <c r="O50" s="65">
        <v>48</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4662</v>
      </c>
      <c r="L52" s="64">
        <v>4921</v>
      </c>
      <c r="M52" s="64">
        <v>4813</v>
      </c>
      <c r="N52" s="64">
        <v>4834</v>
      </c>
      <c r="O52" s="65">
        <v>4713</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1092</v>
      </c>
      <c r="L53" s="69">
        <v>786</v>
      </c>
      <c r="M53" s="69">
        <v>1046</v>
      </c>
      <c r="N53" s="69">
        <v>1112</v>
      </c>
      <c r="O53" s="70">
        <v>1760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sheetData>
  <sheetProtection algorithmName="SHA-512" hashValue="T7cvbm8iJWHcOQ03VM6wJGi4kt1cWn+Jzwrftn9eVDH/hT36g1tzUGUWLcIeeIgCqTct/Qb6rnhdV9zA8txPNw==" saltValue="7uajn3cxNVOwb8N2xca1m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43">
        <v>52155</v>
      </c>
      <c r="J41" s="344">
        <v>52126</v>
      </c>
      <c r="K41" s="344">
        <v>52076</v>
      </c>
      <c r="L41" s="344">
        <v>52081</v>
      </c>
      <c r="M41" s="345">
        <v>56630</v>
      </c>
    </row>
    <row r="42" spans="2:13" ht="27.75" customHeight="1" x14ac:dyDescent="0.2">
      <c r="B42" s="1186"/>
      <c r="C42" s="1187"/>
      <c r="D42" s="106"/>
      <c r="E42" s="1192" t="s">
        <v>32</v>
      </c>
      <c r="F42" s="1192"/>
      <c r="G42" s="1192"/>
      <c r="H42" s="1193"/>
      <c r="I42" s="346">
        <v>443</v>
      </c>
      <c r="J42" s="347">
        <v>317</v>
      </c>
      <c r="K42" s="347">
        <v>254</v>
      </c>
      <c r="L42" s="347">
        <v>190</v>
      </c>
      <c r="M42" s="348">
        <v>127</v>
      </c>
    </row>
    <row r="43" spans="2:13" ht="27.75" customHeight="1" x14ac:dyDescent="0.2">
      <c r="B43" s="1186"/>
      <c r="C43" s="1187"/>
      <c r="D43" s="106"/>
      <c r="E43" s="1192" t="s">
        <v>33</v>
      </c>
      <c r="F43" s="1192"/>
      <c r="G43" s="1192"/>
      <c r="H43" s="1193"/>
      <c r="I43" s="346">
        <v>25550</v>
      </c>
      <c r="J43" s="347">
        <v>24758</v>
      </c>
      <c r="K43" s="347">
        <v>24013</v>
      </c>
      <c r="L43" s="347">
        <v>22695</v>
      </c>
      <c r="M43" s="348">
        <v>24474</v>
      </c>
    </row>
    <row r="44" spans="2:13" ht="27.75" customHeight="1" x14ac:dyDescent="0.2">
      <c r="B44" s="1186"/>
      <c r="C44" s="1187"/>
      <c r="D44" s="106"/>
      <c r="E44" s="1192" t="s">
        <v>34</v>
      </c>
      <c r="F44" s="1192"/>
      <c r="G44" s="1192"/>
      <c r="H44" s="1193"/>
      <c r="I44" s="346">
        <v>1417</v>
      </c>
      <c r="J44" s="347">
        <v>1476</v>
      </c>
      <c r="K44" s="347">
        <v>1848</v>
      </c>
      <c r="L44" s="347">
        <v>2059</v>
      </c>
      <c r="M44" s="348">
        <v>1999</v>
      </c>
    </row>
    <row r="45" spans="2:13" ht="27.75" customHeight="1" x14ac:dyDescent="0.2">
      <c r="B45" s="1186"/>
      <c r="C45" s="1187"/>
      <c r="D45" s="106"/>
      <c r="E45" s="1192" t="s">
        <v>35</v>
      </c>
      <c r="F45" s="1192"/>
      <c r="G45" s="1192"/>
      <c r="H45" s="1193"/>
      <c r="I45" s="346">
        <v>4930</v>
      </c>
      <c r="J45" s="347">
        <v>4881</v>
      </c>
      <c r="K45" s="347">
        <v>4973</v>
      </c>
      <c r="L45" s="347">
        <v>5163</v>
      </c>
      <c r="M45" s="348">
        <v>5037</v>
      </c>
    </row>
    <row r="46" spans="2:13" ht="27.75" customHeight="1" x14ac:dyDescent="0.2">
      <c r="B46" s="1186"/>
      <c r="C46" s="1187"/>
      <c r="D46" s="107"/>
      <c r="E46" s="1192" t="s">
        <v>36</v>
      </c>
      <c r="F46" s="1192"/>
      <c r="G46" s="1192"/>
      <c r="H46" s="1193"/>
      <c r="I46" s="346" t="s">
        <v>487</v>
      </c>
      <c r="J46" s="347" t="s">
        <v>487</v>
      </c>
      <c r="K46" s="347" t="s">
        <v>487</v>
      </c>
      <c r="L46" s="347" t="s">
        <v>487</v>
      </c>
      <c r="M46" s="348" t="s">
        <v>487</v>
      </c>
    </row>
    <row r="47" spans="2:13" ht="27.75" customHeight="1" x14ac:dyDescent="0.2">
      <c r="B47" s="1186"/>
      <c r="C47" s="1187"/>
      <c r="D47" s="108"/>
      <c r="E47" s="1194" t="s">
        <v>37</v>
      </c>
      <c r="F47" s="1195"/>
      <c r="G47" s="1195"/>
      <c r="H47" s="1196"/>
      <c r="I47" s="346" t="s">
        <v>487</v>
      </c>
      <c r="J47" s="347" t="s">
        <v>487</v>
      </c>
      <c r="K47" s="347" t="s">
        <v>487</v>
      </c>
      <c r="L47" s="347" t="s">
        <v>487</v>
      </c>
      <c r="M47" s="348" t="s">
        <v>487</v>
      </c>
    </row>
    <row r="48" spans="2:13" ht="27.75" customHeight="1" x14ac:dyDescent="0.2">
      <c r="B48" s="1186"/>
      <c r="C48" s="1187"/>
      <c r="D48" s="106"/>
      <c r="E48" s="1192" t="s">
        <v>38</v>
      </c>
      <c r="F48" s="1192"/>
      <c r="G48" s="1192"/>
      <c r="H48" s="1193"/>
      <c r="I48" s="346" t="s">
        <v>487</v>
      </c>
      <c r="J48" s="347" t="s">
        <v>487</v>
      </c>
      <c r="K48" s="347" t="s">
        <v>487</v>
      </c>
      <c r="L48" s="347" t="s">
        <v>487</v>
      </c>
      <c r="M48" s="348" t="s">
        <v>487</v>
      </c>
    </row>
    <row r="49" spans="2:13" ht="27.75" customHeight="1" x14ac:dyDescent="0.2">
      <c r="B49" s="1188"/>
      <c r="C49" s="1189"/>
      <c r="D49" s="106"/>
      <c r="E49" s="1192" t="s">
        <v>39</v>
      </c>
      <c r="F49" s="1192"/>
      <c r="G49" s="1192"/>
      <c r="H49" s="1193"/>
      <c r="I49" s="346" t="s">
        <v>487</v>
      </c>
      <c r="J49" s="347" t="s">
        <v>487</v>
      </c>
      <c r="K49" s="347" t="s">
        <v>487</v>
      </c>
      <c r="L49" s="347" t="s">
        <v>487</v>
      </c>
      <c r="M49" s="348" t="s">
        <v>487</v>
      </c>
    </row>
    <row r="50" spans="2:13" ht="27.75" customHeight="1" x14ac:dyDescent="0.2">
      <c r="B50" s="1197" t="s">
        <v>40</v>
      </c>
      <c r="C50" s="1198"/>
      <c r="D50" s="109"/>
      <c r="E50" s="1192" t="s">
        <v>41</v>
      </c>
      <c r="F50" s="1192"/>
      <c r="G50" s="1192"/>
      <c r="H50" s="1193"/>
      <c r="I50" s="346">
        <v>5753</v>
      </c>
      <c r="J50" s="347">
        <v>8327</v>
      </c>
      <c r="K50" s="347">
        <v>9799</v>
      </c>
      <c r="L50" s="347">
        <v>11673</v>
      </c>
      <c r="M50" s="348">
        <v>11184</v>
      </c>
    </row>
    <row r="51" spans="2:13" ht="27.75" customHeight="1" x14ac:dyDescent="0.2">
      <c r="B51" s="1186"/>
      <c r="C51" s="1187"/>
      <c r="D51" s="106"/>
      <c r="E51" s="1192" t="s">
        <v>42</v>
      </c>
      <c r="F51" s="1192"/>
      <c r="G51" s="1192"/>
      <c r="H51" s="1193"/>
      <c r="I51" s="346">
        <v>22956</v>
      </c>
      <c r="J51" s="347">
        <v>24664</v>
      </c>
      <c r="K51" s="347">
        <v>24070</v>
      </c>
      <c r="L51" s="347">
        <v>23930</v>
      </c>
      <c r="M51" s="348">
        <v>25446</v>
      </c>
    </row>
    <row r="52" spans="2:13" ht="27.75" customHeight="1" x14ac:dyDescent="0.2">
      <c r="B52" s="1188"/>
      <c r="C52" s="1189"/>
      <c r="D52" s="106"/>
      <c r="E52" s="1192" t="s">
        <v>43</v>
      </c>
      <c r="F52" s="1192"/>
      <c r="G52" s="1192"/>
      <c r="H52" s="1193"/>
      <c r="I52" s="346">
        <v>46985</v>
      </c>
      <c r="J52" s="347">
        <v>46694</v>
      </c>
      <c r="K52" s="347">
        <v>45962</v>
      </c>
      <c r="L52" s="347">
        <v>45486</v>
      </c>
      <c r="M52" s="348">
        <v>45025</v>
      </c>
    </row>
    <row r="53" spans="2:13" ht="27.75" customHeight="1" thickBot="1" x14ac:dyDescent="0.25">
      <c r="B53" s="1199" t="s">
        <v>19</v>
      </c>
      <c r="C53" s="1200"/>
      <c r="D53" s="110"/>
      <c r="E53" s="1201" t="s">
        <v>44</v>
      </c>
      <c r="F53" s="1201"/>
      <c r="G53" s="1201"/>
      <c r="H53" s="1202"/>
      <c r="I53" s="349">
        <v>8800</v>
      </c>
      <c r="J53" s="350">
        <v>3872</v>
      </c>
      <c r="K53" s="350">
        <v>3332</v>
      </c>
      <c r="L53" s="350">
        <v>1099</v>
      </c>
      <c r="M53" s="351">
        <v>6612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2ADcvHu+nOtncwag7fw3cxy1Nu0iZWzIZlk8wm+KwDIuk2t+K4gs/bs1dC8ZOVg6hzbhIEpBB8Jy5fs76CUUYA==" saltValue="R/3BRxryZLgstQMR+cj6O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activeCell="H58" sqref="H58"/>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2785</v>
      </c>
      <c r="G55" s="352">
        <v>2939</v>
      </c>
      <c r="H55" s="353">
        <v>3012</v>
      </c>
    </row>
    <row r="56" spans="2:8" ht="52.5" customHeight="1" x14ac:dyDescent="0.2">
      <c r="B56" s="122"/>
      <c r="C56" s="1213" t="s">
        <v>47</v>
      </c>
      <c r="D56" s="1213"/>
      <c r="E56" s="1214"/>
      <c r="F56" s="354">
        <v>752</v>
      </c>
      <c r="G56" s="354">
        <v>899</v>
      </c>
      <c r="H56" s="355">
        <v>1031</v>
      </c>
    </row>
    <row r="57" spans="2:8" ht="53.25" customHeight="1" x14ac:dyDescent="0.2">
      <c r="B57" s="122"/>
      <c r="C57" s="1215" t="s">
        <v>48</v>
      </c>
      <c r="D57" s="1215"/>
      <c r="E57" s="1216"/>
      <c r="F57" s="356">
        <v>6202</v>
      </c>
      <c r="G57" s="356">
        <v>7765</v>
      </c>
      <c r="H57" s="357">
        <v>7072</v>
      </c>
    </row>
    <row r="58" spans="2:8" ht="45.75" customHeight="1" x14ac:dyDescent="0.2">
      <c r="B58" s="123"/>
      <c r="C58" s="1203" t="s">
        <v>554</v>
      </c>
      <c r="D58" s="1204"/>
      <c r="E58" s="1205"/>
      <c r="F58" s="358">
        <v>1967</v>
      </c>
      <c r="G58" s="358">
        <v>2679</v>
      </c>
      <c r="H58" s="359">
        <v>2533</v>
      </c>
    </row>
    <row r="59" spans="2:8" ht="45.75" customHeight="1" x14ac:dyDescent="0.2">
      <c r="B59" s="123"/>
      <c r="C59" s="1203" t="s">
        <v>555</v>
      </c>
      <c r="D59" s="1204"/>
      <c r="E59" s="1205"/>
      <c r="F59" s="358">
        <v>11214</v>
      </c>
      <c r="G59" s="358">
        <v>2137</v>
      </c>
      <c r="H59" s="359">
        <v>1965</v>
      </c>
    </row>
    <row r="60" spans="2:8" ht="45.75" customHeight="1" x14ac:dyDescent="0.2">
      <c r="B60" s="123"/>
      <c r="C60" s="1203" t="s">
        <v>556</v>
      </c>
      <c r="D60" s="1204"/>
      <c r="E60" s="1205"/>
      <c r="F60" s="358">
        <v>1126</v>
      </c>
      <c r="G60" s="358">
        <v>1136</v>
      </c>
      <c r="H60" s="359">
        <v>984</v>
      </c>
    </row>
    <row r="61" spans="2:8" ht="45.75" customHeight="1" x14ac:dyDescent="0.2">
      <c r="B61" s="123"/>
      <c r="C61" s="1203" t="s">
        <v>557</v>
      </c>
      <c r="D61" s="1204"/>
      <c r="E61" s="1205"/>
      <c r="F61" s="358">
        <v>795</v>
      </c>
      <c r="G61" s="358">
        <v>723</v>
      </c>
      <c r="H61" s="359">
        <v>497</v>
      </c>
    </row>
    <row r="62" spans="2:8" ht="45.75" customHeight="1" thickBot="1" x14ac:dyDescent="0.25">
      <c r="B62" s="124"/>
      <c r="C62" s="1206" t="s">
        <v>558</v>
      </c>
      <c r="D62" s="1207"/>
      <c r="E62" s="1208"/>
      <c r="F62" s="360">
        <v>510</v>
      </c>
      <c r="G62" s="360">
        <v>496</v>
      </c>
      <c r="H62" s="361">
        <v>492</v>
      </c>
    </row>
    <row r="63" spans="2:8" ht="52.5" customHeight="1" thickBot="1" x14ac:dyDescent="0.25">
      <c r="B63" s="125"/>
      <c r="C63" s="1209" t="s">
        <v>49</v>
      </c>
      <c r="D63" s="1209"/>
      <c r="E63" s="1210"/>
      <c r="F63" s="362">
        <v>9738</v>
      </c>
      <c r="G63" s="362">
        <v>11604</v>
      </c>
      <c r="H63" s="363">
        <v>11115</v>
      </c>
    </row>
    <row r="64" spans="2:8" ht="13.2" x14ac:dyDescent="0.2"/>
  </sheetData>
  <sheetProtection algorithmName="SHA-512" hashValue="isMnjHbNfHX5g96UMll8r/czn8i8MPA4R0mlbWqAkcsHFu+aYwJZMhTWPqcTCk5zltb+2NsoW2DkMpbLyENbmg==" saltValue="gSKh8LNXPAzIh/ddAr3Y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60408</v>
      </c>
      <c r="E3" s="144"/>
      <c r="F3" s="145">
        <v>72756</v>
      </c>
      <c r="G3" s="146"/>
      <c r="H3" s="147"/>
    </row>
    <row r="4" spans="1:8" x14ac:dyDescent="0.2">
      <c r="A4" s="148"/>
      <c r="B4" s="149"/>
      <c r="C4" s="150"/>
      <c r="D4" s="151">
        <v>10874</v>
      </c>
      <c r="E4" s="152"/>
      <c r="F4" s="153">
        <v>32117</v>
      </c>
      <c r="G4" s="154"/>
      <c r="H4" s="155"/>
    </row>
    <row r="5" spans="1:8" x14ac:dyDescent="0.2">
      <c r="A5" s="136" t="s">
        <v>519</v>
      </c>
      <c r="B5" s="141"/>
      <c r="C5" s="142"/>
      <c r="D5" s="143">
        <v>35697</v>
      </c>
      <c r="E5" s="144"/>
      <c r="F5" s="145">
        <v>43955</v>
      </c>
      <c r="G5" s="146"/>
      <c r="H5" s="147"/>
    </row>
    <row r="6" spans="1:8" x14ac:dyDescent="0.2">
      <c r="A6" s="148"/>
      <c r="B6" s="149"/>
      <c r="C6" s="150"/>
      <c r="D6" s="151">
        <v>8858</v>
      </c>
      <c r="E6" s="152"/>
      <c r="F6" s="153">
        <v>21318</v>
      </c>
      <c r="G6" s="154"/>
      <c r="H6" s="155"/>
    </row>
    <row r="7" spans="1:8" x14ac:dyDescent="0.2">
      <c r="A7" s="136" t="s">
        <v>520</v>
      </c>
      <c r="B7" s="141"/>
      <c r="C7" s="142"/>
      <c r="D7" s="143">
        <v>61930</v>
      </c>
      <c r="E7" s="144"/>
      <c r="F7" s="145">
        <v>41921</v>
      </c>
      <c r="G7" s="146"/>
      <c r="H7" s="147"/>
    </row>
    <row r="8" spans="1:8" x14ac:dyDescent="0.2">
      <c r="A8" s="148"/>
      <c r="B8" s="149"/>
      <c r="C8" s="150"/>
      <c r="D8" s="151">
        <v>14957</v>
      </c>
      <c r="E8" s="152"/>
      <c r="F8" s="153">
        <v>21655</v>
      </c>
      <c r="G8" s="154"/>
      <c r="H8" s="155"/>
    </row>
    <row r="9" spans="1:8" x14ac:dyDescent="0.2">
      <c r="A9" s="136" t="s">
        <v>521</v>
      </c>
      <c r="B9" s="141"/>
      <c r="C9" s="142"/>
      <c r="D9" s="143">
        <v>72294</v>
      </c>
      <c r="E9" s="144"/>
      <c r="F9" s="145">
        <v>44585</v>
      </c>
      <c r="G9" s="146"/>
      <c r="H9" s="147"/>
    </row>
    <row r="10" spans="1:8" x14ac:dyDescent="0.2">
      <c r="A10" s="148"/>
      <c r="B10" s="149"/>
      <c r="C10" s="150"/>
      <c r="D10" s="151">
        <v>22008</v>
      </c>
      <c r="E10" s="152"/>
      <c r="F10" s="153">
        <v>23077</v>
      </c>
      <c r="G10" s="154"/>
      <c r="H10" s="155"/>
    </row>
    <row r="11" spans="1:8" x14ac:dyDescent="0.2">
      <c r="A11" s="136" t="s">
        <v>522</v>
      </c>
      <c r="B11" s="141"/>
      <c r="C11" s="142"/>
      <c r="D11" s="143">
        <v>130403</v>
      </c>
      <c r="E11" s="144"/>
      <c r="F11" s="145">
        <v>49779</v>
      </c>
      <c r="G11" s="146"/>
      <c r="H11" s="147"/>
    </row>
    <row r="12" spans="1:8" x14ac:dyDescent="0.2">
      <c r="A12" s="148"/>
      <c r="B12" s="149"/>
      <c r="C12" s="156"/>
      <c r="D12" s="151">
        <v>58155</v>
      </c>
      <c r="E12" s="152"/>
      <c r="F12" s="153">
        <v>28921</v>
      </c>
      <c r="G12" s="154"/>
      <c r="H12" s="155"/>
    </row>
    <row r="13" spans="1:8" x14ac:dyDescent="0.2">
      <c r="A13" s="136"/>
      <c r="B13" s="141"/>
      <c r="C13" s="157"/>
      <c r="D13" s="158">
        <v>72146</v>
      </c>
      <c r="E13" s="159"/>
      <c r="F13" s="160">
        <v>50599</v>
      </c>
      <c r="G13" s="161"/>
      <c r="H13" s="147"/>
    </row>
    <row r="14" spans="1:8" x14ac:dyDescent="0.2">
      <c r="A14" s="148"/>
      <c r="B14" s="149"/>
      <c r="C14" s="150"/>
      <c r="D14" s="151">
        <v>22970</v>
      </c>
      <c r="E14" s="152"/>
      <c r="F14" s="153">
        <v>25418</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1.26</v>
      </c>
      <c r="C19" s="162">
        <f>ROUND(VALUE(SUBSTITUTE(実質収支比率等に係る経年分析!G$48,"▲","-")),2)</f>
        <v>1.7</v>
      </c>
      <c r="D19" s="162">
        <f>ROUND(VALUE(SUBSTITUTE(実質収支比率等に係る経年分析!H$48,"▲","-")),2)</f>
        <v>0.48</v>
      </c>
      <c r="E19" s="162">
        <f>ROUND(VALUE(SUBSTITUTE(実質収支比率等に係る経年分析!I$48,"▲","-")),2)</f>
        <v>0.25</v>
      </c>
      <c r="F19" s="162">
        <f>ROUND(VALUE(SUBSTITUTE(実質収支比率等に係る経年分析!J$48,"▲","-")),2)</f>
        <v>7.0000000000000007E-2</v>
      </c>
    </row>
    <row r="20" spans="1:11" x14ac:dyDescent="0.2">
      <c r="A20" s="162" t="s">
        <v>53</v>
      </c>
      <c r="B20" s="162">
        <f>ROUND(VALUE(SUBSTITUTE(実質収支比率等に係る経年分析!F$47,"▲","-")),2)</f>
        <v>6.28</v>
      </c>
      <c r="C20" s="162">
        <f>ROUND(VALUE(SUBSTITUTE(実質収支比率等に係る経年分析!G$47,"▲","-")),2)</f>
        <v>7.96</v>
      </c>
      <c r="D20" s="162">
        <f>ROUND(VALUE(SUBSTITUTE(実質収支比率等に係る経年分析!H$47,"▲","-")),2)</f>
        <v>9.91</v>
      </c>
      <c r="E20" s="162">
        <f>ROUND(VALUE(SUBSTITUTE(実質収支比率等に係る経年分析!I$47,"▲","-")),2)</f>
        <v>10.220000000000001</v>
      </c>
      <c r="F20" s="162">
        <f>ROUND(VALUE(SUBSTITUTE(実質収支比率等に係る経年分析!J$47,"▲","-")),2)</f>
        <v>10.25</v>
      </c>
    </row>
    <row r="21" spans="1:11" x14ac:dyDescent="0.2">
      <c r="A21" s="162" t="s">
        <v>54</v>
      </c>
      <c r="B21" s="162">
        <f>IF(ISNUMBER(VALUE(SUBSTITUTE(実質収支比率等に係る経年分析!F$49,"▲","-"))),ROUND(VALUE(SUBSTITUTE(実質収支比率等に係る経年分析!F$49,"▲","-")),2),NA())</f>
        <v>1.27</v>
      </c>
      <c r="C21" s="162">
        <f>IF(ISNUMBER(VALUE(SUBSTITUTE(実質収支比率等に係る経年分析!G$49,"▲","-"))),ROUND(VALUE(SUBSTITUTE(実質収支比率等に係る経年分析!G$49,"▲","-")),2),NA())</f>
        <v>2.38</v>
      </c>
      <c r="D21" s="162">
        <f>IF(ISNUMBER(VALUE(SUBSTITUTE(実質収支比率等に係る経年分析!H$49,"▲","-"))),ROUND(VALUE(SUBSTITUTE(実質収支比率等に係る経年分析!H$49,"▲","-")),2),NA())</f>
        <v>0.59</v>
      </c>
      <c r="E21" s="162">
        <f>IF(ISNUMBER(VALUE(SUBSTITUTE(実質収支比率等に係る経年分析!I$49,"▲","-"))),ROUND(VALUE(SUBSTITUTE(実質収支比率等に係る経年分析!I$49,"▲","-")),2),NA())</f>
        <v>0.32</v>
      </c>
      <c r="F21" s="162">
        <f>IF(ISNUMBER(VALUE(SUBSTITUTE(実質収支比率等に係る経年分析!J$49,"▲","-"))),ROUND(VALUE(SUBSTITUTE(実質収支比率等に係る経年分析!J$49,"▲","-")),2),NA())</f>
        <v>0.08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都市開発資金特別会計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一般会計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1.25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1.69</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0.48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7.0000000000000007E-2</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0.26</v>
      </c>
    </row>
    <row r="33" spans="1:16" x14ac:dyDescent="0.2">
      <c r="A33" s="163" t="str">
        <f>IF(連結実質赤字比率に係る赤字・黒字の構成分析!C$37="",NA(),連結実質赤字比率に係る赤字・黒字の構成分析!C$37)</f>
        <v>後期高齢者医療事業特別会計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0.38</v>
      </c>
    </row>
    <row r="34" spans="1:16" x14ac:dyDescent="0.2">
      <c r="A34" s="163" t="str">
        <f>IF(連結実質赤字比率に係る赤字・黒字の構成分析!C$36="",NA(),連結実質赤字比率に係る赤字・黒字の構成分析!C$36)</f>
        <v>介護保険事業特別会計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1.69</v>
      </c>
    </row>
    <row r="35" spans="1:16" x14ac:dyDescent="0.2">
      <c r="A35" s="163" t="str">
        <f>IF(連結実質赤字比率に係る赤字・黒字の構成分析!C$35="",NA(),連結実質赤字比率に係る赤字・黒字の構成分析!C$35)</f>
        <v>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0.68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1.68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1.57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0.47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2.73</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13.52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11.49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10.11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9.14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8.8000000000000007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4662</v>
      </c>
      <c r="E42" s="164"/>
      <c r="F42" s="164"/>
      <c r="G42" s="164">
        <f>'実質公債費比率（分子）の構造'!L$52</f>
        <v>4921</v>
      </c>
      <c r="H42" s="164"/>
      <c r="I42" s="164"/>
      <c r="J42" s="164">
        <f>'実質公債費比率（分子）の構造'!M$52</f>
        <v>4813</v>
      </c>
      <c r="K42" s="164"/>
      <c r="L42" s="164"/>
      <c r="M42" s="164">
        <f>'実質公債費比率（分子）の構造'!N$52</f>
        <v>4834</v>
      </c>
      <c r="N42" s="164"/>
      <c r="O42" s="164"/>
      <c r="P42" s="164">
        <f>'実質公債費比率（分子）の構造'!O$52</f>
        <v>4713</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47</v>
      </c>
      <c r="C44" s="164"/>
      <c r="D44" s="164"/>
      <c r="E44" s="164">
        <f>'実質公債費比率（分子）の構造'!L$50</f>
        <v>47</v>
      </c>
      <c r="F44" s="164"/>
      <c r="G44" s="164"/>
      <c r="H44" s="164">
        <f>'実質公債費比率（分子）の構造'!M$50</f>
        <v>48</v>
      </c>
      <c r="I44" s="164"/>
      <c r="J44" s="164"/>
      <c r="K44" s="164">
        <f>'実質公債費比率（分子）の構造'!N$50</f>
        <v>48</v>
      </c>
      <c r="L44" s="164"/>
      <c r="M44" s="164"/>
      <c r="N44" s="164">
        <f>'実質公債費比率（分子）の構造'!O$50</f>
        <v>48</v>
      </c>
      <c r="O44" s="164"/>
      <c r="P44" s="164"/>
    </row>
    <row r="45" spans="1:16" x14ac:dyDescent="0.2">
      <c r="A45" s="164" t="s">
        <v>63</v>
      </c>
      <c r="B45" s="164">
        <f>'実質公債費比率（分子）の構造'!K$49</f>
        <v>134</v>
      </c>
      <c r="C45" s="164"/>
      <c r="D45" s="164"/>
      <c r="E45" s="164">
        <f>'実質公債費比率（分子）の構造'!L$49</f>
        <v>118</v>
      </c>
      <c r="F45" s="164"/>
      <c r="G45" s="164"/>
      <c r="H45" s="164">
        <f>'実質公債費比率（分子）の構造'!M$49</f>
        <v>132</v>
      </c>
      <c r="I45" s="164"/>
      <c r="J45" s="164"/>
      <c r="K45" s="164">
        <f>'実質公債費比率（分子）の構造'!N$49</f>
        <v>123</v>
      </c>
      <c r="L45" s="164"/>
      <c r="M45" s="164"/>
      <c r="N45" s="164">
        <f>'実質公債費比率（分子）の構造'!O$49</f>
        <v>134</v>
      </c>
      <c r="O45" s="164"/>
      <c r="P45" s="164"/>
    </row>
    <row r="46" spans="1:16" x14ac:dyDescent="0.2">
      <c r="A46" s="164" t="s">
        <v>64</v>
      </c>
      <c r="B46" s="164">
        <f>'実質公債費比率（分子）の構造'!K$48</f>
        <v>1418</v>
      </c>
      <c r="C46" s="164"/>
      <c r="D46" s="164"/>
      <c r="E46" s="164">
        <f>'実質公債費比率（分子）の構造'!L$48</f>
        <v>1406</v>
      </c>
      <c r="F46" s="164"/>
      <c r="G46" s="164"/>
      <c r="H46" s="164">
        <f>'実質公債費比率（分子）の構造'!M$48</f>
        <v>1384</v>
      </c>
      <c r="I46" s="164"/>
      <c r="J46" s="164"/>
      <c r="K46" s="164">
        <f>'実質公債費比率（分子）の構造'!N$48</f>
        <v>1366</v>
      </c>
      <c r="L46" s="164"/>
      <c r="M46" s="164"/>
      <c r="N46" s="164">
        <f>'実質公債費比率（分子）の構造'!O$48</f>
        <v>1369</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4155</v>
      </c>
      <c r="C49" s="164"/>
      <c r="D49" s="164"/>
      <c r="E49" s="164">
        <f>'実質公債費比率（分子）の構造'!L$45</f>
        <v>4136</v>
      </c>
      <c r="F49" s="164"/>
      <c r="G49" s="164"/>
      <c r="H49" s="164">
        <f>'実質公債費比率（分子）の構造'!M$45</f>
        <v>4295</v>
      </c>
      <c r="I49" s="164"/>
      <c r="J49" s="164"/>
      <c r="K49" s="164">
        <f>'実質公債費比率（分子）の構造'!N$45</f>
        <v>4409</v>
      </c>
      <c r="L49" s="164"/>
      <c r="M49" s="164"/>
      <c r="N49" s="164">
        <f>'実質公債費比率（分子）の構造'!O$45</f>
        <v>4922</v>
      </c>
      <c r="O49" s="164"/>
      <c r="P49" s="164"/>
    </row>
    <row r="50" spans="1:16" x14ac:dyDescent="0.2">
      <c r="A50" s="164" t="s">
        <v>67</v>
      </c>
      <c r="B50" s="164" t="e">
        <f>NA()</f>
        <v>#N/A</v>
      </c>
      <c r="C50" s="164">
        <f>IF(ISNUMBER('実質公債費比率（分子）の構造'!K$53),'実質公債費比率（分子）の構造'!K$53,NA())</f>
        <v>1092</v>
      </c>
      <c r="D50" s="164" t="e">
        <f>NA()</f>
        <v>#N/A</v>
      </c>
      <c r="E50" s="164" t="e">
        <f>NA()</f>
        <v>#N/A</v>
      </c>
      <c r="F50" s="164">
        <f>IF(ISNUMBER('実質公債費比率（分子）の構造'!L$53),'実質公債費比率（分子）の構造'!L$53,NA())</f>
        <v>786</v>
      </c>
      <c r="G50" s="164" t="e">
        <f>NA()</f>
        <v>#N/A</v>
      </c>
      <c r="H50" s="164" t="e">
        <f>NA()</f>
        <v>#N/A</v>
      </c>
      <c r="I50" s="164">
        <f>IF(ISNUMBER('実質公債費比率（分子）の構造'!M$53),'実質公債費比率（分子）の構造'!M$53,NA())</f>
        <v>1046</v>
      </c>
      <c r="J50" s="164" t="e">
        <f>NA()</f>
        <v>#N/A</v>
      </c>
      <c r="K50" s="164" t="e">
        <f>NA()</f>
        <v>#N/A</v>
      </c>
      <c r="L50" s="164">
        <f>IF(ISNUMBER('実質公債費比率（分子）の構造'!N$53),'実質公債費比率（分子）の構造'!N$53,NA())</f>
        <v>1112</v>
      </c>
      <c r="M50" s="164" t="e">
        <f>NA()</f>
        <v>#N/A</v>
      </c>
      <c r="N50" s="164" t="e">
        <f>NA()</f>
        <v>#N/A</v>
      </c>
      <c r="O50" s="164">
        <f>IF(ISNUMBER('実質公債費比率（分子）の構造'!O$53),'実質公債費比率（分子）の構造'!O$53,NA())</f>
        <v>1760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46985</v>
      </c>
      <c r="E56" s="163"/>
      <c r="F56" s="163"/>
      <c r="G56" s="163">
        <f>'将来負担比率（分子）の構造'!J$52</f>
        <v>46694</v>
      </c>
      <c r="H56" s="163"/>
      <c r="I56" s="163"/>
      <c r="J56" s="163">
        <f>'将来負担比率（分子）の構造'!K$52</f>
        <v>45962</v>
      </c>
      <c r="K56" s="163"/>
      <c r="L56" s="163"/>
      <c r="M56" s="163">
        <f>'将来負担比率（分子）の構造'!L$52</f>
        <v>45486</v>
      </c>
      <c r="N56" s="163"/>
      <c r="O56" s="163"/>
      <c r="P56" s="163">
        <f>'将来負担比率（分子）の構造'!M$52</f>
        <v>45025</v>
      </c>
    </row>
    <row r="57" spans="1:16" x14ac:dyDescent="0.2">
      <c r="A57" s="163" t="s">
        <v>42</v>
      </c>
      <c r="B57" s="163"/>
      <c r="C57" s="163"/>
      <c r="D57" s="163">
        <f>'将来負担比率（分子）の構造'!I$51</f>
        <v>22956</v>
      </c>
      <c r="E57" s="163"/>
      <c r="F57" s="163"/>
      <c r="G57" s="163">
        <f>'将来負担比率（分子）の構造'!J$51</f>
        <v>24664</v>
      </c>
      <c r="H57" s="163"/>
      <c r="I57" s="163"/>
      <c r="J57" s="163">
        <f>'将来負担比率（分子）の構造'!K$51</f>
        <v>24070</v>
      </c>
      <c r="K57" s="163"/>
      <c r="L57" s="163"/>
      <c r="M57" s="163">
        <f>'将来負担比率（分子）の構造'!L$51</f>
        <v>23930</v>
      </c>
      <c r="N57" s="163"/>
      <c r="O57" s="163"/>
      <c r="P57" s="163">
        <f>'将来負担比率（分子）の構造'!M$51</f>
        <v>25446</v>
      </c>
    </row>
    <row r="58" spans="1:16" x14ac:dyDescent="0.2">
      <c r="A58" s="163" t="s">
        <v>41</v>
      </c>
      <c r="B58" s="163"/>
      <c r="C58" s="163"/>
      <c r="D58" s="163">
        <f>'将来負担比率（分子）の構造'!I$50</f>
        <v>5753</v>
      </c>
      <c r="E58" s="163"/>
      <c r="F58" s="163"/>
      <c r="G58" s="163">
        <f>'将来負担比率（分子）の構造'!J$50</f>
        <v>8327</v>
      </c>
      <c r="H58" s="163"/>
      <c r="I58" s="163"/>
      <c r="J58" s="163">
        <f>'将来負担比率（分子）の構造'!K$50</f>
        <v>9799</v>
      </c>
      <c r="K58" s="163"/>
      <c r="L58" s="163"/>
      <c r="M58" s="163">
        <f>'将来負担比率（分子）の構造'!L$50</f>
        <v>11673</v>
      </c>
      <c r="N58" s="163"/>
      <c r="O58" s="163"/>
      <c r="P58" s="163">
        <f>'将来負担比率（分子）の構造'!M$50</f>
        <v>11184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4930</v>
      </c>
      <c r="C62" s="163"/>
      <c r="D62" s="163"/>
      <c r="E62" s="163">
        <f>'将来負担比率（分子）の構造'!J$45</f>
        <v>4881</v>
      </c>
      <c r="F62" s="163"/>
      <c r="G62" s="163"/>
      <c r="H62" s="163">
        <f>'将来負担比率（分子）の構造'!K$45</f>
        <v>4973</v>
      </c>
      <c r="I62" s="163"/>
      <c r="J62" s="163"/>
      <c r="K62" s="163">
        <f>'将来負担比率（分子）の構造'!L$45</f>
        <v>5163</v>
      </c>
      <c r="L62" s="163"/>
      <c r="M62" s="163"/>
      <c r="N62" s="163">
        <f>'将来負担比率（分子）の構造'!M$45</f>
        <v>5037</v>
      </c>
      <c r="O62" s="163"/>
      <c r="P62" s="163"/>
    </row>
    <row r="63" spans="1:16" x14ac:dyDescent="0.2">
      <c r="A63" s="163" t="s">
        <v>34</v>
      </c>
      <c r="B63" s="163">
        <f>'将来負担比率（分子）の構造'!I$44</f>
        <v>1417</v>
      </c>
      <c r="C63" s="163"/>
      <c r="D63" s="163"/>
      <c r="E63" s="163">
        <f>'将来負担比率（分子）の構造'!J$44</f>
        <v>1476</v>
      </c>
      <c r="F63" s="163"/>
      <c r="G63" s="163"/>
      <c r="H63" s="163">
        <f>'将来負担比率（分子）の構造'!K$44</f>
        <v>1848</v>
      </c>
      <c r="I63" s="163"/>
      <c r="J63" s="163"/>
      <c r="K63" s="163">
        <f>'将来負担比率（分子）の構造'!L$44</f>
        <v>2059</v>
      </c>
      <c r="L63" s="163"/>
      <c r="M63" s="163"/>
      <c r="N63" s="163">
        <f>'将来負担比率（分子）の構造'!M$44</f>
        <v>1999</v>
      </c>
      <c r="O63" s="163"/>
      <c r="P63" s="163"/>
    </row>
    <row r="64" spans="1:16" x14ac:dyDescent="0.2">
      <c r="A64" s="163" t="s">
        <v>33</v>
      </c>
      <c r="B64" s="163">
        <f>'将来負担比率（分子）の構造'!I$43</f>
        <v>25550</v>
      </c>
      <c r="C64" s="163"/>
      <c r="D64" s="163"/>
      <c r="E64" s="163">
        <f>'将来負担比率（分子）の構造'!J$43</f>
        <v>24758</v>
      </c>
      <c r="F64" s="163"/>
      <c r="G64" s="163"/>
      <c r="H64" s="163">
        <f>'将来負担比率（分子）の構造'!K$43</f>
        <v>24013</v>
      </c>
      <c r="I64" s="163"/>
      <c r="J64" s="163"/>
      <c r="K64" s="163">
        <f>'将来負担比率（分子）の構造'!L$43</f>
        <v>22695</v>
      </c>
      <c r="L64" s="163"/>
      <c r="M64" s="163"/>
      <c r="N64" s="163">
        <f>'将来負担比率（分子）の構造'!M$43</f>
        <v>24474</v>
      </c>
      <c r="O64" s="163"/>
      <c r="P64" s="163"/>
    </row>
    <row r="65" spans="1:16" x14ac:dyDescent="0.2">
      <c r="A65" s="163" t="s">
        <v>32</v>
      </c>
      <c r="B65" s="163">
        <f>'将来負担比率（分子）の構造'!I$42</f>
        <v>443</v>
      </c>
      <c r="C65" s="163"/>
      <c r="D65" s="163"/>
      <c r="E65" s="163">
        <f>'将来負担比率（分子）の構造'!J$42</f>
        <v>317</v>
      </c>
      <c r="F65" s="163"/>
      <c r="G65" s="163"/>
      <c r="H65" s="163">
        <f>'将来負担比率（分子）の構造'!K$42</f>
        <v>254</v>
      </c>
      <c r="I65" s="163"/>
      <c r="J65" s="163"/>
      <c r="K65" s="163">
        <f>'将来負担比率（分子）の構造'!L$42</f>
        <v>190</v>
      </c>
      <c r="L65" s="163"/>
      <c r="M65" s="163"/>
      <c r="N65" s="163">
        <f>'将来負担比率（分子）の構造'!M$42</f>
        <v>127</v>
      </c>
      <c r="O65" s="163"/>
      <c r="P65" s="163"/>
    </row>
    <row r="66" spans="1:16" x14ac:dyDescent="0.2">
      <c r="A66" s="163" t="s">
        <v>31</v>
      </c>
      <c r="B66" s="163">
        <f>'将来負担比率（分子）の構造'!I$41</f>
        <v>52155</v>
      </c>
      <c r="C66" s="163"/>
      <c r="D66" s="163"/>
      <c r="E66" s="163">
        <f>'将来負担比率（分子）の構造'!J$41</f>
        <v>52126</v>
      </c>
      <c r="F66" s="163"/>
      <c r="G66" s="163"/>
      <c r="H66" s="163">
        <f>'将来負担比率（分子）の構造'!K$41</f>
        <v>52076</v>
      </c>
      <c r="I66" s="163"/>
      <c r="J66" s="163"/>
      <c r="K66" s="163">
        <f>'将来負担比率（分子）の構造'!L$41</f>
        <v>52081</v>
      </c>
      <c r="L66" s="163"/>
      <c r="M66" s="163"/>
      <c r="N66" s="163">
        <f>'将来負担比率（分子）の構造'!M$41</f>
        <v>56630</v>
      </c>
      <c r="O66" s="163"/>
      <c r="P66" s="163"/>
    </row>
    <row r="67" spans="1:16" x14ac:dyDescent="0.2">
      <c r="A67" s="163" t="s">
        <v>71</v>
      </c>
      <c r="B67" s="163" t="e">
        <f>NA()</f>
        <v>#N/A</v>
      </c>
      <c r="C67" s="163">
        <f>IF(ISNUMBER('将来負担比率（分子）の構造'!I$53), IF('将来負担比率（分子）の構造'!I$53 &lt; 0, 0, '将来負担比率（分子）の構造'!I$53), NA())</f>
        <v>8800</v>
      </c>
      <c r="D67" s="163" t="e">
        <f>NA()</f>
        <v>#N/A</v>
      </c>
      <c r="E67" s="163" t="e">
        <f>NA()</f>
        <v>#N/A</v>
      </c>
      <c r="F67" s="163">
        <f>IF(ISNUMBER('将来負担比率（分子）の構造'!J$53), IF('将来負担比率（分子）の構造'!J$53 &lt; 0, 0, '将来負担比率（分子）の構造'!J$53), NA())</f>
        <v>3872</v>
      </c>
      <c r="G67" s="163" t="e">
        <f>NA()</f>
        <v>#N/A</v>
      </c>
      <c r="H67" s="163" t="e">
        <f>NA()</f>
        <v>#N/A</v>
      </c>
      <c r="I67" s="163">
        <f>IF(ISNUMBER('将来負担比率（分子）の構造'!K$53), IF('将来負担比率（分子）の構造'!K$53 &lt; 0, 0, '将来負担比率（分子）の構造'!K$53), NA())</f>
        <v>3332</v>
      </c>
      <c r="J67" s="163" t="e">
        <f>NA()</f>
        <v>#N/A</v>
      </c>
      <c r="K67" s="163" t="e">
        <f>NA()</f>
        <v>#N/A</v>
      </c>
      <c r="L67" s="163">
        <f>IF(ISNUMBER('将来負担比率（分子）の構造'!L$53), IF('将来負担比率（分子）の構造'!L$53 &lt; 0, 0, '将来負担比率（分子）の構造'!L$53), NA())</f>
        <v>1099</v>
      </c>
      <c r="M67" s="163" t="e">
        <f>NA()</f>
        <v>#N/A</v>
      </c>
      <c r="N67" s="163" t="e">
        <f>NA()</f>
        <v>#N/A</v>
      </c>
      <c r="O67" s="163">
        <f>IF(ISNUMBER('将来負担比率（分子）の構造'!M$53), IF('将来負担比率（分子）の構造'!M$53 &lt; 0, 0, '将来負担比率（分子）の構造'!M$53), NA())</f>
        <v>6612</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2785</v>
      </c>
      <c r="C72" s="167">
        <f>基金残高に係る経年分析!G55</f>
        <v>2939</v>
      </c>
      <c r="D72" s="167">
        <f>基金残高に係る経年分析!H55</f>
        <v>3012</v>
      </c>
    </row>
    <row r="73" spans="1:16" x14ac:dyDescent="0.2">
      <c r="A73" s="166" t="s">
        <v>74</v>
      </c>
      <c r="B73" s="167">
        <f>基金残高に係る経年分析!F56</f>
        <v>752</v>
      </c>
      <c r="C73" s="167">
        <f>基金残高に係る経年分析!G56</f>
        <v>899</v>
      </c>
      <c r="D73" s="167">
        <f>基金残高に係る経年分析!H56</f>
        <v>1031</v>
      </c>
    </row>
    <row r="74" spans="1:16" x14ac:dyDescent="0.2">
      <c r="A74" s="166" t="s">
        <v>75</v>
      </c>
      <c r="B74" s="167">
        <f>基金残高に係る経年分析!F57</f>
        <v>6202</v>
      </c>
      <c r="C74" s="167">
        <f>基金残高に係る経年分析!G57</f>
        <v>7765</v>
      </c>
      <c r="D74" s="167">
        <f>基金残高に係る経年分析!H57</f>
        <v>7072</v>
      </c>
    </row>
  </sheetData>
  <sheetProtection algorithmName="SHA-512" hashValue="ZqrXAfcmXk6IIM6mxWlefKsYrdumXk72w+j05y1ket+wi3wOJJbrDZqmzAgKep0Cs2tnDxCpRYJJbe/Lnuer+g==" saltValue="cUHQM5puXcvcwm0mS9OWi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20087940</v>
      </c>
      <c r="S5" s="613"/>
      <c r="T5" s="613"/>
      <c r="U5" s="613"/>
      <c r="V5" s="613"/>
      <c r="W5" s="613"/>
      <c r="X5" s="613"/>
      <c r="Y5" s="614"/>
      <c r="Z5" s="615">
        <v>27</v>
      </c>
      <c r="AA5" s="615"/>
      <c r="AB5" s="615"/>
      <c r="AC5" s="615"/>
      <c r="AD5" s="616">
        <v>18345407</v>
      </c>
      <c r="AE5" s="616"/>
      <c r="AF5" s="616"/>
      <c r="AG5" s="616"/>
      <c r="AH5" s="616"/>
      <c r="AI5" s="616"/>
      <c r="AJ5" s="616"/>
      <c r="AK5" s="616"/>
      <c r="AL5" s="617">
        <v>58.1</v>
      </c>
      <c r="AM5" s="618"/>
      <c r="AN5" s="618"/>
      <c r="AO5" s="619"/>
      <c r="AP5" s="609" t="s">
        <v>216</v>
      </c>
      <c r="AQ5" s="610"/>
      <c r="AR5" s="610"/>
      <c r="AS5" s="610"/>
      <c r="AT5" s="610"/>
      <c r="AU5" s="610"/>
      <c r="AV5" s="610"/>
      <c r="AW5" s="610"/>
      <c r="AX5" s="610"/>
      <c r="AY5" s="610"/>
      <c r="AZ5" s="610"/>
      <c r="BA5" s="610"/>
      <c r="BB5" s="610"/>
      <c r="BC5" s="610"/>
      <c r="BD5" s="610"/>
      <c r="BE5" s="610"/>
      <c r="BF5" s="611"/>
      <c r="BG5" s="623">
        <v>18344299</v>
      </c>
      <c r="BH5" s="624"/>
      <c r="BI5" s="624"/>
      <c r="BJ5" s="624"/>
      <c r="BK5" s="624"/>
      <c r="BL5" s="624"/>
      <c r="BM5" s="624"/>
      <c r="BN5" s="625"/>
      <c r="BO5" s="626">
        <v>91.3</v>
      </c>
      <c r="BP5" s="626"/>
      <c r="BQ5" s="626"/>
      <c r="BR5" s="626"/>
      <c r="BS5" s="627">
        <v>648620</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182573</v>
      </c>
      <c r="S6" s="624"/>
      <c r="T6" s="624"/>
      <c r="U6" s="624"/>
      <c r="V6" s="624"/>
      <c r="W6" s="624"/>
      <c r="X6" s="624"/>
      <c r="Y6" s="625"/>
      <c r="Z6" s="626">
        <v>0.2</v>
      </c>
      <c r="AA6" s="626"/>
      <c r="AB6" s="626"/>
      <c r="AC6" s="626"/>
      <c r="AD6" s="627">
        <v>182573</v>
      </c>
      <c r="AE6" s="627"/>
      <c r="AF6" s="627"/>
      <c r="AG6" s="627"/>
      <c r="AH6" s="627"/>
      <c r="AI6" s="627"/>
      <c r="AJ6" s="627"/>
      <c r="AK6" s="627"/>
      <c r="AL6" s="628">
        <v>0.6</v>
      </c>
      <c r="AM6" s="629"/>
      <c r="AN6" s="629"/>
      <c r="AO6" s="630"/>
      <c r="AP6" s="620" t="s">
        <v>221</v>
      </c>
      <c r="AQ6" s="621"/>
      <c r="AR6" s="621"/>
      <c r="AS6" s="621"/>
      <c r="AT6" s="621"/>
      <c r="AU6" s="621"/>
      <c r="AV6" s="621"/>
      <c r="AW6" s="621"/>
      <c r="AX6" s="621"/>
      <c r="AY6" s="621"/>
      <c r="AZ6" s="621"/>
      <c r="BA6" s="621"/>
      <c r="BB6" s="621"/>
      <c r="BC6" s="621"/>
      <c r="BD6" s="621"/>
      <c r="BE6" s="621"/>
      <c r="BF6" s="622"/>
      <c r="BG6" s="623">
        <v>18344299</v>
      </c>
      <c r="BH6" s="624"/>
      <c r="BI6" s="624"/>
      <c r="BJ6" s="624"/>
      <c r="BK6" s="624"/>
      <c r="BL6" s="624"/>
      <c r="BM6" s="624"/>
      <c r="BN6" s="625"/>
      <c r="BO6" s="626">
        <v>91.3</v>
      </c>
      <c r="BP6" s="626"/>
      <c r="BQ6" s="626"/>
      <c r="BR6" s="626"/>
      <c r="BS6" s="627">
        <v>648620</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365516</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365513</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16220</v>
      </c>
      <c r="S7" s="624"/>
      <c r="T7" s="624"/>
      <c r="U7" s="624"/>
      <c r="V7" s="624"/>
      <c r="W7" s="624"/>
      <c r="X7" s="624"/>
      <c r="Y7" s="625"/>
      <c r="Z7" s="626">
        <v>0</v>
      </c>
      <c r="AA7" s="626"/>
      <c r="AB7" s="626"/>
      <c r="AC7" s="626"/>
      <c r="AD7" s="627">
        <v>16220</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8160752</v>
      </c>
      <c r="BH7" s="624"/>
      <c r="BI7" s="624"/>
      <c r="BJ7" s="624"/>
      <c r="BK7" s="624"/>
      <c r="BL7" s="624"/>
      <c r="BM7" s="624"/>
      <c r="BN7" s="625"/>
      <c r="BO7" s="626">
        <v>40.6</v>
      </c>
      <c r="BP7" s="626"/>
      <c r="BQ7" s="626"/>
      <c r="BR7" s="626"/>
      <c r="BS7" s="627">
        <v>648620</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5345380</v>
      </c>
      <c r="CS7" s="624"/>
      <c r="CT7" s="624"/>
      <c r="CU7" s="624"/>
      <c r="CV7" s="624"/>
      <c r="CW7" s="624"/>
      <c r="CX7" s="624"/>
      <c r="CY7" s="625"/>
      <c r="CZ7" s="626">
        <v>7.2</v>
      </c>
      <c r="DA7" s="626"/>
      <c r="DB7" s="626"/>
      <c r="DC7" s="626"/>
      <c r="DD7" s="632">
        <v>162653</v>
      </c>
      <c r="DE7" s="624"/>
      <c r="DF7" s="624"/>
      <c r="DG7" s="624"/>
      <c r="DH7" s="624"/>
      <c r="DI7" s="624"/>
      <c r="DJ7" s="624"/>
      <c r="DK7" s="624"/>
      <c r="DL7" s="624"/>
      <c r="DM7" s="624"/>
      <c r="DN7" s="624"/>
      <c r="DO7" s="624"/>
      <c r="DP7" s="625"/>
      <c r="DQ7" s="632">
        <v>4639290</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179864</v>
      </c>
      <c r="S8" s="624"/>
      <c r="T8" s="624"/>
      <c r="U8" s="624"/>
      <c r="V8" s="624"/>
      <c r="W8" s="624"/>
      <c r="X8" s="624"/>
      <c r="Y8" s="625"/>
      <c r="Z8" s="626">
        <v>0.2</v>
      </c>
      <c r="AA8" s="626"/>
      <c r="AB8" s="626"/>
      <c r="AC8" s="626"/>
      <c r="AD8" s="627">
        <v>179864</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151464</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34483828</v>
      </c>
      <c r="CS8" s="624"/>
      <c r="CT8" s="624"/>
      <c r="CU8" s="624"/>
      <c r="CV8" s="624"/>
      <c r="CW8" s="624"/>
      <c r="CX8" s="624"/>
      <c r="CY8" s="625"/>
      <c r="CZ8" s="626">
        <v>46.6</v>
      </c>
      <c r="DA8" s="626"/>
      <c r="DB8" s="626"/>
      <c r="DC8" s="626"/>
      <c r="DD8" s="632">
        <v>161485</v>
      </c>
      <c r="DE8" s="624"/>
      <c r="DF8" s="624"/>
      <c r="DG8" s="624"/>
      <c r="DH8" s="624"/>
      <c r="DI8" s="624"/>
      <c r="DJ8" s="624"/>
      <c r="DK8" s="624"/>
      <c r="DL8" s="624"/>
      <c r="DM8" s="624"/>
      <c r="DN8" s="624"/>
      <c r="DO8" s="624"/>
      <c r="DP8" s="625"/>
      <c r="DQ8" s="632">
        <v>15647230</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236649</v>
      </c>
      <c r="S9" s="624"/>
      <c r="T9" s="624"/>
      <c r="U9" s="624"/>
      <c r="V9" s="624"/>
      <c r="W9" s="624"/>
      <c r="X9" s="624"/>
      <c r="Y9" s="625"/>
      <c r="Z9" s="626">
        <v>0.3</v>
      </c>
      <c r="AA9" s="626"/>
      <c r="AB9" s="626"/>
      <c r="AC9" s="626"/>
      <c r="AD9" s="627">
        <v>236649</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5456047</v>
      </c>
      <c r="BH9" s="624"/>
      <c r="BI9" s="624"/>
      <c r="BJ9" s="624"/>
      <c r="BK9" s="624"/>
      <c r="BL9" s="624"/>
      <c r="BM9" s="624"/>
      <c r="BN9" s="625"/>
      <c r="BO9" s="626">
        <v>27.2</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6314648</v>
      </c>
      <c r="CS9" s="624"/>
      <c r="CT9" s="624"/>
      <c r="CU9" s="624"/>
      <c r="CV9" s="624"/>
      <c r="CW9" s="624"/>
      <c r="CX9" s="624"/>
      <c r="CY9" s="625"/>
      <c r="CZ9" s="626">
        <v>8.5</v>
      </c>
      <c r="DA9" s="626"/>
      <c r="DB9" s="626"/>
      <c r="DC9" s="626"/>
      <c r="DD9" s="632">
        <v>2324618</v>
      </c>
      <c r="DE9" s="624"/>
      <c r="DF9" s="624"/>
      <c r="DG9" s="624"/>
      <c r="DH9" s="624"/>
      <c r="DI9" s="624"/>
      <c r="DJ9" s="624"/>
      <c r="DK9" s="624"/>
      <c r="DL9" s="624"/>
      <c r="DM9" s="624"/>
      <c r="DN9" s="624"/>
      <c r="DO9" s="624"/>
      <c r="DP9" s="625"/>
      <c r="DQ9" s="632">
        <v>3264812</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543238</v>
      </c>
      <c r="BH10" s="624"/>
      <c r="BI10" s="624"/>
      <c r="BJ10" s="624"/>
      <c r="BK10" s="624"/>
      <c r="BL10" s="624"/>
      <c r="BM10" s="624"/>
      <c r="BN10" s="625"/>
      <c r="BO10" s="626">
        <v>2.7</v>
      </c>
      <c r="BP10" s="626"/>
      <c r="BQ10" s="626"/>
      <c r="BR10" s="626"/>
      <c r="BS10" s="627">
        <v>90281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139102</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69587</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3105483</v>
      </c>
      <c r="S11" s="624"/>
      <c r="T11" s="624"/>
      <c r="U11" s="624"/>
      <c r="V11" s="624"/>
      <c r="W11" s="624"/>
      <c r="X11" s="624"/>
      <c r="Y11" s="625"/>
      <c r="Z11" s="628">
        <v>4.2</v>
      </c>
      <c r="AA11" s="629"/>
      <c r="AB11" s="629"/>
      <c r="AC11" s="635"/>
      <c r="AD11" s="632">
        <v>3105483</v>
      </c>
      <c r="AE11" s="624"/>
      <c r="AF11" s="624"/>
      <c r="AG11" s="624"/>
      <c r="AH11" s="624"/>
      <c r="AI11" s="624"/>
      <c r="AJ11" s="624"/>
      <c r="AK11" s="625"/>
      <c r="AL11" s="628">
        <v>9.8000000000000007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2010003</v>
      </c>
      <c r="BH11" s="624"/>
      <c r="BI11" s="624"/>
      <c r="BJ11" s="624"/>
      <c r="BK11" s="624"/>
      <c r="BL11" s="624"/>
      <c r="BM11" s="624"/>
      <c r="BN11" s="625"/>
      <c r="BO11" s="626">
        <v>10</v>
      </c>
      <c r="BP11" s="626"/>
      <c r="BQ11" s="626"/>
      <c r="BR11" s="626"/>
      <c r="BS11" s="627">
        <v>558339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30842</v>
      </c>
      <c r="CS11" s="624"/>
      <c r="CT11" s="624"/>
      <c r="CU11" s="624"/>
      <c r="CV11" s="624"/>
      <c r="CW11" s="624"/>
      <c r="CX11" s="624"/>
      <c r="CY11" s="625"/>
      <c r="CZ11" s="626">
        <v>0</v>
      </c>
      <c r="DA11" s="626"/>
      <c r="DB11" s="626"/>
      <c r="DC11" s="626"/>
      <c r="DD11" s="632" t="s">
        <v>122</v>
      </c>
      <c r="DE11" s="624"/>
      <c r="DF11" s="624"/>
      <c r="DG11" s="624"/>
      <c r="DH11" s="624"/>
      <c r="DI11" s="624"/>
      <c r="DJ11" s="624"/>
      <c r="DK11" s="624"/>
      <c r="DL11" s="624"/>
      <c r="DM11" s="624"/>
      <c r="DN11" s="624"/>
      <c r="DO11" s="624"/>
      <c r="DP11" s="625"/>
      <c r="DQ11" s="632">
        <v>28992</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8792924</v>
      </c>
      <c r="BH12" s="624"/>
      <c r="BI12" s="624"/>
      <c r="BJ12" s="624"/>
      <c r="BK12" s="624"/>
      <c r="BL12" s="624"/>
      <c r="BM12" s="624"/>
      <c r="BN12" s="625"/>
      <c r="BO12" s="626">
        <v>43.8</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339145</v>
      </c>
      <c r="CS12" s="624"/>
      <c r="CT12" s="624"/>
      <c r="CU12" s="624"/>
      <c r="CV12" s="624"/>
      <c r="CW12" s="624"/>
      <c r="CX12" s="624"/>
      <c r="CY12" s="625"/>
      <c r="CZ12" s="626">
        <v>0.5</v>
      </c>
      <c r="DA12" s="626"/>
      <c r="DB12" s="626"/>
      <c r="DC12" s="626"/>
      <c r="DD12" s="632" t="s">
        <v>122</v>
      </c>
      <c r="DE12" s="624"/>
      <c r="DF12" s="624"/>
      <c r="DG12" s="624"/>
      <c r="DH12" s="624"/>
      <c r="DI12" s="624"/>
      <c r="DJ12" s="624"/>
      <c r="DK12" s="624"/>
      <c r="DL12" s="624"/>
      <c r="DM12" s="624"/>
      <c r="DN12" s="624"/>
      <c r="DO12" s="624"/>
      <c r="DP12" s="625"/>
      <c r="DQ12" s="632">
        <v>156943</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8726368</v>
      </c>
      <c r="BH13" s="624"/>
      <c r="BI13" s="624"/>
      <c r="BJ13" s="624"/>
      <c r="BK13" s="624"/>
      <c r="BL13" s="624"/>
      <c r="BM13" s="624"/>
      <c r="BN13" s="625"/>
      <c r="BO13" s="626">
        <v>43.4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10572322</v>
      </c>
      <c r="CS13" s="624"/>
      <c r="CT13" s="624"/>
      <c r="CU13" s="624"/>
      <c r="CV13" s="624"/>
      <c r="CW13" s="624"/>
      <c r="CX13" s="624"/>
      <c r="CY13" s="625"/>
      <c r="CZ13" s="626">
        <v>14.3</v>
      </c>
      <c r="DA13" s="626"/>
      <c r="DB13" s="626"/>
      <c r="DC13" s="626"/>
      <c r="DD13" s="632">
        <v>7080011</v>
      </c>
      <c r="DE13" s="624"/>
      <c r="DF13" s="624"/>
      <c r="DG13" s="624"/>
      <c r="DH13" s="624"/>
      <c r="DI13" s="624"/>
      <c r="DJ13" s="624"/>
      <c r="DK13" s="624"/>
      <c r="DL13" s="624"/>
      <c r="DM13" s="624"/>
      <c r="DN13" s="624"/>
      <c r="DO13" s="624"/>
      <c r="DP13" s="625"/>
      <c r="DQ13" s="632">
        <v>3329797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201319</v>
      </c>
      <c r="BH14" s="624"/>
      <c r="BI14" s="624"/>
      <c r="BJ14" s="624"/>
      <c r="BK14" s="624"/>
      <c r="BL14" s="624"/>
      <c r="BM14" s="624"/>
      <c r="BN14" s="625"/>
      <c r="BO14" s="626">
        <v>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1863758</v>
      </c>
      <c r="CS14" s="624"/>
      <c r="CT14" s="624"/>
      <c r="CU14" s="624"/>
      <c r="CV14" s="624"/>
      <c r="CW14" s="624"/>
      <c r="CX14" s="624"/>
      <c r="CY14" s="625"/>
      <c r="CZ14" s="626">
        <v>2.5</v>
      </c>
      <c r="DA14" s="626"/>
      <c r="DB14" s="626"/>
      <c r="DC14" s="626"/>
      <c r="DD14" s="632">
        <v>38046</v>
      </c>
      <c r="DE14" s="624"/>
      <c r="DF14" s="624"/>
      <c r="DG14" s="624"/>
      <c r="DH14" s="624"/>
      <c r="DI14" s="624"/>
      <c r="DJ14" s="624"/>
      <c r="DK14" s="624"/>
      <c r="DL14" s="624"/>
      <c r="DM14" s="624"/>
      <c r="DN14" s="624"/>
      <c r="DO14" s="624"/>
      <c r="DP14" s="625"/>
      <c r="DQ14" s="632">
        <v>1823139</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49283</v>
      </c>
      <c r="S15" s="624"/>
      <c r="T15" s="624"/>
      <c r="U15" s="624"/>
      <c r="V15" s="624"/>
      <c r="W15" s="624"/>
      <c r="X15" s="624"/>
      <c r="Y15" s="625"/>
      <c r="Z15" s="626">
        <v>0.1</v>
      </c>
      <c r="AA15" s="626"/>
      <c r="AB15" s="626"/>
      <c r="AC15" s="626"/>
      <c r="AD15" s="627">
        <v>49283</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1189304</v>
      </c>
      <c r="BH15" s="624"/>
      <c r="BI15" s="624"/>
      <c r="BJ15" s="624"/>
      <c r="BK15" s="624"/>
      <c r="BL15" s="624"/>
      <c r="BM15" s="624"/>
      <c r="BN15" s="625"/>
      <c r="BO15" s="626">
        <v>5.9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9596627</v>
      </c>
      <c r="CS15" s="624"/>
      <c r="CT15" s="624"/>
      <c r="CU15" s="624"/>
      <c r="CV15" s="624"/>
      <c r="CW15" s="624"/>
      <c r="CX15" s="624"/>
      <c r="CY15" s="625"/>
      <c r="CZ15" s="626">
        <v>13</v>
      </c>
      <c r="DA15" s="626"/>
      <c r="DB15" s="626"/>
      <c r="DC15" s="626"/>
      <c r="DD15" s="632">
        <v>5383275</v>
      </c>
      <c r="DE15" s="624"/>
      <c r="DF15" s="624"/>
      <c r="DG15" s="624"/>
      <c r="DH15" s="624"/>
      <c r="DI15" s="624"/>
      <c r="DJ15" s="624"/>
      <c r="DK15" s="624"/>
      <c r="DL15" s="624"/>
      <c r="DM15" s="624"/>
      <c r="DN15" s="624"/>
      <c r="DO15" s="624"/>
      <c r="DP15" s="625"/>
      <c r="DQ15" s="632">
        <v>3261582</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494437</v>
      </c>
      <c r="S16" s="624"/>
      <c r="T16" s="624"/>
      <c r="U16" s="624"/>
      <c r="V16" s="624"/>
      <c r="W16" s="624"/>
      <c r="X16" s="624"/>
      <c r="Y16" s="625"/>
      <c r="Z16" s="626">
        <v>0.7</v>
      </c>
      <c r="AA16" s="626"/>
      <c r="AB16" s="626"/>
      <c r="AC16" s="626"/>
      <c r="AD16" s="627">
        <v>494437</v>
      </c>
      <c r="AE16" s="627"/>
      <c r="AF16" s="627"/>
      <c r="AG16" s="627"/>
      <c r="AH16" s="627"/>
      <c r="AI16" s="627"/>
      <c r="AJ16" s="627"/>
      <c r="AK16" s="627"/>
      <c r="AL16" s="628">
        <v>1.6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561316</v>
      </c>
      <c r="S17" s="624"/>
      <c r="T17" s="624"/>
      <c r="U17" s="624"/>
      <c r="V17" s="624"/>
      <c r="W17" s="624"/>
      <c r="X17" s="624"/>
      <c r="Y17" s="625"/>
      <c r="Z17" s="626">
        <v>0.8</v>
      </c>
      <c r="AA17" s="626"/>
      <c r="AB17" s="626"/>
      <c r="AC17" s="626"/>
      <c r="AD17" s="627">
        <v>561316</v>
      </c>
      <c r="AE17" s="627"/>
      <c r="AF17" s="627"/>
      <c r="AG17" s="627"/>
      <c r="AH17" s="627"/>
      <c r="AI17" s="627"/>
      <c r="AJ17" s="627"/>
      <c r="AK17" s="627"/>
      <c r="AL17" s="628">
        <v>1.8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4923024</v>
      </c>
      <c r="CS17" s="624"/>
      <c r="CT17" s="624"/>
      <c r="CU17" s="624"/>
      <c r="CV17" s="624"/>
      <c r="CW17" s="624"/>
      <c r="CX17" s="624"/>
      <c r="CY17" s="625"/>
      <c r="CZ17" s="626">
        <v>6.7</v>
      </c>
      <c r="DA17" s="626"/>
      <c r="DB17" s="626"/>
      <c r="DC17" s="626"/>
      <c r="DD17" s="632" t="s">
        <v>122</v>
      </c>
      <c r="DE17" s="624"/>
      <c r="DF17" s="624"/>
      <c r="DG17" s="624"/>
      <c r="DH17" s="624"/>
      <c r="DI17" s="624"/>
      <c r="DJ17" s="624"/>
      <c r="DK17" s="624"/>
      <c r="DL17" s="624"/>
      <c r="DM17" s="624"/>
      <c r="DN17" s="624"/>
      <c r="DO17" s="624"/>
      <c r="DP17" s="625"/>
      <c r="DQ17" s="632">
        <v>4903779</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88538</v>
      </c>
      <c r="S18" s="624"/>
      <c r="T18" s="624"/>
      <c r="U18" s="624"/>
      <c r="V18" s="624"/>
      <c r="W18" s="624"/>
      <c r="X18" s="624"/>
      <c r="Y18" s="625"/>
      <c r="Z18" s="626">
        <v>0.1</v>
      </c>
      <c r="AA18" s="626"/>
      <c r="AB18" s="626"/>
      <c r="AC18" s="626"/>
      <c r="AD18" s="627">
        <v>88538</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459838</v>
      </c>
      <c r="S19" s="624"/>
      <c r="T19" s="624"/>
      <c r="U19" s="624"/>
      <c r="V19" s="624"/>
      <c r="W19" s="624"/>
      <c r="X19" s="624"/>
      <c r="Y19" s="625"/>
      <c r="Z19" s="626">
        <v>0.6</v>
      </c>
      <c r="AA19" s="626"/>
      <c r="AB19" s="626"/>
      <c r="AC19" s="626"/>
      <c r="AD19" s="627">
        <v>459838</v>
      </c>
      <c r="AE19" s="627"/>
      <c r="AF19" s="627"/>
      <c r="AG19" s="627"/>
      <c r="AH19" s="627"/>
      <c r="AI19" s="627"/>
      <c r="AJ19" s="627"/>
      <c r="AK19" s="627"/>
      <c r="AL19" s="628">
        <v>1.5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1743641</v>
      </c>
      <c r="BH19" s="624"/>
      <c r="BI19" s="624"/>
      <c r="BJ19" s="624"/>
      <c r="BK19" s="624"/>
      <c r="BL19" s="624"/>
      <c r="BM19" s="624"/>
      <c r="BN19" s="625"/>
      <c r="BO19" s="626">
        <v>8.6999999999999993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12940</v>
      </c>
      <c r="S20" s="624"/>
      <c r="T20" s="624"/>
      <c r="U20" s="624"/>
      <c r="V20" s="624"/>
      <c r="W20" s="624"/>
      <c r="X20" s="624"/>
      <c r="Y20" s="625"/>
      <c r="Z20" s="626">
        <v>0</v>
      </c>
      <c r="AA20" s="626"/>
      <c r="AB20" s="626"/>
      <c r="AC20" s="626"/>
      <c r="AD20" s="627">
        <v>12940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1743641</v>
      </c>
      <c r="BH20" s="624"/>
      <c r="BI20" s="624"/>
      <c r="BJ20" s="624"/>
      <c r="BK20" s="624"/>
      <c r="BL20" s="624"/>
      <c r="BM20" s="624"/>
      <c r="BN20" s="625"/>
      <c r="BO20" s="626">
        <v>8.6999999999999993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73974192</v>
      </c>
      <c r="CS20" s="624"/>
      <c r="CT20" s="624"/>
      <c r="CU20" s="624"/>
      <c r="CV20" s="624"/>
      <c r="CW20" s="624"/>
      <c r="CX20" s="624"/>
      <c r="CY20" s="625"/>
      <c r="CZ20" s="626">
        <v>100</v>
      </c>
      <c r="DA20" s="626"/>
      <c r="DB20" s="626"/>
      <c r="DC20" s="626"/>
      <c r="DD20" s="632">
        <v>15150088</v>
      </c>
      <c r="DE20" s="624"/>
      <c r="DF20" s="624"/>
      <c r="DG20" s="624"/>
      <c r="DH20" s="624"/>
      <c r="DI20" s="624"/>
      <c r="DJ20" s="624"/>
      <c r="DK20" s="624"/>
      <c r="DL20" s="624"/>
      <c r="DM20" s="624"/>
      <c r="DN20" s="624"/>
      <c r="DO20" s="624"/>
      <c r="DP20" s="625"/>
      <c r="DQ20" s="632">
        <v>37490664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8527132</v>
      </c>
      <c r="S21" s="624"/>
      <c r="T21" s="624"/>
      <c r="U21" s="624"/>
      <c r="V21" s="624"/>
      <c r="W21" s="624"/>
      <c r="X21" s="624"/>
      <c r="Y21" s="625"/>
      <c r="Z21" s="626">
        <v>11.5</v>
      </c>
      <c r="AA21" s="626"/>
      <c r="AB21" s="626"/>
      <c r="AC21" s="626"/>
      <c r="AD21" s="627">
        <v>8117561</v>
      </c>
      <c r="AE21" s="627"/>
      <c r="AF21" s="627"/>
      <c r="AG21" s="627"/>
      <c r="AH21" s="627"/>
      <c r="AI21" s="627"/>
      <c r="AJ21" s="627"/>
      <c r="AK21" s="627"/>
      <c r="AL21" s="628">
        <v>25.7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1108</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8117561</v>
      </c>
      <c r="S22" s="624"/>
      <c r="T22" s="624"/>
      <c r="U22" s="624"/>
      <c r="V22" s="624"/>
      <c r="W22" s="624"/>
      <c r="X22" s="624"/>
      <c r="Y22" s="625"/>
      <c r="Z22" s="626">
        <v>10.9</v>
      </c>
      <c r="AA22" s="626"/>
      <c r="AB22" s="626"/>
      <c r="AC22" s="626"/>
      <c r="AD22" s="627">
        <v>8117561</v>
      </c>
      <c r="AE22" s="627"/>
      <c r="AF22" s="627"/>
      <c r="AG22" s="627"/>
      <c r="AH22" s="627"/>
      <c r="AI22" s="627"/>
      <c r="AJ22" s="627"/>
      <c r="AK22" s="627"/>
      <c r="AL22" s="628">
        <v>25.7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409571</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1742533</v>
      </c>
      <c r="BH23" s="624"/>
      <c r="BI23" s="624"/>
      <c r="BJ23" s="624"/>
      <c r="BK23" s="624"/>
      <c r="BL23" s="624"/>
      <c r="BM23" s="624"/>
      <c r="BN23" s="625"/>
      <c r="BO23" s="626">
        <v>8.6999999999999993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37279140</v>
      </c>
      <c r="CS24" s="613"/>
      <c r="CT24" s="613"/>
      <c r="CU24" s="613"/>
      <c r="CV24" s="613"/>
      <c r="CW24" s="613"/>
      <c r="CX24" s="613"/>
      <c r="CY24" s="614"/>
      <c r="CZ24" s="617">
        <v>50.4</v>
      </c>
      <c r="DA24" s="618"/>
      <c r="DB24" s="618"/>
      <c r="DC24" s="634"/>
      <c r="DD24" s="653">
        <v>19746998</v>
      </c>
      <c r="DE24" s="613"/>
      <c r="DF24" s="613"/>
      <c r="DG24" s="613"/>
      <c r="DH24" s="613"/>
      <c r="DI24" s="613"/>
      <c r="DJ24" s="613"/>
      <c r="DK24" s="614"/>
      <c r="DL24" s="653">
        <v>17839226</v>
      </c>
      <c r="DM24" s="613"/>
      <c r="DN24" s="613"/>
      <c r="DO24" s="613"/>
      <c r="DP24" s="613"/>
      <c r="DQ24" s="613"/>
      <c r="DR24" s="613"/>
      <c r="DS24" s="613"/>
      <c r="DT24" s="613"/>
      <c r="DU24" s="613"/>
      <c r="DV24" s="614"/>
      <c r="DW24" s="617">
        <v>56.3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33440897</v>
      </c>
      <c r="S25" s="624"/>
      <c r="T25" s="624"/>
      <c r="U25" s="624"/>
      <c r="V25" s="624"/>
      <c r="W25" s="624"/>
      <c r="X25" s="624"/>
      <c r="Y25" s="625"/>
      <c r="Z25" s="626">
        <v>45</v>
      </c>
      <c r="AA25" s="626"/>
      <c r="AB25" s="626"/>
      <c r="AC25" s="626"/>
      <c r="AD25" s="627">
        <v>31288793</v>
      </c>
      <c r="AE25" s="627"/>
      <c r="AF25" s="627"/>
      <c r="AG25" s="627"/>
      <c r="AH25" s="627"/>
      <c r="AI25" s="627"/>
      <c r="AJ25" s="627"/>
      <c r="AK25" s="627"/>
      <c r="AL25" s="628">
        <v>99.1</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7457476</v>
      </c>
      <c r="CS25" s="656"/>
      <c r="CT25" s="656"/>
      <c r="CU25" s="656"/>
      <c r="CV25" s="656"/>
      <c r="CW25" s="656"/>
      <c r="CX25" s="656"/>
      <c r="CY25" s="657"/>
      <c r="CZ25" s="628">
        <v>10.1</v>
      </c>
      <c r="DA25" s="654"/>
      <c r="DB25" s="654"/>
      <c r="DC25" s="658"/>
      <c r="DD25" s="632">
        <v>6798200</v>
      </c>
      <c r="DE25" s="656"/>
      <c r="DF25" s="656"/>
      <c r="DG25" s="656"/>
      <c r="DH25" s="656"/>
      <c r="DI25" s="656"/>
      <c r="DJ25" s="656"/>
      <c r="DK25" s="657"/>
      <c r="DL25" s="632">
        <v>6572034</v>
      </c>
      <c r="DM25" s="656"/>
      <c r="DN25" s="656"/>
      <c r="DO25" s="656"/>
      <c r="DP25" s="656"/>
      <c r="DQ25" s="656"/>
      <c r="DR25" s="656"/>
      <c r="DS25" s="656"/>
      <c r="DT25" s="656"/>
      <c r="DU25" s="656"/>
      <c r="DV25" s="657"/>
      <c r="DW25" s="628">
        <v>20.7</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12580</v>
      </c>
      <c r="S26" s="624"/>
      <c r="T26" s="624"/>
      <c r="U26" s="624"/>
      <c r="V26" s="624"/>
      <c r="W26" s="624"/>
      <c r="X26" s="624"/>
      <c r="Y26" s="625"/>
      <c r="Z26" s="626">
        <v>0</v>
      </c>
      <c r="AA26" s="626"/>
      <c r="AB26" s="626"/>
      <c r="AC26" s="626"/>
      <c r="AD26" s="627">
        <v>12580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4821582</v>
      </c>
      <c r="CS26" s="624"/>
      <c r="CT26" s="624"/>
      <c r="CU26" s="624"/>
      <c r="CV26" s="624"/>
      <c r="CW26" s="624"/>
      <c r="CX26" s="624"/>
      <c r="CY26" s="625"/>
      <c r="CZ26" s="628">
        <v>6.5</v>
      </c>
      <c r="DA26" s="654"/>
      <c r="DB26" s="654"/>
      <c r="DC26" s="658"/>
      <c r="DD26" s="632">
        <v>4489722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123691</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20087940</v>
      </c>
      <c r="BH27" s="624"/>
      <c r="BI27" s="624"/>
      <c r="BJ27" s="624"/>
      <c r="BK27" s="624"/>
      <c r="BL27" s="624"/>
      <c r="BM27" s="624"/>
      <c r="BN27" s="625"/>
      <c r="BO27" s="626">
        <v>100</v>
      </c>
      <c r="BP27" s="626"/>
      <c r="BQ27" s="626"/>
      <c r="BR27" s="626"/>
      <c r="BS27" s="627">
        <v>648620</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24898640</v>
      </c>
      <c r="CS27" s="656"/>
      <c r="CT27" s="656"/>
      <c r="CU27" s="656"/>
      <c r="CV27" s="656"/>
      <c r="CW27" s="656"/>
      <c r="CX27" s="656"/>
      <c r="CY27" s="657"/>
      <c r="CZ27" s="628">
        <v>33.700000000000003</v>
      </c>
      <c r="DA27" s="654"/>
      <c r="DB27" s="654"/>
      <c r="DC27" s="658"/>
      <c r="DD27" s="632">
        <v>8045019</v>
      </c>
      <c r="DE27" s="656"/>
      <c r="DF27" s="656"/>
      <c r="DG27" s="656"/>
      <c r="DH27" s="656"/>
      <c r="DI27" s="656"/>
      <c r="DJ27" s="656"/>
      <c r="DK27" s="657"/>
      <c r="DL27" s="632">
        <v>6363413</v>
      </c>
      <c r="DM27" s="656"/>
      <c r="DN27" s="656"/>
      <c r="DO27" s="656"/>
      <c r="DP27" s="656"/>
      <c r="DQ27" s="656"/>
      <c r="DR27" s="656"/>
      <c r="DS27" s="656"/>
      <c r="DT27" s="656"/>
      <c r="DU27" s="656"/>
      <c r="DV27" s="657"/>
      <c r="DW27" s="628">
        <v>20.100000000000001</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1196727</v>
      </c>
      <c r="S28" s="624"/>
      <c r="T28" s="624"/>
      <c r="U28" s="624"/>
      <c r="V28" s="624"/>
      <c r="W28" s="624"/>
      <c r="X28" s="624"/>
      <c r="Y28" s="625"/>
      <c r="Z28" s="626">
        <v>1.6</v>
      </c>
      <c r="AA28" s="626"/>
      <c r="AB28" s="626"/>
      <c r="AC28" s="626"/>
      <c r="AD28" s="627">
        <v>182665</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4923024</v>
      </c>
      <c r="CS28" s="624"/>
      <c r="CT28" s="624"/>
      <c r="CU28" s="624"/>
      <c r="CV28" s="624"/>
      <c r="CW28" s="624"/>
      <c r="CX28" s="624"/>
      <c r="CY28" s="625"/>
      <c r="CZ28" s="628">
        <v>6.7</v>
      </c>
      <c r="DA28" s="654"/>
      <c r="DB28" s="654"/>
      <c r="DC28" s="658"/>
      <c r="DD28" s="632">
        <v>4903779</v>
      </c>
      <c r="DE28" s="624"/>
      <c r="DF28" s="624"/>
      <c r="DG28" s="624"/>
      <c r="DH28" s="624"/>
      <c r="DI28" s="624"/>
      <c r="DJ28" s="624"/>
      <c r="DK28" s="625"/>
      <c r="DL28" s="632">
        <v>4903779</v>
      </c>
      <c r="DM28" s="624"/>
      <c r="DN28" s="624"/>
      <c r="DO28" s="624"/>
      <c r="DP28" s="624"/>
      <c r="DQ28" s="624"/>
      <c r="DR28" s="624"/>
      <c r="DS28" s="624"/>
      <c r="DT28" s="624"/>
      <c r="DU28" s="624"/>
      <c r="DV28" s="625"/>
      <c r="DW28" s="628">
        <v>15.5</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217595</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4921762</v>
      </c>
      <c r="CS29" s="656"/>
      <c r="CT29" s="656"/>
      <c r="CU29" s="656"/>
      <c r="CV29" s="656"/>
      <c r="CW29" s="656"/>
      <c r="CX29" s="656"/>
      <c r="CY29" s="657"/>
      <c r="CZ29" s="628">
        <v>6.7</v>
      </c>
      <c r="DA29" s="654"/>
      <c r="DB29" s="654"/>
      <c r="DC29" s="658"/>
      <c r="DD29" s="632">
        <v>4902517</v>
      </c>
      <c r="DE29" s="656"/>
      <c r="DF29" s="656"/>
      <c r="DG29" s="656"/>
      <c r="DH29" s="656"/>
      <c r="DI29" s="656"/>
      <c r="DJ29" s="656"/>
      <c r="DK29" s="657"/>
      <c r="DL29" s="632">
        <v>4902517</v>
      </c>
      <c r="DM29" s="656"/>
      <c r="DN29" s="656"/>
      <c r="DO29" s="656"/>
      <c r="DP29" s="656"/>
      <c r="DQ29" s="656"/>
      <c r="DR29" s="656"/>
      <c r="DS29" s="656"/>
      <c r="DT29" s="656"/>
      <c r="DU29" s="656"/>
      <c r="DV29" s="657"/>
      <c r="DW29" s="628">
        <v>15.5</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21294466</v>
      </c>
      <c r="S30" s="624"/>
      <c r="T30" s="624"/>
      <c r="U30" s="624"/>
      <c r="V30" s="624"/>
      <c r="W30" s="624"/>
      <c r="X30" s="624"/>
      <c r="Y30" s="625"/>
      <c r="Z30" s="626">
        <v>28.6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4652192</v>
      </c>
      <c r="CS30" s="624"/>
      <c r="CT30" s="624"/>
      <c r="CU30" s="624"/>
      <c r="CV30" s="624"/>
      <c r="CW30" s="624"/>
      <c r="CX30" s="624"/>
      <c r="CY30" s="625"/>
      <c r="CZ30" s="628">
        <v>6.3</v>
      </c>
      <c r="DA30" s="654"/>
      <c r="DB30" s="654"/>
      <c r="DC30" s="658"/>
      <c r="DD30" s="632">
        <v>4632947</v>
      </c>
      <c r="DE30" s="624"/>
      <c r="DF30" s="624"/>
      <c r="DG30" s="624"/>
      <c r="DH30" s="624"/>
      <c r="DI30" s="624"/>
      <c r="DJ30" s="624"/>
      <c r="DK30" s="625"/>
      <c r="DL30" s="632">
        <v>4632947</v>
      </c>
      <c r="DM30" s="624"/>
      <c r="DN30" s="624"/>
      <c r="DO30" s="624"/>
      <c r="DP30" s="624"/>
      <c r="DQ30" s="624"/>
      <c r="DR30" s="624"/>
      <c r="DS30" s="624"/>
      <c r="DT30" s="624"/>
      <c r="DU30" s="624"/>
      <c r="DV30" s="625"/>
      <c r="DW30" s="628">
        <v>14.6</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99.4</v>
      </c>
      <c r="BH31" s="667"/>
      <c r="BI31" s="667"/>
      <c r="BJ31" s="667"/>
      <c r="BK31" s="667"/>
      <c r="BL31" s="667"/>
      <c r="BM31" s="618">
        <v>98.3</v>
      </c>
      <c r="BN31" s="667"/>
      <c r="BO31" s="667"/>
      <c r="BP31" s="667"/>
      <c r="BQ31" s="668"/>
      <c r="BR31" s="679">
        <v>99.2</v>
      </c>
      <c r="BS31" s="667"/>
      <c r="BT31" s="667"/>
      <c r="BU31" s="667"/>
      <c r="BV31" s="667"/>
      <c r="BW31" s="667"/>
      <c r="BX31" s="618">
        <v>97.8</v>
      </c>
      <c r="BY31" s="667"/>
      <c r="BZ31" s="667"/>
      <c r="CA31" s="667"/>
      <c r="CB31" s="668"/>
      <c r="CD31" s="661"/>
      <c r="CE31" s="662"/>
      <c r="CF31" s="620" t="s">
        <v>300</v>
      </c>
      <c r="CG31" s="621"/>
      <c r="CH31" s="621"/>
      <c r="CI31" s="621"/>
      <c r="CJ31" s="621"/>
      <c r="CK31" s="621"/>
      <c r="CL31" s="621"/>
      <c r="CM31" s="621"/>
      <c r="CN31" s="621"/>
      <c r="CO31" s="621"/>
      <c r="CP31" s="621"/>
      <c r="CQ31" s="622"/>
      <c r="CR31" s="623">
        <v>269570</v>
      </c>
      <c r="CS31" s="656"/>
      <c r="CT31" s="656"/>
      <c r="CU31" s="656"/>
      <c r="CV31" s="656"/>
      <c r="CW31" s="656"/>
      <c r="CX31" s="656"/>
      <c r="CY31" s="657"/>
      <c r="CZ31" s="628">
        <v>0.4</v>
      </c>
      <c r="DA31" s="654"/>
      <c r="DB31" s="654"/>
      <c r="DC31" s="658"/>
      <c r="DD31" s="632">
        <v>269570</v>
      </c>
      <c r="DE31" s="656"/>
      <c r="DF31" s="656"/>
      <c r="DG31" s="656"/>
      <c r="DH31" s="656"/>
      <c r="DI31" s="656"/>
      <c r="DJ31" s="656"/>
      <c r="DK31" s="657"/>
      <c r="DL31" s="632">
        <v>269570</v>
      </c>
      <c r="DM31" s="656"/>
      <c r="DN31" s="656"/>
      <c r="DO31" s="656"/>
      <c r="DP31" s="656"/>
      <c r="DQ31" s="656"/>
      <c r="DR31" s="656"/>
      <c r="DS31" s="656"/>
      <c r="DT31" s="656"/>
      <c r="DU31" s="656"/>
      <c r="DV31" s="657"/>
      <c r="DW31" s="628">
        <v>0.9</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4582166</v>
      </c>
      <c r="S32" s="624"/>
      <c r="T32" s="624"/>
      <c r="U32" s="624"/>
      <c r="V32" s="624"/>
      <c r="W32" s="624"/>
      <c r="X32" s="624"/>
      <c r="Y32" s="625"/>
      <c r="Z32" s="626">
        <v>6.2</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v>
      </c>
      <c r="BH32" s="656"/>
      <c r="BI32" s="656"/>
      <c r="BJ32" s="656"/>
      <c r="BK32" s="656"/>
      <c r="BL32" s="656"/>
      <c r="BM32" s="629">
        <v>97.2</v>
      </c>
      <c r="BN32" s="656"/>
      <c r="BO32" s="656"/>
      <c r="BP32" s="656"/>
      <c r="BQ32" s="678"/>
      <c r="BR32" s="680">
        <v>98.6</v>
      </c>
      <c r="BS32" s="656"/>
      <c r="BT32" s="656"/>
      <c r="BU32" s="656"/>
      <c r="BV32" s="656"/>
      <c r="BW32" s="656"/>
      <c r="BX32" s="629">
        <v>96.6</v>
      </c>
      <c r="BY32" s="656"/>
      <c r="BZ32" s="656"/>
      <c r="CA32" s="656"/>
      <c r="CB32" s="678"/>
      <c r="CD32" s="663"/>
      <c r="CE32" s="664"/>
      <c r="CF32" s="620" t="s">
        <v>304</v>
      </c>
      <c r="CG32" s="621"/>
      <c r="CH32" s="621"/>
      <c r="CI32" s="621"/>
      <c r="CJ32" s="621"/>
      <c r="CK32" s="621"/>
      <c r="CL32" s="621"/>
      <c r="CM32" s="621"/>
      <c r="CN32" s="621"/>
      <c r="CO32" s="621"/>
      <c r="CP32" s="621"/>
      <c r="CQ32" s="622"/>
      <c r="CR32" s="623">
        <v>1262</v>
      </c>
      <c r="CS32" s="624"/>
      <c r="CT32" s="624"/>
      <c r="CU32" s="624"/>
      <c r="CV32" s="624"/>
      <c r="CW32" s="624"/>
      <c r="CX32" s="624"/>
      <c r="CY32" s="625"/>
      <c r="CZ32" s="628">
        <v>0</v>
      </c>
      <c r="DA32" s="654"/>
      <c r="DB32" s="654"/>
      <c r="DC32" s="658"/>
      <c r="DD32" s="632">
        <v>1262</v>
      </c>
      <c r="DE32" s="624"/>
      <c r="DF32" s="624"/>
      <c r="DG32" s="624"/>
      <c r="DH32" s="624"/>
      <c r="DI32" s="624"/>
      <c r="DJ32" s="624"/>
      <c r="DK32" s="625"/>
      <c r="DL32" s="632">
        <v>1262</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126243</v>
      </c>
      <c r="S33" s="624"/>
      <c r="T33" s="624"/>
      <c r="U33" s="624"/>
      <c r="V33" s="624"/>
      <c r="W33" s="624"/>
      <c r="X33" s="624"/>
      <c r="Y33" s="625"/>
      <c r="Z33" s="626">
        <v>0.2</v>
      </c>
      <c r="AA33" s="626"/>
      <c r="AB33" s="626"/>
      <c r="AC33" s="626"/>
      <c r="AD33" s="627">
        <v>56061</v>
      </c>
      <c r="AE33" s="627"/>
      <c r="AF33" s="627"/>
      <c r="AG33" s="627"/>
      <c r="AH33" s="627"/>
      <c r="AI33" s="627"/>
      <c r="AJ33" s="627"/>
      <c r="AK33" s="627"/>
      <c r="AL33" s="628">
        <v>0.2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99.7</v>
      </c>
      <c r="BH33" s="682"/>
      <c r="BI33" s="682"/>
      <c r="BJ33" s="682"/>
      <c r="BK33" s="682"/>
      <c r="BL33" s="682"/>
      <c r="BM33" s="683">
        <v>99.1</v>
      </c>
      <c r="BN33" s="682"/>
      <c r="BO33" s="682"/>
      <c r="BP33" s="682"/>
      <c r="BQ33" s="684"/>
      <c r="BR33" s="681">
        <v>99.5</v>
      </c>
      <c r="BS33" s="682"/>
      <c r="BT33" s="682"/>
      <c r="BU33" s="682"/>
      <c r="BV33" s="682"/>
      <c r="BW33" s="682"/>
      <c r="BX33" s="683">
        <v>98.5</v>
      </c>
      <c r="BY33" s="682"/>
      <c r="BZ33" s="682"/>
      <c r="CA33" s="682"/>
      <c r="CB33" s="684"/>
      <c r="CD33" s="620" t="s">
        <v>307</v>
      </c>
      <c r="CE33" s="621"/>
      <c r="CF33" s="621"/>
      <c r="CG33" s="621"/>
      <c r="CH33" s="621"/>
      <c r="CI33" s="621"/>
      <c r="CJ33" s="621"/>
      <c r="CK33" s="621"/>
      <c r="CL33" s="621"/>
      <c r="CM33" s="621"/>
      <c r="CN33" s="621"/>
      <c r="CO33" s="621"/>
      <c r="CP33" s="621"/>
      <c r="CQ33" s="622"/>
      <c r="CR33" s="623">
        <v>21544964</v>
      </c>
      <c r="CS33" s="656"/>
      <c r="CT33" s="656"/>
      <c r="CU33" s="656"/>
      <c r="CV33" s="656"/>
      <c r="CW33" s="656"/>
      <c r="CX33" s="656"/>
      <c r="CY33" s="657"/>
      <c r="CZ33" s="628">
        <v>29.1</v>
      </c>
      <c r="DA33" s="654"/>
      <c r="DB33" s="654"/>
      <c r="DC33" s="658"/>
      <c r="DD33" s="632">
        <v>16413549</v>
      </c>
      <c r="DE33" s="656"/>
      <c r="DF33" s="656"/>
      <c r="DG33" s="656"/>
      <c r="DH33" s="656"/>
      <c r="DI33" s="656"/>
      <c r="DJ33" s="656"/>
      <c r="DK33" s="657"/>
      <c r="DL33" s="632">
        <v>13102601</v>
      </c>
      <c r="DM33" s="656"/>
      <c r="DN33" s="656"/>
      <c r="DO33" s="656"/>
      <c r="DP33" s="656"/>
      <c r="DQ33" s="656"/>
      <c r="DR33" s="656"/>
      <c r="DS33" s="656"/>
      <c r="DT33" s="656"/>
      <c r="DU33" s="656"/>
      <c r="DV33" s="657"/>
      <c r="DW33" s="628">
        <v>41.3</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1787606</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8811447</v>
      </c>
      <c r="CS34" s="624"/>
      <c r="CT34" s="624"/>
      <c r="CU34" s="624"/>
      <c r="CV34" s="624"/>
      <c r="CW34" s="624"/>
      <c r="CX34" s="624"/>
      <c r="CY34" s="625"/>
      <c r="CZ34" s="628">
        <v>11.9</v>
      </c>
      <c r="DA34" s="654"/>
      <c r="DB34" s="654"/>
      <c r="DC34" s="658"/>
      <c r="DD34" s="632">
        <v>6044886</v>
      </c>
      <c r="DE34" s="624"/>
      <c r="DF34" s="624"/>
      <c r="DG34" s="624"/>
      <c r="DH34" s="624"/>
      <c r="DI34" s="624"/>
      <c r="DJ34" s="624"/>
      <c r="DK34" s="625"/>
      <c r="DL34" s="632">
        <v>4100066</v>
      </c>
      <c r="DM34" s="624"/>
      <c r="DN34" s="624"/>
      <c r="DO34" s="624"/>
      <c r="DP34" s="624"/>
      <c r="DQ34" s="624"/>
      <c r="DR34" s="624"/>
      <c r="DS34" s="624"/>
      <c r="DT34" s="624"/>
      <c r="DU34" s="624"/>
      <c r="DV34" s="625"/>
      <c r="DW34" s="628">
        <v>12.9</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957278</v>
      </c>
      <c r="S35" s="624"/>
      <c r="T35" s="624"/>
      <c r="U35" s="624"/>
      <c r="V35" s="624"/>
      <c r="W35" s="624"/>
      <c r="X35" s="624"/>
      <c r="Y35" s="625"/>
      <c r="Z35" s="626">
        <v>1.3</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154802</v>
      </c>
      <c r="CS35" s="656"/>
      <c r="CT35" s="656"/>
      <c r="CU35" s="656"/>
      <c r="CV35" s="656"/>
      <c r="CW35" s="656"/>
      <c r="CX35" s="656"/>
      <c r="CY35" s="657"/>
      <c r="CZ35" s="628">
        <v>0.2</v>
      </c>
      <c r="DA35" s="654"/>
      <c r="DB35" s="654"/>
      <c r="DC35" s="658"/>
      <c r="DD35" s="632">
        <v>62458</v>
      </c>
      <c r="DE35" s="656"/>
      <c r="DF35" s="656"/>
      <c r="DG35" s="656"/>
      <c r="DH35" s="656"/>
      <c r="DI35" s="656"/>
      <c r="DJ35" s="656"/>
      <c r="DK35" s="657"/>
      <c r="DL35" s="632">
        <v>62458</v>
      </c>
      <c r="DM35" s="656"/>
      <c r="DN35" s="656"/>
      <c r="DO35" s="656"/>
      <c r="DP35" s="656"/>
      <c r="DQ35" s="656"/>
      <c r="DR35" s="656"/>
      <c r="DS35" s="656"/>
      <c r="DT35" s="656"/>
      <c r="DU35" s="656"/>
      <c r="DV35" s="657"/>
      <c r="DW35" s="628">
        <v>0.2</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930641</v>
      </c>
      <c r="S36" s="624"/>
      <c r="T36" s="624"/>
      <c r="U36" s="624"/>
      <c r="V36" s="624"/>
      <c r="W36" s="624"/>
      <c r="X36" s="624"/>
      <c r="Y36" s="625"/>
      <c r="Z36" s="626">
        <v>1.3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7927992</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76708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5890081</v>
      </c>
      <c r="CS36" s="624"/>
      <c r="CT36" s="624"/>
      <c r="CU36" s="624"/>
      <c r="CV36" s="624"/>
      <c r="CW36" s="624"/>
      <c r="CX36" s="624"/>
      <c r="CY36" s="625"/>
      <c r="CZ36" s="628">
        <v>8</v>
      </c>
      <c r="DA36" s="654"/>
      <c r="DB36" s="654"/>
      <c r="DC36" s="658"/>
      <c r="DD36" s="632">
        <v>5225066</v>
      </c>
      <c r="DE36" s="624"/>
      <c r="DF36" s="624"/>
      <c r="DG36" s="624"/>
      <c r="DH36" s="624"/>
      <c r="DI36" s="624"/>
      <c r="DJ36" s="624"/>
      <c r="DK36" s="625"/>
      <c r="DL36" s="632">
        <v>4435072</v>
      </c>
      <c r="DM36" s="624"/>
      <c r="DN36" s="624"/>
      <c r="DO36" s="624"/>
      <c r="DP36" s="624"/>
      <c r="DQ36" s="624"/>
      <c r="DR36" s="624"/>
      <c r="DS36" s="624"/>
      <c r="DT36" s="624"/>
      <c r="DU36" s="624"/>
      <c r="DV36" s="625"/>
      <c r="DW36" s="628">
        <v>14</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493082</v>
      </c>
      <c r="S37" s="624"/>
      <c r="T37" s="624"/>
      <c r="U37" s="624"/>
      <c r="V37" s="624"/>
      <c r="W37" s="624"/>
      <c r="X37" s="624"/>
      <c r="Y37" s="625"/>
      <c r="Z37" s="626">
        <v>0.7</v>
      </c>
      <c r="AA37" s="626"/>
      <c r="AB37" s="626"/>
      <c r="AC37" s="626"/>
      <c r="AD37" s="627">
        <v>39444</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1689972</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-163217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1772531</v>
      </c>
      <c r="CS37" s="656"/>
      <c r="CT37" s="656"/>
      <c r="CU37" s="656"/>
      <c r="CV37" s="656"/>
      <c r="CW37" s="656"/>
      <c r="CX37" s="656"/>
      <c r="CY37" s="657"/>
      <c r="CZ37" s="628">
        <v>2.4</v>
      </c>
      <c r="DA37" s="654"/>
      <c r="DB37" s="654"/>
      <c r="DC37" s="658"/>
      <c r="DD37" s="632">
        <v>1771869</v>
      </c>
      <c r="DE37" s="656"/>
      <c r="DF37" s="656"/>
      <c r="DG37" s="656"/>
      <c r="DH37" s="656"/>
      <c r="DI37" s="656"/>
      <c r="DJ37" s="656"/>
      <c r="DK37" s="657"/>
      <c r="DL37" s="632">
        <v>1747569</v>
      </c>
      <c r="DM37" s="656"/>
      <c r="DN37" s="656"/>
      <c r="DO37" s="656"/>
      <c r="DP37" s="656"/>
      <c r="DQ37" s="656"/>
      <c r="DR37" s="656"/>
      <c r="DS37" s="656"/>
      <c r="DT37" s="656"/>
      <c r="DU37" s="656"/>
      <c r="DV37" s="657"/>
      <c r="DW37" s="628">
        <v>5.5</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9201456</v>
      </c>
      <c r="S38" s="624"/>
      <c r="T38" s="624"/>
      <c r="U38" s="624"/>
      <c r="V38" s="624"/>
      <c r="W38" s="624"/>
      <c r="X38" s="624"/>
      <c r="Y38" s="625"/>
      <c r="Z38" s="626">
        <v>12.4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22854</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16211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6215166</v>
      </c>
      <c r="CS38" s="624"/>
      <c r="CT38" s="624"/>
      <c r="CU38" s="624"/>
      <c r="CV38" s="624"/>
      <c r="CW38" s="624"/>
      <c r="CX38" s="624"/>
      <c r="CY38" s="625"/>
      <c r="CZ38" s="628">
        <v>8.4</v>
      </c>
      <c r="DA38" s="654"/>
      <c r="DB38" s="654"/>
      <c r="DC38" s="658"/>
      <c r="DD38" s="632">
        <v>4777748</v>
      </c>
      <c r="DE38" s="624"/>
      <c r="DF38" s="624"/>
      <c r="DG38" s="624"/>
      <c r="DH38" s="624"/>
      <c r="DI38" s="624"/>
      <c r="DJ38" s="624"/>
      <c r="DK38" s="625"/>
      <c r="DL38" s="632">
        <v>4505005</v>
      </c>
      <c r="DM38" s="624"/>
      <c r="DN38" s="624"/>
      <c r="DO38" s="624"/>
      <c r="DP38" s="624"/>
      <c r="DQ38" s="624"/>
      <c r="DR38" s="624"/>
      <c r="DS38" s="624"/>
      <c r="DT38" s="624"/>
      <c r="DU38" s="624"/>
      <c r="DV38" s="625"/>
      <c r="DW38" s="628">
        <v>14.2</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22666</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468468</v>
      </c>
      <c r="CS39" s="656"/>
      <c r="CT39" s="656"/>
      <c r="CU39" s="656"/>
      <c r="CV39" s="656"/>
      <c r="CW39" s="656"/>
      <c r="CX39" s="656"/>
      <c r="CY39" s="657"/>
      <c r="CZ39" s="628">
        <v>0.6</v>
      </c>
      <c r="DA39" s="654"/>
      <c r="DB39" s="654"/>
      <c r="DC39" s="658"/>
      <c r="DD39" s="632">
        <v>303391</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v>122056</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110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5000</v>
      </c>
      <c r="CS40" s="624"/>
      <c r="CT40" s="624"/>
      <c r="CU40" s="624"/>
      <c r="CV40" s="624"/>
      <c r="CW40" s="624"/>
      <c r="CX40" s="624"/>
      <c r="CY40" s="625"/>
      <c r="CZ40" s="628">
        <v>0</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74364428</v>
      </c>
      <c r="S41" s="696"/>
      <c r="T41" s="696"/>
      <c r="U41" s="696"/>
      <c r="V41" s="696"/>
      <c r="W41" s="696"/>
      <c r="X41" s="696"/>
      <c r="Y41" s="700"/>
      <c r="Z41" s="701">
        <v>100</v>
      </c>
      <c r="AA41" s="701"/>
      <c r="AB41" s="701"/>
      <c r="AC41" s="701"/>
      <c r="AD41" s="702">
        <v>31579543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1733195</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4481971</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371</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15150088</v>
      </c>
      <c r="CS42" s="656"/>
      <c r="CT42" s="656"/>
      <c r="CU42" s="656"/>
      <c r="CV42" s="656"/>
      <c r="CW42" s="656"/>
      <c r="CX42" s="656"/>
      <c r="CY42" s="657"/>
      <c r="CZ42" s="628">
        <v>20.5</v>
      </c>
      <c r="DA42" s="654"/>
      <c r="DB42" s="654"/>
      <c r="DC42" s="658"/>
      <c r="DD42" s="632">
        <v>1330117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353321</v>
      </c>
      <c r="CS43" s="656"/>
      <c r="CT43" s="656"/>
      <c r="CU43" s="656"/>
      <c r="CV43" s="656"/>
      <c r="CW43" s="656"/>
      <c r="CX43" s="656"/>
      <c r="CY43" s="657"/>
      <c r="CZ43" s="628">
        <v>0.5</v>
      </c>
      <c r="DA43" s="654"/>
      <c r="DB43" s="654"/>
      <c r="DC43" s="658"/>
      <c r="DD43" s="632">
        <v>353321</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15150088</v>
      </c>
      <c r="CS44" s="624"/>
      <c r="CT44" s="624"/>
      <c r="CU44" s="624"/>
      <c r="CV44" s="624"/>
      <c r="CW44" s="624"/>
      <c r="CX44" s="624"/>
      <c r="CY44" s="625"/>
      <c r="CZ44" s="628">
        <v>20.5</v>
      </c>
      <c r="DA44" s="629"/>
      <c r="DB44" s="629"/>
      <c r="DC44" s="635"/>
      <c r="DD44" s="632">
        <v>1330117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8393647</v>
      </c>
      <c r="CS45" s="656"/>
      <c r="CT45" s="656"/>
      <c r="CU45" s="656"/>
      <c r="CV45" s="656"/>
      <c r="CW45" s="656"/>
      <c r="CX45" s="656"/>
      <c r="CY45" s="657"/>
      <c r="CZ45" s="628">
        <v>11.3</v>
      </c>
      <c r="DA45" s="654"/>
      <c r="DB45" s="654"/>
      <c r="DC45" s="658"/>
      <c r="DD45" s="632">
        <v>374961</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6756441</v>
      </c>
      <c r="CS46" s="624"/>
      <c r="CT46" s="624"/>
      <c r="CU46" s="624"/>
      <c r="CV46" s="624"/>
      <c r="CW46" s="624"/>
      <c r="CX46" s="624"/>
      <c r="CY46" s="625"/>
      <c r="CZ46" s="628">
        <v>9.1</v>
      </c>
      <c r="DA46" s="629"/>
      <c r="DB46" s="629"/>
      <c r="DC46" s="635"/>
      <c r="DD46" s="632">
        <v>955156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73974192</v>
      </c>
      <c r="CS49" s="682"/>
      <c r="CT49" s="682"/>
      <c r="CU49" s="682"/>
      <c r="CV49" s="682"/>
      <c r="CW49" s="682"/>
      <c r="CX49" s="682"/>
      <c r="CY49" s="711"/>
      <c r="CZ49" s="703">
        <v>100</v>
      </c>
      <c r="DA49" s="712"/>
      <c r="DB49" s="712"/>
      <c r="DC49" s="713"/>
      <c r="DD49" s="714">
        <v>37490664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jqBTF4fXiB7xJ1ZuFtJteqIT9IjWVE3p52V18yBkQH9OwNfnPKrs/nV2gaFRyW0HeuuY56ERKK+hkrNtdh7Uig==" saltValue="pJDhavo+KIU4NUtc7L3Xu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74501</v>
      </c>
      <c r="R7" s="753"/>
      <c r="S7" s="753"/>
      <c r="T7" s="753"/>
      <c r="U7" s="753"/>
      <c r="V7" s="753">
        <v>74111</v>
      </c>
      <c r="W7" s="753"/>
      <c r="X7" s="753"/>
      <c r="Y7" s="753"/>
      <c r="Z7" s="753"/>
      <c r="AA7" s="753">
        <v>390</v>
      </c>
      <c r="AB7" s="753"/>
      <c r="AC7" s="753"/>
      <c r="AD7" s="753"/>
      <c r="AE7" s="754"/>
      <c r="AF7" s="755">
        <v>21</v>
      </c>
      <c r="AG7" s="756"/>
      <c r="AH7" s="756"/>
      <c r="AI7" s="756"/>
      <c r="AJ7" s="757"/>
      <c r="AK7" s="758">
        <v>957</v>
      </c>
      <c r="AL7" s="759"/>
      <c r="AM7" s="759"/>
      <c r="AN7" s="759"/>
      <c r="AO7" s="759"/>
      <c r="AP7" s="759">
        <v>56630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545</v>
      </c>
      <c r="BT7" s="747"/>
      <c r="BU7" s="747"/>
      <c r="BV7" s="747"/>
      <c r="BW7" s="747"/>
      <c r="BX7" s="747"/>
      <c r="BY7" s="747"/>
      <c r="BZ7" s="747"/>
      <c r="CA7" s="747"/>
      <c r="CB7" s="747"/>
      <c r="CC7" s="747"/>
      <c r="CD7" s="747"/>
      <c r="CE7" s="747"/>
      <c r="CF7" s="747"/>
      <c r="CG7" s="762"/>
      <c r="CH7" s="743">
        <v>5</v>
      </c>
      <c r="CI7" s="744"/>
      <c r="CJ7" s="744"/>
      <c r="CK7" s="744"/>
      <c r="CL7" s="745"/>
      <c r="CM7" s="743">
        <v>92</v>
      </c>
      <c r="CN7" s="744"/>
      <c r="CO7" s="744"/>
      <c r="CP7" s="744"/>
      <c r="CQ7" s="745"/>
      <c r="CR7" s="743">
        <v>25</v>
      </c>
      <c r="CS7" s="744"/>
      <c r="CT7" s="744"/>
      <c r="CU7" s="744"/>
      <c r="CV7" s="745"/>
      <c r="CW7" s="743" t="s">
        <v>544</v>
      </c>
      <c r="CX7" s="744"/>
      <c r="CY7" s="744"/>
      <c r="CZ7" s="744"/>
      <c r="DA7" s="745"/>
      <c r="DB7" s="743" t="s">
        <v>544</v>
      </c>
      <c r="DC7" s="744"/>
      <c r="DD7" s="744"/>
      <c r="DE7" s="744"/>
      <c r="DF7" s="745"/>
      <c r="DG7" s="743" t="s">
        <v>544</v>
      </c>
      <c r="DH7" s="744"/>
      <c r="DI7" s="744"/>
      <c r="DJ7" s="744"/>
      <c r="DK7" s="745"/>
      <c r="DL7" s="743" t="s">
        <v>544</v>
      </c>
      <c r="DM7" s="744"/>
      <c r="DN7" s="744"/>
      <c r="DO7" s="744"/>
      <c r="DP7" s="745"/>
      <c r="DQ7" s="743" t="s">
        <v>544</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0</v>
      </c>
      <c r="R8" s="784"/>
      <c r="S8" s="784"/>
      <c r="T8" s="784"/>
      <c r="U8" s="784"/>
      <c r="V8" s="784">
        <v>0</v>
      </c>
      <c r="W8" s="784"/>
      <c r="X8" s="784"/>
      <c r="Y8" s="784"/>
      <c r="Z8" s="784"/>
      <c r="AA8" s="784" t="s">
        <v>544</v>
      </c>
      <c r="AB8" s="784"/>
      <c r="AC8" s="784"/>
      <c r="AD8" s="784"/>
      <c r="AE8" s="785"/>
      <c r="AF8" s="786" t="s">
        <v>122</v>
      </c>
      <c r="AG8" s="787"/>
      <c r="AH8" s="787"/>
      <c r="AI8" s="787"/>
      <c r="AJ8" s="788"/>
      <c r="AK8" s="769">
        <v>0</v>
      </c>
      <c r="AL8" s="770"/>
      <c r="AM8" s="770"/>
      <c r="AN8" s="770"/>
      <c r="AO8" s="770"/>
      <c r="AP8" s="770" t="s">
        <v>544</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74364</v>
      </c>
      <c r="R23" s="793"/>
      <c r="S23" s="793"/>
      <c r="T23" s="793"/>
      <c r="U23" s="793"/>
      <c r="V23" s="793">
        <v>73974</v>
      </c>
      <c r="W23" s="793"/>
      <c r="X23" s="793"/>
      <c r="Y23" s="793"/>
      <c r="Z23" s="793"/>
      <c r="AA23" s="793">
        <v>390</v>
      </c>
      <c r="AB23" s="793"/>
      <c r="AC23" s="793"/>
      <c r="AD23" s="793"/>
      <c r="AE23" s="794"/>
      <c r="AF23" s="795">
        <v>21</v>
      </c>
      <c r="AG23" s="793"/>
      <c r="AH23" s="793"/>
      <c r="AI23" s="793"/>
      <c r="AJ23" s="796"/>
      <c r="AK23" s="797"/>
      <c r="AL23" s="798"/>
      <c r="AM23" s="798"/>
      <c r="AN23" s="798"/>
      <c r="AO23" s="798"/>
      <c r="AP23" s="793">
        <v>56630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13096</v>
      </c>
      <c r="R28" s="823"/>
      <c r="S28" s="823"/>
      <c r="T28" s="823"/>
      <c r="U28" s="823"/>
      <c r="V28" s="823">
        <v>13020</v>
      </c>
      <c r="W28" s="823"/>
      <c r="X28" s="823"/>
      <c r="Y28" s="823"/>
      <c r="Z28" s="823"/>
      <c r="AA28" s="823">
        <v>77</v>
      </c>
      <c r="AB28" s="823"/>
      <c r="AC28" s="823"/>
      <c r="AD28" s="823"/>
      <c r="AE28" s="824"/>
      <c r="AF28" s="825">
        <v>77</v>
      </c>
      <c r="AG28" s="823"/>
      <c r="AH28" s="823"/>
      <c r="AI28" s="823"/>
      <c r="AJ28" s="826"/>
      <c r="AK28" s="827">
        <v>1799</v>
      </c>
      <c r="AL28" s="828"/>
      <c r="AM28" s="828"/>
      <c r="AN28" s="828"/>
      <c r="AO28" s="828"/>
      <c r="AP28" s="828" t="s">
        <v>544</v>
      </c>
      <c r="AQ28" s="828"/>
      <c r="AR28" s="828"/>
      <c r="AS28" s="828"/>
      <c r="AT28" s="828"/>
      <c r="AU28" s="828" t="s">
        <v>544</v>
      </c>
      <c r="AV28" s="828"/>
      <c r="AW28" s="828"/>
      <c r="AX28" s="828"/>
      <c r="AY28" s="828"/>
      <c r="AZ28" s="829" t="s">
        <v>544</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14983</v>
      </c>
      <c r="R29" s="784"/>
      <c r="S29" s="784"/>
      <c r="T29" s="784"/>
      <c r="U29" s="784"/>
      <c r="V29" s="784">
        <v>14485</v>
      </c>
      <c r="W29" s="784"/>
      <c r="X29" s="784"/>
      <c r="Y29" s="784"/>
      <c r="Z29" s="784"/>
      <c r="AA29" s="784">
        <v>498</v>
      </c>
      <c r="AB29" s="784"/>
      <c r="AC29" s="784"/>
      <c r="AD29" s="784"/>
      <c r="AE29" s="785"/>
      <c r="AF29" s="786">
        <v>498</v>
      </c>
      <c r="AG29" s="787"/>
      <c r="AH29" s="787"/>
      <c r="AI29" s="787"/>
      <c r="AJ29" s="788"/>
      <c r="AK29" s="834">
        <v>2356</v>
      </c>
      <c r="AL29" s="830"/>
      <c r="AM29" s="830"/>
      <c r="AN29" s="830"/>
      <c r="AO29" s="830"/>
      <c r="AP29" s="830" t="s">
        <v>544</v>
      </c>
      <c r="AQ29" s="830"/>
      <c r="AR29" s="830"/>
      <c r="AS29" s="830"/>
      <c r="AT29" s="830"/>
      <c r="AU29" s="830" t="s">
        <v>544</v>
      </c>
      <c r="AV29" s="830"/>
      <c r="AW29" s="830"/>
      <c r="AX29" s="830"/>
      <c r="AY29" s="830"/>
      <c r="AZ29" s="831" t="s">
        <v>544</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2204</v>
      </c>
      <c r="R30" s="784"/>
      <c r="S30" s="784"/>
      <c r="T30" s="784"/>
      <c r="U30" s="784"/>
      <c r="V30" s="784">
        <v>2091</v>
      </c>
      <c r="W30" s="784"/>
      <c r="X30" s="784"/>
      <c r="Y30" s="784"/>
      <c r="Z30" s="784"/>
      <c r="AA30" s="784">
        <v>113</v>
      </c>
      <c r="AB30" s="784"/>
      <c r="AC30" s="784"/>
      <c r="AD30" s="784"/>
      <c r="AE30" s="785"/>
      <c r="AF30" s="786">
        <v>113</v>
      </c>
      <c r="AG30" s="787"/>
      <c r="AH30" s="787"/>
      <c r="AI30" s="787"/>
      <c r="AJ30" s="788"/>
      <c r="AK30" s="834">
        <v>528</v>
      </c>
      <c r="AL30" s="830"/>
      <c r="AM30" s="830"/>
      <c r="AN30" s="830"/>
      <c r="AO30" s="830"/>
      <c r="AP30" s="830" t="s">
        <v>544</v>
      </c>
      <c r="AQ30" s="830"/>
      <c r="AR30" s="830"/>
      <c r="AS30" s="830"/>
      <c r="AT30" s="830"/>
      <c r="AU30" s="830" t="s">
        <v>544</v>
      </c>
      <c r="AV30" s="830"/>
      <c r="AW30" s="830"/>
      <c r="AX30" s="830"/>
      <c r="AY30" s="830"/>
      <c r="AZ30" s="831" t="s">
        <v>544</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2316</v>
      </c>
      <c r="R31" s="784"/>
      <c r="S31" s="784"/>
      <c r="T31" s="784"/>
      <c r="U31" s="784"/>
      <c r="V31" s="784">
        <v>2063</v>
      </c>
      <c r="W31" s="784"/>
      <c r="X31" s="784"/>
      <c r="Y31" s="784"/>
      <c r="Z31" s="784"/>
      <c r="AA31" s="784">
        <v>253</v>
      </c>
      <c r="AB31" s="784"/>
      <c r="AC31" s="784"/>
      <c r="AD31" s="784"/>
      <c r="AE31" s="785"/>
      <c r="AF31" s="786">
        <v>2587</v>
      </c>
      <c r="AG31" s="787"/>
      <c r="AH31" s="787"/>
      <c r="AI31" s="787"/>
      <c r="AJ31" s="788"/>
      <c r="AK31" s="834">
        <v>23</v>
      </c>
      <c r="AL31" s="830"/>
      <c r="AM31" s="830"/>
      <c r="AN31" s="830"/>
      <c r="AO31" s="830"/>
      <c r="AP31" s="830">
        <v>2860</v>
      </c>
      <c r="AQ31" s="830"/>
      <c r="AR31" s="830"/>
      <c r="AS31" s="830"/>
      <c r="AT31" s="830"/>
      <c r="AU31" s="830" t="s">
        <v>544</v>
      </c>
      <c r="AV31" s="830"/>
      <c r="AW31" s="830"/>
      <c r="AX31" s="830"/>
      <c r="AY31" s="830"/>
      <c r="AZ31" s="831" t="s">
        <v>544</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4207</v>
      </c>
      <c r="R32" s="784"/>
      <c r="S32" s="784"/>
      <c r="T32" s="784"/>
      <c r="U32" s="784"/>
      <c r="V32" s="784">
        <v>3664</v>
      </c>
      <c r="W32" s="784"/>
      <c r="X32" s="784"/>
      <c r="Y32" s="784"/>
      <c r="Z32" s="784"/>
      <c r="AA32" s="784">
        <v>543</v>
      </c>
      <c r="AB32" s="784"/>
      <c r="AC32" s="784"/>
      <c r="AD32" s="784"/>
      <c r="AE32" s="785"/>
      <c r="AF32" s="786">
        <v>803</v>
      </c>
      <c r="AG32" s="787"/>
      <c r="AH32" s="787"/>
      <c r="AI32" s="787"/>
      <c r="AJ32" s="788"/>
      <c r="AK32" s="834">
        <v>1690</v>
      </c>
      <c r="AL32" s="830"/>
      <c r="AM32" s="830"/>
      <c r="AN32" s="830"/>
      <c r="AO32" s="830"/>
      <c r="AP32" s="830">
        <v>38004</v>
      </c>
      <c r="AQ32" s="830"/>
      <c r="AR32" s="830"/>
      <c r="AS32" s="830"/>
      <c r="AT32" s="830"/>
      <c r="AU32" s="830">
        <v>24474</v>
      </c>
      <c r="AV32" s="830"/>
      <c r="AW32" s="830"/>
      <c r="AX32" s="830"/>
      <c r="AY32" s="830"/>
      <c r="AZ32" s="831" t="s">
        <v>544</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4078</v>
      </c>
      <c r="AG63" s="844"/>
      <c r="AH63" s="844"/>
      <c r="AI63" s="844"/>
      <c r="AJ63" s="845"/>
      <c r="AK63" s="846"/>
      <c r="AL63" s="841"/>
      <c r="AM63" s="841"/>
      <c r="AN63" s="841"/>
      <c r="AO63" s="841"/>
      <c r="AP63" s="844">
        <v>40864</v>
      </c>
      <c r="AQ63" s="844"/>
      <c r="AR63" s="844"/>
      <c r="AS63" s="844"/>
      <c r="AT63" s="844"/>
      <c r="AU63" s="844">
        <v>24474</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546</v>
      </c>
      <c r="C68" s="870"/>
      <c r="D68" s="870"/>
      <c r="E68" s="870"/>
      <c r="F68" s="870"/>
      <c r="G68" s="870"/>
      <c r="H68" s="870"/>
      <c r="I68" s="870"/>
      <c r="J68" s="870"/>
      <c r="K68" s="870"/>
      <c r="L68" s="870"/>
      <c r="M68" s="870"/>
      <c r="N68" s="870"/>
      <c r="O68" s="870"/>
      <c r="P68" s="871"/>
      <c r="Q68" s="872">
        <v>3999</v>
      </c>
      <c r="R68" s="866"/>
      <c r="S68" s="866"/>
      <c r="T68" s="866"/>
      <c r="U68" s="866"/>
      <c r="V68" s="866">
        <v>3948</v>
      </c>
      <c r="W68" s="866"/>
      <c r="X68" s="866"/>
      <c r="Y68" s="866"/>
      <c r="Z68" s="866"/>
      <c r="AA68" s="866">
        <v>52</v>
      </c>
      <c r="AB68" s="866"/>
      <c r="AC68" s="866"/>
      <c r="AD68" s="866"/>
      <c r="AE68" s="866"/>
      <c r="AF68" s="866">
        <v>52</v>
      </c>
      <c r="AG68" s="866"/>
      <c r="AH68" s="866"/>
      <c r="AI68" s="866"/>
      <c r="AJ68" s="866"/>
      <c r="AK68" s="866" t="s">
        <v>544</v>
      </c>
      <c r="AL68" s="866"/>
      <c r="AM68" s="866"/>
      <c r="AN68" s="866"/>
      <c r="AO68" s="866"/>
      <c r="AP68" s="866">
        <v>4307</v>
      </c>
      <c r="AQ68" s="866"/>
      <c r="AR68" s="866"/>
      <c r="AS68" s="866"/>
      <c r="AT68" s="866"/>
      <c r="AU68" s="866">
        <v>1974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547</v>
      </c>
      <c r="C69" s="874"/>
      <c r="D69" s="874"/>
      <c r="E69" s="874"/>
      <c r="F69" s="874"/>
      <c r="G69" s="874"/>
      <c r="H69" s="874"/>
      <c r="I69" s="874"/>
      <c r="J69" s="874"/>
      <c r="K69" s="874"/>
      <c r="L69" s="874"/>
      <c r="M69" s="874"/>
      <c r="N69" s="874"/>
      <c r="O69" s="874"/>
      <c r="P69" s="875"/>
      <c r="Q69" s="876">
        <v>379</v>
      </c>
      <c r="R69" s="830"/>
      <c r="S69" s="830"/>
      <c r="T69" s="830"/>
      <c r="U69" s="830"/>
      <c r="V69" s="830">
        <v>355</v>
      </c>
      <c r="W69" s="830"/>
      <c r="X69" s="830"/>
      <c r="Y69" s="830"/>
      <c r="Z69" s="830"/>
      <c r="AA69" s="830">
        <v>24</v>
      </c>
      <c r="AB69" s="830"/>
      <c r="AC69" s="830"/>
      <c r="AD69" s="830"/>
      <c r="AE69" s="830"/>
      <c r="AF69" s="830">
        <v>24</v>
      </c>
      <c r="AG69" s="830"/>
      <c r="AH69" s="830"/>
      <c r="AI69" s="830"/>
      <c r="AJ69" s="830"/>
      <c r="AK69" s="830">
        <v>19</v>
      </c>
      <c r="AL69" s="830"/>
      <c r="AM69" s="830"/>
      <c r="AN69" s="830"/>
      <c r="AO69" s="830"/>
      <c r="AP69" s="830">
        <v>93</v>
      </c>
      <c r="AQ69" s="830"/>
      <c r="AR69" s="830"/>
      <c r="AS69" s="830"/>
      <c r="AT69" s="830"/>
      <c r="AU69" s="830" t="s">
        <v>544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548</v>
      </c>
      <c r="C70" s="874"/>
      <c r="D70" s="874"/>
      <c r="E70" s="874"/>
      <c r="F70" s="874"/>
      <c r="G70" s="874"/>
      <c r="H70" s="874"/>
      <c r="I70" s="874"/>
      <c r="J70" s="874"/>
      <c r="K70" s="874"/>
      <c r="L70" s="874"/>
      <c r="M70" s="874"/>
      <c r="N70" s="874"/>
      <c r="O70" s="874"/>
      <c r="P70" s="875"/>
      <c r="Q70" s="876">
        <v>699</v>
      </c>
      <c r="R70" s="830"/>
      <c r="S70" s="830"/>
      <c r="T70" s="830"/>
      <c r="U70" s="830"/>
      <c r="V70" s="830">
        <v>596</v>
      </c>
      <c r="W70" s="830"/>
      <c r="X70" s="830"/>
      <c r="Y70" s="830"/>
      <c r="Z70" s="830"/>
      <c r="AA70" s="830">
        <v>103</v>
      </c>
      <c r="AB70" s="830"/>
      <c r="AC70" s="830"/>
      <c r="AD70" s="830"/>
      <c r="AE70" s="830"/>
      <c r="AF70" s="830">
        <v>103</v>
      </c>
      <c r="AG70" s="830"/>
      <c r="AH70" s="830"/>
      <c r="AI70" s="830"/>
      <c r="AJ70" s="830"/>
      <c r="AK70" s="830">
        <v>274</v>
      </c>
      <c r="AL70" s="830"/>
      <c r="AM70" s="830"/>
      <c r="AN70" s="830"/>
      <c r="AO70" s="830"/>
      <c r="AP70" s="830" t="s">
        <v>544</v>
      </c>
      <c r="AQ70" s="830"/>
      <c r="AR70" s="830"/>
      <c r="AS70" s="830"/>
      <c r="AT70" s="830"/>
      <c r="AU70" s="830" t="s">
        <v>544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549</v>
      </c>
      <c r="C71" s="874"/>
      <c r="D71" s="874"/>
      <c r="E71" s="874"/>
      <c r="F71" s="874"/>
      <c r="G71" s="874"/>
      <c r="H71" s="874"/>
      <c r="I71" s="874"/>
      <c r="J71" s="874"/>
      <c r="K71" s="874"/>
      <c r="L71" s="874"/>
      <c r="M71" s="874"/>
      <c r="N71" s="874"/>
      <c r="O71" s="874"/>
      <c r="P71" s="875"/>
      <c r="Q71" s="876">
        <v>165</v>
      </c>
      <c r="R71" s="830"/>
      <c r="S71" s="830"/>
      <c r="T71" s="830"/>
      <c r="U71" s="830"/>
      <c r="V71" s="830">
        <v>161</v>
      </c>
      <c r="W71" s="830"/>
      <c r="X71" s="830"/>
      <c r="Y71" s="830"/>
      <c r="Z71" s="830"/>
      <c r="AA71" s="830">
        <v>4</v>
      </c>
      <c r="AB71" s="830"/>
      <c r="AC71" s="830"/>
      <c r="AD71" s="830"/>
      <c r="AE71" s="830"/>
      <c r="AF71" s="830">
        <v>4</v>
      </c>
      <c r="AG71" s="830"/>
      <c r="AH71" s="830"/>
      <c r="AI71" s="830"/>
      <c r="AJ71" s="830"/>
      <c r="AK71" s="830" t="s">
        <v>544</v>
      </c>
      <c r="AL71" s="830"/>
      <c r="AM71" s="830"/>
      <c r="AN71" s="830"/>
      <c r="AO71" s="830"/>
      <c r="AP71" s="830" t="s">
        <v>544</v>
      </c>
      <c r="AQ71" s="830"/>
      <c r="AR71" s="830"/>
      <c r="AS71" s="830"/>
      <c r="AT71" s="830"/>
      <c r="AU71" s="830" t="s">
        <v>544</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550</v>
      </c>
      <c r="C72" s="874"/>
      <c r="D72" s="874"/>
      <c r="E72" s="874"/>
      <c r="F72" s="874"/>
      <c r="G72" s="874"/>
      <c r="H72" s="874"/>
      <c r="I72" s="874"/>
      <c r="J72" s="874"/>
      <c r="K72" s="874"/>
      <c r="L72" s="874"/>
      <c r="M72" s="874"/>
      <c r="N72" s="874"/>
      <c r="O72" s="874"/>
      <c r="P72" s="875"/>
      <c r="Q72" s="876">
        <v>290</v>
      </c>
      <c r="R72" s="830"/>
      <c r="S72" s="830"/>
      <c r="T72" s="830"/>
      <c r="U72" s="830"/>
      <c r="V72" s="830">
        <v>250</v>
      </c>
      <c r="W72" s="830"/>
      <c r="X72" s="830"/>
      <c r="Y72" s="830"/>
      <c r="Z72" s="830"/>
      <c r="AA72" s="830">
        <v>40</v>
      </c>
      <c r="AB72" s="830"/>
      <c r="AC72" s="830"/>
      <c r="AD72" s="830"/>
      <c r="AE72" s="830"/>
      <c r="AF72" s="830">
        <v>40</v>
      </c>
      <c r="AG72" s="830"/>
      <c r="AH72" s="830"/>
      <c r="AI72" s="830"/>
      <c r="AJ72" s="830"/>
      <c r="AK72" s="830" t="s">
        <v>544</v>
      </c>
      <c r="AL72" s="830"/>
      <c r="AM72" s="830"/>
      <c r="AN72" s="830"/>
      <c r="AO72" s="830"/>
      <c r="AP72" s="830" t="s">
        <v>544</v>
      </c>
      <c r="AQ72" s="830"/>
      <c r="AR72" s="830"/>
      <c r="AS72" s="830"/>
      <c r="AT72" s="830"/>
      <c r="AU72" s="830" t="s">
        <v>544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551</v>
      </c>
      <c r="C73" s="874"/>
      <c r="D73" s="874"/>
      <c r="E73" s="874"/>
      <c r="F73" s="874"/>
      <c r="G73" s="874"/>
      <c r="H73" s="874"/>
      <c r="I73" s="874"/>
      <c r="J73" s="874"/>
      <c r="K73" s="874"/>
      <c r="L73" s="874"/>
      <c r="M73" s="874"/>
      <c r="N73" s="874"/>
      <c r="O73" s="874"/>
      <c r="P73" s="875"/>
      <c r="Q73" s="876">
        <v>1428744</v>
      </c>
      <c r="R73" s="830"/>
      <c r="S73" s="830"/>
      <c r="T73" s="830"/>
      <c r="U73" s="830"/>
      <c r="V73" s="830">
        <v>1401874</v>
      </c>
      <c r="W73" s="830"/>
      <c r="X73" s="830"/>
      <c r="Y73" s="830"/>
      <c r="Z73" s="830"/>
      <c r="AA73" s="830">
        <v>26871</v>
      </c>
      <c r="AB73" s="830"/>
      <c r="AC73" s="830"/>
      <c r="AD73" s="830"/>
      <c r="AE73" s="830"/>
      <c r="AF73" s="830">
        <v>26871</v>
      </c>
      <c r="AG73" s="830"/>
      <c r="AH73" s="830"/>
      <c r="AI73" s="830"/>
      <c r="AJ73" s="830"/>
      <c r="AK73" s="830">
        <v>12578</v>
      </c>
      <c r="AL73" s="830"/>
      <c r="AM73" s="830"/>
      <c r="AN73" s="830"/>
      <c r="AO73" s="830"/>
      <c r="AP73" s="830" t="s">
        <v>544</v>
      </c>
      <c r="AQ73" s="830"/>
      <c r="AR73" s="830"/>
      <c r="AS73" s="830"/>
      <c r="AT73" s="830"/>
      <c r="AU73" s="830" t="s">
        <v>544</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552</v>
      </c>
      <c r="C74" s="874"/>
      <c r="D74" s="874"/>
      <c r="E74" s="874"/>
      <c r="F74" s="874"/>
      <c r="G74" s="874"/>
      <c r="H74" s="874"/>
      <c r="I74" s="874"/>
      <c r="J74" s="874"/>
      <c r="K74" s="874"/>
      <c r="L74" s="874"/>
      <c r="M74" s="874"/>
      <c r="N74" s="874"/>
      <c r="O74" s="874"/>
      <c r="P74" s="875"/>
      <c r="Q74" s="876">
        <v>38877</v>
      </c>
      <c r="R74" s="830"/>
      <c r="S74" s="830"/>
      <c r="T74" s="830"/>
      <c r="U74" s="830"/>
      <c r="V74" s="830">
        <v>35991</v>
      </c>
      <c r="W74" s="830"/>
      <c r="X74" s="830"/>
      <c r="Y74" s="830"/>
      <c r="Z74" s="830"/>
      <c r="AA74" s="830">
        <v>2886</v>
      </c>
      <c r="AB74" s="830"/>
      <c r="AC74" s="830"/>
      <c r="AD74" s="830"/>
      <c r="AE74" s="830"/>
      <c r="AF74" s="830">
        <v>27482</v>
      </c>
      <c r="AG74" s="830"/>
      <c r="AH74" s="830"/>
      <c r="AI74" s="830"/>
      <c r="AJ74" s="830"/>
      <c r="AK74" s="830" t="s">
        <v>544</v>
      </c>
      <c r="AL74" s="830"/>
      <c r="AM74" s="830"/>
      <c r="AN74" s="830"/>
      <c r="AO74" s="830"/>
      <c r="AP74" s="830">
        <v>96454</v>
      </c>
      <c r="AQ74" s="830"/>
      <c r="AR74" s="830"/>
      <c r="AS74" s="830"/>
      <c r="AT74" s="830"/>
      <c r="AU74" s="830" t="s">
        <v>544</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553</v>
      </c>
      <c r="C75" s="874"/>
      <c r="D75" s="874"/>
      <c r="E75" s="874"/>
      <c r="F75" s="874"/>
      <c r="G75" s="874"/>
      <c r="H75" s="874"/>
      <c r="I75" s="874"/>
      <c r="J75" s="874"/>
      <c r="K75" s="874"/>
      <c r="L75" s="874"/>
      <c r="M75" s="874"/>
      <c r="N75" s="874"/>
      <c r="O75" s="874"/>
      <c r="P75" s="875"/>
      <c r="Q75" s="877">
        <v>6104</v>
      </c>
      <c r="R75" s="878"/>
      <c r="S75" s="878"/>
      <c r="T75" s="878"/>
      <c r="U75" s="834"/>
      <c r="V75" s="879">
        <v>5983</v>
      </c>
      <c r="W75" s="878"/>
      <c r="X75" s="878"/>
      <c r="Y75" s="878"/>
      <c r="Z75" s="834"/>
      <c r="AA75" s="879">
        <v>121</v>
      </c>
      <c r="AB75" s="878"/>
      <c r="AC75" s="878"/>
      <c r="AD75" s="878"/>
      <c r="AE75" s="834"/>
      <c r="AF75" s="879">
        <v>17694</v>
      </c>
      <c r="AG75" s="878"/>
      <c r="AH75" s="878"/>
      <c r="AI75" s="878"/>
      <c r="AJ75" s="834"/>
      <c r="AK75" s="879" t="s">
        <v>544</v>
      </c>
      <c r="AL75" s="878"/>
      <c r="AM75" s="878"/>
      <c r="AN75" s="878"/>
      <c r="AO75" s="834"/>
      <c r="AP75" s="879">
        <v>24010</v>
      </c>
      <c r="AQ75" s="878"/>
      <c r="AR75" s="878"/>
      <c r="AS75" s="878"/>
      <c r="AT75" s="834"/>
      <c r="AU75" s="879" t="s">
        <v>544</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72270</v>
      </c>
      <c r="AG88" s="844"/>
      <c r="AH88" s="844"/>
      <c r="AI88" s="844"/>
      <c r="AJ88" s="844"/>
      <c r="AK88" s="841"/>
      <c r="AL88" s="841"/>
      <c r="AM88" s="841"/>
      <c r="AN88" s="841"/>
      <c r="AO88" s="841"/>
      <c r="AP88" s="844">
        <v>124864</v>
      </c>
      <c r="AQ88" s="844"/>
      <c r="AR88" s="844"/>
      <c r="AS88" s="844"/>
      <c r="AT88" s="844"/>
      <c r="AU88" s="844">
        <v>1974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25</v>
      </c>
      <c r="CS102" s="852"/>
      <c r="CT102" s="852"/>
      <c r="CU102" s="852"/>
      <c r="CV102" s="891"/>
      <c r="CW102" s="890" t="s">
        <v>544</v>
      </c>
      <c r="CX102" s="852"/>
      <c r="CY102" s="852"/>
      <c r="CZ102" s="852"/>
      <c r="DA102" s="891"/>
      <c r="DB102" s="890" t="s">
        <v>544</v>
      </c>
      <c r="DC102" s="852"/>
      <c r="DD102" s="852"/>
      <c r="DE102" s="852"/>
      <c r="DF102" s="891"/>
      <c r="DG102" s="890" t="s">
        <v>544</v>
      </c>
      <c r="DH102" s="852"/>
      <c r="DI102" s="852"/>
      <c r="DJ102" s="852"/>
      <c r="DK102" s="891"/>
      <c r="DL102" s="890" t="s">
        <v>544</v>
      </c>
      <c r="DM102" s="852"/>
      <c r="DN102" s="852"/>
      <c r="DO102" s="852"/>
      <c r="DP102" s="891"/>
      <c r="DQ102" s="890" t="s">
        <v>544</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4295116</v>
      </c>
      <c r="AB110" s="900"/>
      <c r="AC110" s="900"/>
      <c r="AD110" s="900"/>
      <c r="AE110" s="901"/>
      <c r="AF110" s="902">
        <v>4409204</v>
      </c>
      <c r="AG110" s="900"/>
      <c r="AH110" s="900"/>
      <c r="AI110" s="900"/>
      <c r="AJ110" s="901"/>
      <c r="AK110" s="902">
        <v>4921761</v>
      </c>
      <c r="AL110" s="900"/>
      <c r="AM110" s="900"/>
      <c r="AN110" s="900"/>
      <c r="AO110" s="901"/>
      <c r="AP110" s="903">
        <v>18.7</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52075705</v>
      </c>
      <c r="BR110" s="931"/>
      <c r="BS110" s="931"/>
      <c r="BT110" s="931"/>
      <c r="BU110" s="931"/>
      <c r="BV110" s="931">
        <v>52081094</v>
      </c>
      <c r="BW110" s="931"/>
      <c r="BX110" s="931"/>
      <c r="BY110" s="931"/>
      <c r="BZ110" s="931"/>
      <c r="CA110" s="931">
        <v>56630358</v>
      </c>
      <c r="CB110" s="931"/>
      <c r="CC110" s="931"/>
      <c r="CD110" s="931"/>
      <c r="CE110" s="931"/>
      <c r="CF110" s="944">
        <v>215</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253774</v>
      </c>
      <c r="DH110" s="931"/>
      <c r="DI110" s="931"/>
      <c r="DJ110" s="931"/>
      <c r="DK110" s="931"/>
      <c r="DL110" s="931">
        <v>190382</v>
      </c>
      <c r="DM110" s="931"/>
      <c r="DN110" s="931"/>
      <c r="DO110" s="931"/>
      <c r="DP110" s="931"/>
      <c r="DQ110" s="931">
        <v>126955</v>
      </c>
      <c r="DR110" s="931"/>
      <c r="DS110" s="931"/>
      <c r="DT110" s="931"/>
      <c r="DU110" s="931"/>
      <c r="DV110" s="932">
        <v>0.5</v>
      </c>
      <c r="DW110" s="932"/>
      <c r="DX110" s="932"/>
      <c r="DY110" s="932"/>
      <c r="DZ110" s="933"/>
    </row>
    <row r="111" spans="1:131" s="218"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253774</v>
      </c>
      <c r="BR111" s="926"/>
      <c r="BS111" s="926"/>
      <c r="BT111" s="926"/>
      <c r="BU111" s="926"/>
      <c r="BV111" s="926">
        <v>190382</v>
      </c>
      <c r="BW111" s="926"/>
      <c r="BX111" s="926"/>
      <c r="BY111" s="926"/>
      <c r="BZ111" s="926"/>
      <c r="CA111" s="926">
        <v>126955</v>
      </c>
      <c r="CB111" s="926"/>
      <c r="CC111" s="926"/>
      <c r="CD111" s="926"/>
      <c r="CE111" s="926"/>
      <c r="CF111" s="920">
        <v>0.5</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24012533</v>
      </c>
      <c r="BR112" s="926"/>
      <c r="BS112" s="926"/>
      <c r="BT112" s="926"/>
      <c r="BU112" s="926"/>
      <c r="BV112" s="926">
        <v>22694597</v>
      </c>
      <c r="BW112" s="926"/>
      <c r="BX112" s="926"/>
      <c r="BY112" s="926"/>
      <c r="BZ112" s="926"/>
      <c r="CA112" s="926">
        <v>24474431</v>
      </c>
      <c r="CB112" s="926"/>
      <c r="CC112" s="926"/>
      <c r="CD112" s="926"/>
      <c r="CE112" s="926"/>
      <c r="CF112" s="920">
        <v>92.9</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1383854</v>
      </c>
      <c r="AB113" s="938"/>
      <c r="AC113" s="938"/>
      <c r="AD113" s="938"/>
      <c r="AE113" s="939"/>
      <c r="AF113" s="940">
        <v>1365927</v>
      </c>
      <c r="AG113" s="938"/>
      <c r="AH113" s="938"/>
      <c r="AI113" s="938"/>
      <c r="AJ113" s="939"/>
      <c r="AK113" s="940">
        <v>1368985</v>
      </c>
      <c r="AL113" s="938"/>
      <c r="AM113" s="938"/>
      <c r="AN113" s="938"/>
      <c r="AO113" s="939"/>
      <c r="AP113" s="941">
        <v>5.2</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1847613</v>
      </c>
      <c r="BR113" s="926"/>
      <c r="BS113" s="926"/>
      <c r="BT113" s="926"/>
      <c r="BU113" s="926"/>
      <c r="BV113" s="926">
        <v>2059369</v>
      </c>
      <c r="BW113" s="926"/>
      <c r="BX113" s="926"/>
      <c r="BY113" s="926"/>
      <c r="BZ113" s="926"/>
      <c r="CA113" s="926">
        <v>1998873</v>
      </c>
      <c r="CB113" s="926"/>
      <c r="CC113" s="926"/>
      <c r="CD113" s="926"/>
      <c r="CE113" s="926"/>
      <c r="CF113" s="920">
        <v>7.6</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131857</v>
      </c>
      <c r="AB114" s="959"/>
      <c r="AC114" s="959"/>
      <c r="AD114" s="959"/>
      <c r="AE114" s="960"/>
      <c r="AF114" s="961">
        <v>122909</v>
      </c>
      <c r="AG114" s="959"/>
      <c r="AH114" s="959"/>
      <c r="AI114" s="959"/>
      <c r="AJ114" s="960"/>
      <c r="AK114" s="961">
        <v>134016</v>
      </c>
      <c r="AL114" s="959"/>
      <c r="AM114" s="959"/>
      <c r="AN114" s="959"/>
      <c r="AO114" s="960"/>
      <c r="AP114" s="962">
        <v>0.5</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4972870</v>
      </c>
      <c r="BR114" s="926"/>
      <c r="BS114" s="926"/>
      <c r="BT114" s="926"/>
      <c r="BU114" s="926"/>
      <c r="BV114" s="926">
        <v>5163382</v>
      </c>
      <c r="BW114" s="926"/>
      <c r="BX114" s="926"/>
      <c r="BY114" s="926"/>
      <c r="BZ114" s="926"/>
      <c r="CA114" s="926">
        <v>5036913</v>
      </c>
      <c r="CB114" s="926"/>
      <c r="CC114" s="926"/>
      <c r="CD114" s="926"/>
      <c r="CE114" s="926"/>
      <c r="CF114" s="920">
        <v>19.100000000000001</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47500</v>
      </c>
      <c r="AB115" s="938"/>
      <c r="AC115" s="938"/>
      <c r="AD115" s="938"/>
      <c r="AE115" s="939"/>
      <c r="AF115" s="940">
        <v>47500</v>
      </c>
      <c r="AG115" s="938"/>
      <c r="AH115" s="938"/>
      <c r="AI115" s="938"/>
      <c r="AJ115" s="939"/>
      <c r="AK115" s="940">
        <v>47500</v>
      </c>
      <c r="AL115" s="938"/>
      <c r="AM115" s="938"/>
      <c r="AN115" s="938"/>
      <c r="AO115" s="939"/>
      <c r="AP115" s="941">
        <v>0.2</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5858327</v>
      </c>
      <c r="AB117" s="979"/>
      <c r="AC117" s="979"/>
      <c r="AD117" s="979"/>
      <c r="AE117" s="980"/>
      <c r="AF117" s="981">
        <v>5945540</v>
      </c>
      <c r="AG117" s="979"/>
      <c r="AH117" s="979"/>
      <c r="AI117" s="979"/>
      <c r="AJ117" s="980"/>
      <c r="AK117" s="981">
        <v>6472262</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47500</v>
      </c>
      <c r="AB119" s="900"/>
      <c r="AC119" s="900"/>
      <c r="AD119" s="900"/>
      <c r="AE119" s="901"/>
      <c r="AF119" s="902">
        <v>47500</v>
      </c>
      <c r="AG119" s="900"/>
      <c r="AH119" s="900"/>
      <c r="AI119" s="900"/>
      <c r="AJ119" s="901"/>
      <c r="AK119" s="902">
        <v>47500</v>
      </c>
      <c r="AL119" s="900"/>
      <c r="AM119" s="900"/>
      <c r="AN119" s="900"/>
      <c r="AO119" s="901"/>
      <c r="AP119" s="903">
        <v>0.2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83162495</v>
      </c>
      <c r="BR119" s="1000"/>
      <c r="BS119" s="1000"/>
      <c r="BT119" s="1000"/>
      <c r="BU119" s="1000"/>
      <c r="BV119" s="1000">
        <v>82188824</v>
      </c>
      <c r="BW119" s="1000"/>
      <c r="BX119" s="1000"/>
      <c r="BY119" s="1000"/>
      <c r="BZ119" s="1000"/>
      <c r="CA119" s="1000">
        <v>88267530</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9798589</v>
      </c>
      <c r="BR120" s="931"/>
      <c r="BS120" s="931"/>
      <c r="BT120" s="931"/>
      <c r="BU120" s="931"/>
      <c r="BV120" s="931">
        <v>11672824</v>
      </c>
      <c r="BW120" s="931"/>
      <c r="BX120" s="931"/>
      <c r="BY120" s="931"/>
      <c r="BZ120" s="931"/>
      <c r="CA120" s="931">
        <v>11184266</v>
      </c>
      <c r="CB120" s="931"/>
      <c r="CC120" s="931"/>
      <c r="CD120" s="931"/>
      <c r="CE120" s="931"/>
      <c r="CF120" s="944">
        <v>42.5</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23712533</v>
      </c>
      <c r="DH120" s="931"/>
      <c r="DI120" s="931"/>
      <c r="DJ120" s="931"/>
      <c r="DK120" s="931"/>
      <c r="DL120" s="931">
        <v>22694597</v>
      </c>
      <c r="DM120" s="931"/>
      <c r="DN120" s="931"/>
      <c r="DO120" s="931"/>
      <c r="DP120" s="931"/>
      <c r="DQ120" s="931">
        <v>24474431</v>
      </c>
      <c r="DR120" s="931"/>
      <c r="DS120" s="931"/>
      <c r="DT120" s="931"/>
      <c r="DU120" s="931"/>
      <c r="DV120" s="932">
        <v>92.9</v>
      </c>
      <c r="DW120" s="932"/>
      <c r="DX120" s="932"/>
      <c r="DY120" s="932"/>
      <c r="DZ120" s="933"/>
    </row>
    <row r="121" spans="1:130" s="218" customFormat="1" ht="26.25" customHeight="1" x14ac:dyDescent="0.2">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24070082</v>
      </c>
      <c r="BR121" s="926"/>
      <c r="BS121" s="926"/>
      <c r="BT121" s="926"/>
      <c r="BU121" s="926"/>
      <c r="BV121" s="926">
        <v>23930256</v>
      </c>
      <c r="BW121" s="926"/>
      <c r="BX121" s="926"/>
      <c r="BY121" s="926"/>
      <c r="BZ121" s="926"/>
      <c r="CA121" s="926">
        <v>25446428</v>
      </c>
      <c r="CB121" s="926"/>
      <c r="CC121" s="926"/>
      <c r="CD121" s="926"/>
      <c r="CE121" s="926"/>
      <c r="CF121" s="920">
        <v>96.6</v>
      </c>
      <c r="CG121" s="921"/>
      <c r="CH121" s="921"/>
      <c r="CI121" s="921"/>
      <c r="CJ121" s="921"/>
      <c r="CK121" s="1009"/>
      <c r="CL121" s="1010"/>
      <c r="CM121" s="1010"/>
      <c r="CN121" s="1010"/>
      <c r="CO121" s="1011"/>
      <c r="CP121" s="1019" t="s">
        <v>390</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45961698</v>
      </c>
      <c r="BR122" s="1000"/>
      <c r="BS122" s="1000"/>
      <c r="BT122" s="1000"/>
      <c r="BU122" s="1000"/>
      <c r="BV122" s="1000">
        <v>45486267</v>
      </c>
      <c r="BW122" s="1000"/>
      <c r="BX122" s="1000"/>
      <c r="BY122" s="1000"/>
      <c r="BZ122" s="1000"/>
      <c r="CA122" s="1000">
        <v>45025092</v>
      </c>
      <c r="CB122" s="1000"/>
      <c r="CC122" s="1000"/>
      <c r="CD122" s="1000"/>
      <c r="CE122" s="1000"/>
      <c r="CF122" s="1017">
        <v>171</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79830369</v>
      </c>
      <c r="BR123" s="1064"/>
      <c r="BS123" s="1064"/>
      <c r="BT123" s="1064"/>
      <c r="BU123" s="1064"/>
      <c r="BV123" s="1064">
        <v>81089347</v>
      </c>
      <c r="BW123" s="1064"/>
      <c r="BX123" s="1064"/>
      <c r="BY123" s="1064"/>
      <c r="BZ123" s="1064"/>
      <c r="CA123" s="1064">
        <v>81655786</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13.4</v>
      </c>
      <c r="BR124" s="1027"/>
      <c r="BS124" s="1027"/>
      <c r="BT124" s="1027"/>
      <c r="BU124" s="1027"/>
      <c r="BV124" s="1027">
        <v>4.3</v>
      </c>
      <c r="BW124" s="1027"/>
      <c r="BX124" s="1027"/>
      <c r="BY124" s="1027"/>
      <c r="BZ124" s="1027"/>
      <c r="CA124" s="1027">
        <v>25.1</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v>300000</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1435551</v>
      </c>
      <c r="AB128" s="1046"/>
      <c r="AC128" s="1046"/>
      <c r="AD128" s="1046"/>
      <c r="AE128" s="1047"/>
      <c r="AF128" s="1048">
        <v>1416875</v>
      </c>
      <c r="AG128" s="1046"/>
      <c r="AH128" s="1046"/>
      <c r="AI128" s="1046"/>
      <c r="AJ128" s="1047"/>
      <c r="AK128" s="1048">
        <v>1660824</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11.83</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28100290</v>
      </c>
      <c r="AB129" s="959"/>
      <c r="AC129" s="959"/>
      <c r="AD129" s="959"/>
      <c r="AE129" s="960"/>
      <c r="AF129" s="961">
        <v>28766545</v>
      </c>
      <c r="AG129" s="959"/>
      <c r="AH129" s="959"/>
      <c r="AI129" s="959"/>
      <c r="AJ129" s="960"/>
      <c r="AK129" s="961">
        <v>29387077</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16.829999999999998</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3377267</v>
      </c>
      <c r="AB130" s="959"/>
      <c r="AC130" s="959"/>
      <c r="AD130" s="959"/>
      <c r="AE130" s="960"/>
      <c r="AF130" s="961">
        <v>3416893</v>
      </c>
      <c r="AG130" s="959"/>
      <c r="AH130" s="959"/>
      <c r="AI130" s="959"/>
      <c r="AJ130" s="960"/>
      <c r="AK130" s="961">
        <v>3052002</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24723023</v>
      </c>
      <c r="AB131" s="986"/>
      <c r="AC131" s="986"/>
      <c r="AD131" s="986"/>
      <c r="AE131" s="987"/>
      <c r="AF131" s="985">
        <v>25349652</v>
      </c>
      <c r="AG131" s="986"/>
      <c r="AH131" s="986"/>
      <c r="AI131" s="986"/>
      <c r="AJ131" s="987"/>
      <c r="AK131" s="985">
        <v>26335075</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25.1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4.2288881910000002</v>
      </c>
      <c r="AB132" s="1097"/>
      <c r="AC132" s="1097"/>
      <c r="AD132" s="1097"/>
      <c r="AE132" s="1098"/>
      <c r="AF132" s="1099">
        <v>4.3857485699999996</v>
      </c>
      <c r="AG132" s="1097"/>
      <c r="AH132" s="1097"/>
      <c r="AI132" s="1097"/>
      <c r="AJ132" s="1098"/>
      <c r="AK132" s="1099">
        <v>6.6809606580000001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3.9</v>
      </c>
      <c r="AB133" s="1080"/>
      <c r="AC133" s="1080"/>
      <c r="AD133" s="1080"/>
      <c r="AE133" s="1081"/>
      <c r="AF133" s="1079">
        <v>3.9</v>
      </c>
      <c r="AG133" s="1080"/>
      <c r="AH133" s="1080"/>
      <c r="AI133" s="1080"/>
      <c r="AJ133" s="1081"/>
      <c r="AK133" s="1079">
        <v>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5V712kKwQBUBcQP9Du7tuGdcQHEcu2NBiZrRqivaLaLqf/ibLyw64mVRQylvwcjVJjn1Vzwm71Yqmna2HaSbOg==" saltValue="uLKtKJdM5HlnSkymWc2lu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39370078740157483" right="0.19685039370078741" top="0.19685039370078741" bottom="0.19685039370078741" header="0.51181102362204722" footer="0.51181102362204722"/>
  <pageSetup paperSize="9" scale="26"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sxpRpP12bRGyaHs6XCm+oTlBslUEtIjkwBAhy34vwOb6CMxs8YZN0g7ihcpWGwO4CZFsAdnwVuHtPiivM+e1sw==" saltValue="awiDwkvacvYK6W5h+1bmy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snApKJnnmL41Npj6m3SFcxjFqs3bH2RZoyyaFwV1dcDApSo0wsChTN5LwmtQem2n3PUxcEWN8SzX/+rw890Zg==" saltValue="MVrtkkkimR6FCLCX6/+Czw=="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7457476</v>
      </c>
      <c r="AP9" s="269">
        <v>64190</v>
      </c>
      <c r="AQ9" s="270">
        <v>68274</v>
      </c>
      <c r="AR9" s="271">
        <v>-6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1468595</v>
      </c>
      <c r="AP10" s="272">
        <v>12641</v>
      </c>
      <c r="AQ10" s="273">
        <v>4860</v>
      </c>
      <c r="AR10" s="274">
        <v>160.1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30879</v>
      </c>
      <c r="AP11" s="272">
        <v>266</v>
      </c>
      <c r="AQ11" s="273">
        <v>567</v>
      </c>
      <c r="AR11" s="274">
        <v>-53.1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16</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258780</v>
      </c>
      <c r="AP13" s="272">
        <v>2227</v>
      </c>
      <c r="AQ13" s="273">
        <v>2777</v>
      </c>
      <c r="AR13" s="274">
        <v>-19.8</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353321</v>
      </c>
      <c r="AP14" s="272">
        <v>3041</v>
      </c>
      <c r="AQ14" s="273">
        <v>1330</v>
      </c>
      <c r="AR14" s="274">
        <v>128.6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-502014</v>
      </c>
      <c r="AP15" s="272">
        <v>-4321</v>
      </c>
      <c r="AQ15" s="273">
        <v>-3833</v>
      </c>
      <c r="AR15" s="274">
        <v>12.7</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9067037</v>
      </c>
      <c r="AP16" s="272">
        <v>78044</v>
      </c>
      <c r="AQ16" s="273">
        <v>73991</v>
      </c>
      <c r="AR16" s="274">
        <v>5.5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6.17</v>
      </c>
      <c r="AP21" s="286">
        <v>6.28</v>
      </c>
      <c r="AQ21" s="287">
        <v>-0.11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97</v>
      </c>
      <c r="AP22" s="291">
        <v>98.7</v>
      </c>
      <c r="AQ22" s="292">
        <v>-1.7</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4921761</v>
      </c>
      <c r="AP32" s="300">
        <v>42364</v>
      </c>
      <c r="AQ32" s="301">
        <v>32402</v>
      </c>
      <c r="AR32" s="302">
        <v>30.7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16</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1368985</v>
      </c>
      <c r="AP35" s="300">
        <v>11783</v>
      </c>
      <c r="AQ35" s="301">
        <v>5520</v>
      </c>
      <c r="AR35" s="302">
        <v>113.5</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134016</v>
      </c>
      <c r="AP36" s="300">
        <v>1154</v>
      </c>
      <c r="AQ36" s="301">
        <v>1296</v>
      </c>
      <c r="AR36" s="302">
        <v>-11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47500</v>
      </c>
      <c r="AP37" s="300">
        <v>409</v>
      </c>
      <c r="AQ37" s="301">
        <v>571</v>
      </c>
      <c r="AR37" s="302">
        <v>-28.4</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0</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-1660824</v>
      </c>
      <c r="AP39" s="300">
        <v>-14295</v>
      </c>
      <c r="AQ39" s="301">
        <v>-6093</v>
      </c>
      <c r="AR39" s="302">
        <v>134.6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-3052002</v>
      </c>
      <c r="AP40" s="300">
        <v>-26270</v>
      </c>
      <c r="AQ40" s="301">
        <v>-23816</v>
      </c>
      <c r="AR40" s="302">
        <v>10.3</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1759436</v>
      </c>
      <c r="AP41" s="300">
        <v>15144</v>
      </c>
      <c r="AQ41" s="301">
        <v>9896</v>
      </c>
      <c r="AR41" s="302">
        <v>53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7281398</v>
      </c>
      <c r="AN51" s="322">
        <v>60408</v>
      </c>
      <c r="AO51" s="323">
        <v>24.4</v>
      </c>
      <c r="AP51" s="324">
        <v>72756</v>
      </c>
      <c r="AQ51" s="325">
        <v>1</v>
      </c>
      <c r="AR51" s="326">
        <v>23.4</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1310746</v>
      </c>
      <c r="AN52" s="330">
        <v>10874</v>
      </c>
      <c r="AO52" s="331">
        <v>-57.7</v>
      </c>
      <c r="AP52" s="332">
        <v>32117</v>
      </c>
      <c r="AQ52" s="333">
        <v>-5.9</v>
      </c>
      <c r="AR52" s="334">
        <v>-51.8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4253693</v>
      </c>
      <c r="AN53" s="322">
        <v>35697</v>
      </c>
      <c r="AO53" s="323">
        <v>-40.9</v>
      </c>
      <c r="AP53" s="324">
        <v>43955</v>
      </c>
      <c r="AQ53" s="325">
        <v>-39.6</v>
      </c>
      <c r="AR53" s="326">
        <v>-1.3</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1055572</v>
      </c>
      <c r="AN54" s="330">
        <v>8858</v>
      </c>
      <c r="AO54" s="331">
        <v>-18.5</v>
      </c>
      <c r="AP54" s="332">
        <v>21318</v>
      </c>
      <c r="AQ54" s="333">
        <v>-33.6</v>
      </c>
      <c r="AR54" s="334">
        <v>15.1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7303806</v>
      </c>
      <c r="AN55" s="322">
        <v>61930</v>
      </c>
      <c r="AO55" s="323">
        <v>73.5</v>
      </c>
      <c r="AP55" s="324">
        <v>41921</v>
      </c>
      <c r="AQ55" s="325">
        <v>-4.5999999999999996</v>
      </c>
      <c r="AR55" s="326">
        <v>78.099999999999994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1763964</v>
      </c>
      <c r="AN56" s="330">
        <v>14957</v>
      </c>
      <c r="AO56" s="331">
        <v>68.900000000000006</v>
      </c>
      <c r="AP56" s="332">
        <v>21655</v>
      </c>
      <c r="AQ56" s="333">
        <v>1.6</v>
      </c>
      <c r="AR56" s="334">
        <v>67.3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8468464</v>
      </c>
      <c r="AN57" s="322">
        <v>72294</v>
      </c>
      <c r="AO57" s="323">
        <v>16.7</v>
      </c>
      <c r="AP57" s="324">
        <v>44585</v>
      </c>
      <c r="AQ57" s="325">
        <v>6.4</v>
      </c>
      <c r="AR57" s="326">
        <v>10.3</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2578046</v>
      </c>
      <c r="AN58" s="330">
        <v>22008</v>
      </c>
      <c r="AO58" s="331">
        <v>47.1</v>
      </c>
      <c r="AP58" s="332">
        <v>23077</v>
      </c>
      <c r="AQ58" s="333">
        <v>6.6</v>
      </c>
      <c r="AR58" s="334">
        <v>40.5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15150088</v>
      </c>
      <c r="AN59" s="322">
        <v>130403</v>
      </c>
      <c r="AO59" s="323">
        <v>80.400000000000006</v>
      </c>
      <c r="AP59" s="324">
        <v>49779</v>
      </c>
      <c r="AQ59" s="325">
        <v>11.6</v>
      </c>
      <c r="AR59" s="326">
        <v>68.8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6756441</v>
      </c>
      <c r="AN60" s="330">
        <v>58155</v>
      </c>
      <c r="AO60" s="331">
        <v>164.2</v>
      </c>
      <c r="AP60" s="332">
        <v>28921</v>
      </c>
      <c r="AQ60" s="333">
        <v>25.3</v>
      </c>
      <c r="AR60" s="334">
        <v>138.9</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8491490</v>
      </c>
      <c r="AN61" s="337">
        <v>72146</v>
      </c>
      <c r="AO61" s="338">
        <v>30.8</v>
      </c>
      <c r="AP61" s="339">
        <v>50599</v>
      </c>
      <c r="AQ61" s="340">
        <v>-5</v>
      </c>
      <c r="AR61" s="326">
        <v>35.799999999999997</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2692954</v>
      </c>
      <c r="AN62" s="330">
        <v>22970</v>
      </c>
      <c r="AO62" s="331">
        <v>40.799999999999997</v>
      </c>
      <c r="AP62" s="332">
        <v>25418</v>
      </c>
      <c r="AQ62" s="333">
        <v>-1.2</v>
      </c>
      <c r="AR62" s="334">
        <v>42</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XnZ07Rt/Q4aBb+5HqW4ijMKZrV6whfpaAFrVYmChvvMMFd3l0dhnuGqkOwPn/sEfe9xmjL3n0HffOBxDQwDU1g==" saltValue="n9gVGe9xnmkuEc6sPdE9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UIdUfqiBrFM1ZJzZOVB88jJyRYmCBwB+OeiwwjyBn/45RMrhz2QYqPiBwwvc4LIVq5zMZT536ACYSQfuqtbj2Q==" saltValue="lQmFlwDwbfpPyah9PyV/T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WbHkXkxddza9R7X8XxbD03Y1ZEcFLQhBLOZ7MV5hfqHxXVlIkdOOOs1KpxI03b+m2ySQMay6pa1H2zm3ySOAbQ==" saltValue="dO2+gq1qW7Q/c3TXr2Dng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election activeCell="K49" sqref="K49"/>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6.28</v>
      </c>
      <c r="G47" s="12">
        <v>7.96</v>
      </c>
      <c r="H47" s="12">
        <v>9.91</v>
      </c>
      <c r="I47" s="12">
        <v>10.220000000000001</v>
      </c>
      <c r="J47" s="13">
        <v>10.25</v>
      </c>
    </row>
    <row r="48" spans="2:10" ht="57.75" customHeight="1" x14ac:dyDescent="0.2">
      <c r="B48" s="14"/>
      <c r="C48" s="1141" t="s">
        <v>4</v>
      </c>
      <c r="D48" s="1141"/>
      <c r="E48" s="1142"/>
      <c r="F48" s="15">
        <v>1.26</v>
      </c>
      <c r="G48" s="16">
        <v>1.7</v>
      </c>
      <c r="H48" s="16">
        <v>0.48</v>
      </c>
      <c r="I48" s="16">
        <v>0.25</v>
      </c>
      <c r="J48" s="17">
        <v>7.0000000000000007E-2</v>
      </c>
    </row>
    <row r="49" spans="2:10" ht="57.75" customHeight="1" thickBot="1" x14ac:dyDescent="0.25">
      <c r="B49" s="18"/>
      <c r="C49" s="1143" t="s">
        <v>5</v>
      </c>
      <c r="D49" s="1143"/>
      <c r="E49" s="1144"/>
      <c r="F49" s="19">
        <v>1.27</v>
      </c>
      <c r="G49" s="20">
        <v>2.38</v>
      </c>
      <c r="H49" s="20">
        <v>0.59</v>
      </c>
      <c r="I49" s="20">
        <v>0.32</v>
      </c>
      <c r="J49" s="21">
        <v>0.08</v>
      </c>
    </row>
    <row r="50" spans="2:10" ht="13.2" x14ac:dyDescent="0.2"/>
  </sheetData>
  <sheetProtection algorithmName="SHA-512" hashValue="Io5lWIjMXJzXU7THuDak1Bl67IDVrSLUpTR3l0WMcY1QpmbqDFj0X1t71bqdUhK2ubVZpOtRyBp2TPKHth5raA==" saltValue="Iejdsil/MBxYTB0fEMwAf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乾口　美穂</cp:lastModifiedBy>
  <cp:lastPrinted>2026-03-12T05:54:23Z</cp:lastPrinted>
  <dcterms:modified xsi:type="dcterms:W3CDTF">2026-03-15T23:18:19Z</dcterms:modified>
</cp:coreProperties>
</file>