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07_チェック後資料集\"/>
    </mc:Choice>
  </mc:AlternateContent>
  <xr:revisionPtr revIDLastSave="0" documentId="13_ncr:1_{E5A84F43-F5DB-4BF8-A4AA-B69E5B6AE401}" xr6:coauthVersionLast="47" xr6:coauthVersionMax="47" xr10:uidLastSave="{00000000-0000-0000-0000-000000000000}"/>
  <bookViews>
    <workbookView xWindow="-108" yWindow="-108" windowWidth="23256" windowHeight="13896" xr2:uid="{00000000-000D-0000-FFFF-FFFF00000000}"/>
  </bookViews>
  <sheets>
    <sheet name="総括表" sheetId="10" r:id="rId1"/>
    <sheet name="(1)普通会計の状況" sheetId="11" r:id="rId2"/>
    <sheet name="(2)各会計、関係団体の財政状況及び健全化判断比率" sheetId="12" r:id="rId3"/>
    <sheet name="(3)財政比較分析表" sheetId="13" r:id="rId4"/>
    <sheet name="(4)-1経常経費分析表（経常収支比率の分析）" sheetId="14" r:id="rId5"/>
    <sheet name="経常経費分析表(人件費・公債費・普通建設事業費の分析)" sheetId="15" r:id="rId6"/>
    <sheet name="(5)性質別歳出決算分析表（住民一人当たりのコスト）" sheetId="16" r:id="rId7"/>
    <sheet name="(6)目的別歳出決算分析表（住民一人当たりのコスト）" sheetId="17" r:id="rId8"/>
    <sheet name="(7)実質収支比率等に係る経年分析" sheetId="4" r:id="rId9"/>
    <sheet name="(8)連結実質赤字比率に係る赤字・黒字の構成分析" sheetId="5" r:id="rId10"/>
    <sheet name="(9)実質公債費比率（分子）の構造" sheetId="6" r:id="rId11"/>
    <sheet name="(10)将来負担比率（分子）の構造" sheetId="7" r:id="rId12"/>
    <sheet name="(11)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BE36" i="10"/>
  <c r="AM36" i="10"/>
  <c r="C36" i="10"/>
  <c r="BE35"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E34" i="10" s="1"/>
  <c r="BW34" i="10" l="1"/>
  <c r="BW35" i="10" s="1"/>
  <c r="BW36" i="10" s="1"/>
  <c r="BW37" i="10" s="1"/>
  <c r="BW38" i="10" s="1"/>
  <c r="BW39" i="10" s="1"/>
  <c r="CO34" i="10" l="1"/>
  <c r="CO35" i="10" s="1"/>
  <c r="CO36" i="10" s="1"/>
</calcChain>
</file>

<file path=xl/sharedStrings.xml><?xml version="1.0" encoding="utf-8"?>
<sst xmlns="http://schemas.openxmlformats.org/spreadsheetml/2006/main" count="1133" uniqueCount="574">
  <si>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</si>
  <si>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</si>
  <si>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</si>
  <si>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</si>
  <si>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</si>
  <si>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</si>
  <si>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</si>
  <si>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</si>
  <si>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</si>
  <si>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</si>
  <si>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</si>
  <si>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</si>
  <si>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</si>
  <si>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</si>
  <si>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</si>
  <si>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</si>
  <si>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</si>
  <si>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</si>
  <si>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</si>
  <si>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</si>
  <si>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</si>
  <si>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</si>
  <si>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</si>
  <si>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</si>
  <si>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</si>
  <si>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</si>
  <si>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</si>
  <si>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</si>
  <si>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</si>
  <si>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</si>
  <si>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</si>
  <si>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</si>
  <si>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</si>
  <si>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</si>
  <si>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</si>
  <si>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</si>
  <si>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</si>
  <si>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</si>
  <si>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</si>
  <si>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</si>
  <si>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</si>
  <si>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</si>
  <si>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</si>
  <si>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</si>
  <si>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</si>
  <si>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</si>
  <si>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</si>
  <si>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</si>
  <si>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</si>
  <si>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</si>
  <si>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</si>
  <si>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</si>
  <si>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</si>
  <si>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</si>
  <si>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</si>
  <si>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</si>
  <si>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</si>
  <si>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</si>
  <si>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</si>
  <si>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</si>
  <si>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</si>
  <si>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</si>
  <si>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</si>
  <si>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</si>
  <si>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</si>
  <si>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</si>
  <si>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</si>
  <si>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</si>
  <si>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</si>
  <si>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</si>
  <si>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</si>
  <si>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</si>
  <si>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</si>
  <si>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</si>
  <si>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</si>
  <si>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</si>
  <si>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</si>
  <si>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</si>
  <si>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</si>
  <si>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</si>
  <si>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</si>
  <si>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</si>
  <si>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</si>
  <si>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</si>
  <si>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</si>
  <si>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</si>
  <si>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</si>
  <si>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</si>
  <si>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</si>
  <si>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</si>
  <si>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</si>
  <si>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</si>
  <si>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</si>
  <si>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</si>
  <si>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羽曳野市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</si>
  <si>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</si>
  <si>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</si>
  <si>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</si>
  <si>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</si>
  <si>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</si>
  <si>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</si>
  <si>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</si>
  <si>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</si>
  <si>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</si>
  <si>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</si>
  <si>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</si>
  <si>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</si>
  <si>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</si>
  <si>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</si>
  <si>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</si>
  <si>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</si>
  <si>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</si>
  <si>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</si>
  <si>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</si>
  <si>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</si>
  <si>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</si>
  <si>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</si>
  <si>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</si>
  <si>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</si>
  <si>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</si>
  <si>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</si>
  <si>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</si>
  <si>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</si>
  <si>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</si>
  <si>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</si>
  <si>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</si>
  <si>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</si>
  <si>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</si>
  <si>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</si>
  <si>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</si>
  <si>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</si>
  <si>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</si>
  <si>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</si>
  <si>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</si>
  <si>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</si>
  <si>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</si>
  <si>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</si>
  <si>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</si>
  <si>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</si>
  <si>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</si>
  <si>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</si>
  <si>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</si>
  <si>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</si>
  <si>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</si>
  <si>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</si>
  <si>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</si>
  <si>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</si>
  <si>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</si>
  <si>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</si>
  <si>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</si>
  <si>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</si>
  <si>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</si>
  <si>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</si>
  <si>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</si>
  <si>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</si>
  <si>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</si>
  <si>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</si>
  <si>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</si>
  <si>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</si>
  <si>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</si>
  <si>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</si>
  <si>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</si>
  <si>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</si>
  <si>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</si>
  <si>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</si>
  <si>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</si>
  <si>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</si>
  <si>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</si>
  <si>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</si>
  <si>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</si>
  <si>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</si>
  <si>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</si>
  <si>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</si>
  <si>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</si>
  <si>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</si>
  <si>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</si>
  <si>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</si>
  <si>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</si>
  <si>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</si>
  <si>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</si>
  <si>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</si>
  <si>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</si>
  <si>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</si>
  <si>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</si>
  <si>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</si>
  <si>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</si>
  <si>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</si>
  <si>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</si>
  <si>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</si>
  <si>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</si>
  <si>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</si>
  <si>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</si>
  <si>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</si>
  <si>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</si>
  <si>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</si>
  <si>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</si>
  <si>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</si>
  <si>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</si>
  <si>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</si>
  <si>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</si>
  <si>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</si>
  <si>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</si>
  <si>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</si>
  <si>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大阪府羽曳野市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</si>
  <si>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</si>
  <si>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</si>
  <si>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</si>
  <si>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</si>
  <si>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</si>
  <si>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</si>
  <si>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</si>
  <si>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</si>
  <si>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</si>
  <si>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</si>
  <si>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</si>
  <si>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</si>
  <si>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</si>
  <si>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</si>
  <si>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</si>
  <si>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</si>
  <si>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</si>
  <si>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</si>
  <si>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</si>
  <si>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</si>
  <si>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</si>
  <si>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</si>
  <si>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</si>
  <si>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</si>
  <si>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</si>
  <si>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</si>
  <si>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</si>
  <si>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</si>
  <si>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</si>
  <si>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</si>
  <si>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</si>
  <si>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</si>
  <si>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</si>
  <si>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</si>
  <si>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</si>
  <si>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</si>
  <si>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</si>
  <si>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</si>
  <si>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</si>
  <si>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</si>
  <si>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</si>
  <si>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</si>
  <si>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</si>
  <si>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</si>
  <si>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</si>
  <si>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</si>
  <si>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</si>
  <si>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</si>
  <si>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</si>
  <si>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</si>
  <si>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</si>
  <si>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</si>
  <si>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</si>
  <si>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</si>
  <si>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</si>
  <si>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</si>
  <si>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</si>
  <si>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</si>
  <si>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</si>
  <si>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</si>
  <si>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</si>
  <si>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</si>
  <si>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</si>
  <si>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</si>
  <si>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</si>
  <si>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</si>
  <si>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</si>
  <si>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</si>
  <si>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</si>
  <si>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</si>
  <si>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</si>
  <si>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</si>
  <si>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</si>
  <si>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</si>
  <si>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</si>
  <si>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</si>
  <si>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</si>
  <si>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</si>
  <si>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</si>
  <si>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</si>
  <si>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</si>
  <si>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</si>
  <si>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</si>
  <si>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</si>
  <si>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</si>
  <si>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</si>
  <si>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</si>
  <si>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</si>
  <si>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</si>
  <si>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</si>
  <si>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</si>
  <si>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</si>
  <si>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</si>
  <si>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</si>
  <si>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</si>
  <si>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</si>
  <si>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</si>
  <si>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</si>
  <si>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</si>
  <si>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</si>
  <si>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</si>
  <si>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</si>
  <si>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</si>
  <si>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</si>
  <si>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</si>
  <si>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</si>
  <si>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</si>
  <si>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</si>
  <si>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</si>
  <si>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</si>
  <si>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</si>
  <si>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</si>
  <si>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</si>
  <si>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</si>
  <si>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</si>
  <si>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</si>
  <si>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</si>
  <si>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</si>
  <si>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</si>
  <si>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と畜場</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</si>
  <si>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</si>
  <si>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</si>
  <si>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</si>
  <si>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</si>
  <si>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</si>
  <si>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</si>
  <si>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</si>
  <si>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</si>
  <si>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</si>
  <si>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</si>
  <si>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</si>
  <si>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</si>
  <si>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</si>
  <si>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</si>
  <si>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</si>
  <si>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</si>
  <si>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</si>
  <si>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</si>
  <si>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</si>
  <si>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</si>
  <si>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</si>
  <si>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</si>
  <si>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</si>
  <si>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</si>
  <si>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</si>
  <si>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</si>
  <si>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</si>
  <si>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</si>
  <si>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</si>
  <si>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</si>
  <si>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大阪府羽曳野市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</si>
  <si>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</si>
  <si>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</si>
  <si>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</si>
  <si>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</si>
  <si>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</si>
  <si>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</si>
  <si>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</si>
  <si>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</si>
  <si>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</si>
  <si>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</si>
  <si>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</si>
  <si>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</si>
  <si>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</si>
  <si>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</si>
  <si>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</si>
  <si>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</si>
  <si>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</si>
  <si>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</si>
  <si>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</si>
  <si>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</si>
  <si>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</si>
  <si>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</si>
  <si>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</si>
  <si>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</si>
  <si>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</si>
  <si>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</si>
  <si>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</si>
  <si>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</si>
  <si>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</si>
  <si>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</si>
  <si>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</si>
  <si>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</si>
  <si>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</si>
  <si>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</si>
  <si>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</si>
  <si>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</si>
  <si>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</si>
  <si>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</si>
  <si>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</si>
  <si>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</si>
  <si>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と畜場特別会計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</si>
  <si>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</si>
  <si>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</si>
  <si>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</si>
  <si>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</si>
  <si>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</si>
  <si>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</si>
  <si>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</si>
  <si>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</si>
  <si>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</si>
  <si>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</si>
  <si>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</si>
  <si>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</si>
  <si>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</si>
  <si>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</si>
  <si>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</si>
  <si>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</si>
  <si>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</si>
  <si>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</si>
  <si>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</si>
  <si>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</si>
  <si>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</si>
  <si>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</si>
  <si>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</si>
  <si>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</si>
  <si>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</si>
  <si>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</si>
  <si>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</si>
  <si>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</si>
  <si>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</si>
  <si>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</si>
  <si>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</si>
  <si>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</si>
  <si>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</si>
  <si>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</si>
  <si>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</si>
  <si>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</si>
  <si>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</si>
  <si>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</si>
  <si>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</si>
  <si>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</si>
  <si>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</si>
  <si>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</si>
  <si>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</si>
  <si>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</si>
  <si>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</si>
  <si>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</si>
  <si>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</si>
  <si>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</si>
  <si>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</si>
  <si>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</si>
  <si>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</si>
  <si>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</si>
  <si>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</si>
  <si>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</si>
  <si>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</si>
  <si>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</si>
  <si>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</si>
  <si>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</si>
  <si>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</si>
  <si>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</si>
  <si>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</si>
  <si>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</si>
  <si>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</si>
  <si>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</si>
  <si>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</si>
  <si>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</si>
  <si>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</si>
  <si>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</si>
  <si>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</si>
  <si>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</si>
  <si>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</si>
  <si>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</si>
  <si>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</si>
  <si>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</si>
  <si>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</si>
  <si>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</si>
  <si>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</si>
  <si>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</si>
  <si>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</si>
  <si>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</si>
  <si>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</si>
  <si>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</si>
  <si>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</si>
  <si>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</si>
  <si>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</si>
  <si>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</si>
  <si>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</si>
  <si>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</si>
  <si>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</si>
  <si>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</si>
  <si>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</si>
  <si>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</si>
  <si>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</si>
  <si>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</si>
  <si>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</si>
  <si>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</si>
  <si>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</si>
  <si>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</si>
  <si>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</si>
  <si>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</si>
  <si>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</si>
  <si>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</si>
  <si>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</si>
  <si>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</si>
  <si>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</si>
  <si>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</si>
  <si>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</si>
  <si>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</si>
  <si>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</si>
  <si>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</si>
  <si>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</si>
  <si>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</si>
  <si>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</si>
  <si>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</si>
  <si>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</si>
  <si>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</si>
  <si>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</si>
  <si>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</si>
  <si>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</si>
  <si>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</si>
  <si>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</si>
  <si>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</si>
  <si>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</si>
  <si>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</si>
  <si>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</si>
  <si>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</si>
  <si>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</si>
  <si>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</si>
  <si>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</si>
  <si>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</si>
  <si>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</si>
  <si>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</si>
  <si>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</si>
  <si>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</si>
  <si>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</si>
  <si>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</si>
  <si>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1.49</t>
  </si>
  <si>
    <t>▲ 1.44</t>
  </si>
  <si>
    <t>水道事業会計</t>
  </si>
  <si>
    <t>介護保険特別会計</t>
  </si>
  <si>
    <t>一般会計</t>
  </si>
  <si>
    <t>下水道事業会計</t>
  </si>
  <si>
    <t>後期高齢者医療特別会計</t>
  </si>
  <si>
    <t>国民健康保険特別会計</t>
  </si>
  <si>
    <t>土地取得特別会計</t>
  </si>
  <si>
    <t>と畜場特別会計</t>
  </si>
  <si>
    <t>その他会計（赤字）</t>
  </si>
  <si>
    <t>その他会計（黒字）</t>
  </si>
  <si>
    <t>R02</t>
    <phoneticPr fontId="5"/>
  </si>
  <si>
    <t>R03</t>
    <phoneticPr fontId="5"/>
  </si>
  <si>
    <t>R04</t>
    <phoneticPr fontId="5"/>
  </si>
  <si>
    <t>R05</t>
    <phoneticPr fontId="5"/>
  </si>
  <si>
    <t>R06</t>
    <phoneticPr fontId="5"/>
  </si>
  <si>
    <t>公共施設整備基金</t>
    <phoneticPr fontId="5"/>
  </si>
  <si>
    <t>羽曳野市ファイン推進基金</t>
    <phoneticPr fontId="2"/>
  </si>
  <si>
    <t>柏羽藤環境事業組合</t>
    <rPh sb="0" eb="1">
      <t>カシワ</t>
    </rPh>
    <rPh sb="1" eb="2">
      <t>ハネ</t>
    </rPh>
    <rPh sb="2" eb="3">
      <t>フジ</t>
    </rPh>
    <rPh sb="3" eb="5">
      <t>カンキョウ</t>
    </rPh>
    <rPh sb="5" eb="7">
      <t>ジギョウ</t>
    </rPh>
    <rPh sb="7" eb="9">
      <t>クミアイ</t>
    </rPh>
    <phoneticPr fontId="2"/>
  </si>
  <si>
    <t>大阪南消防組合</t>
    <rPh sb="0" eb="2">
      <t>オオサカ</t>
    </rPh>
    <rPh sb="2" eb="3">
      <t>ミナミ</t>
    </rPh>
    <rPh sb="3" eb="5">
      <t>ショウボウ</t>
    </rPh>
    <rPh sb="5" eb="7">
      <t>クミアイ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</si>
  <si>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</si>
  <si>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</si>
  <si>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</si>
  <si>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2"/>
  </si>
  <si>
    <t>はびきのエル・エス</t>
  </si>
  <si>
    <t>みのりの里</t>
    <rPh sb="4" eb="5">
      <t>サト</t>
    </rPh>
    <phoneticPr fontId="2"/>
  </si>
  <si>
    <t>大阪はびきの観光局</t>
    <rPh sb="0" eb="2">
      <t>オオサカ</t>
    </rPh>
    <rPh sb="6" eb="8">
      <t>カンコウ</t>
    </rPh>
    <rPh sb="8" eb="9">
      <t>キョク</t>
    </rPh>
    <phoneticPr fontId="2"/>
  </si>
  <si>
    <t>羽曳野市公営住宅整備基金</t>
  </si>
  <si>
    <t>ふるさと羽曳野まちづくり基金</t>
  </si>
  <si>
    <t>羽曳野市教育振興基金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</si>
  <si>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</si>
  <si>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</si>
  <si>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より低い水準にあり、将来負担比率は令和６年度において充当可能財源等が将来負担額を上回っていたため、算定されなかった。これは、はびきのコロセアム及びＬＩＣはびきのなどの大型施設に係る地方債の償還が進んでおり、新たな起債の発行も抑制していることによるものである。老朽化が進む施設もある中、今後の計画では庁舎の建替などの大型事業が控えており、両指標に注視しつつ、羽曳野市公共施設等総合管理計画アクションプラン等に基づき、計画的に老朽化対策等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</si>
  <si>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</si>
  <si>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</si>
  <si>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</si>
  <si>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</si>
  <si>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</si>
  <si>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</si>
  <si>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類似団体と比較して低くなっており、改善傾向を示している。これは、予算編成要領において、地方債の新規発行額が元金償還額を上回らないこととしており、新規発行を抑制してきたためである。今後も引き続き、両指標に注視しながら、適切な地方債の発行管理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</si>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</sst>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11D7B0B-492A-4BD7-A7C0-9414EB72B3E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405D-4894-BBA2-BE4BE6DA6BF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20697</c:v>
                </c:pt>
                <c:pt idx="1">
                  <c:v>19632</c:v>
                </c:pt>
                <c:pt idx="2">
                  <c:v>24370</c:v>
                </c:pt>
                <c:pt idx="3">
                  <c:v>13677</c:v>
                </c:pt>
                <c:pt idx="4">
                  <c:v>17725</c:v>
                </c:pt>
              </c:numCache>
            </c:numRef>
          </c:val>
          <c:smooth val="0"/>
          <c:extLst>
            <c:ext xmlns:c16="http://schemas.microsoft.com/office/drawing/2014/chart" uri="{C3380CC4-5D6E-409C-BE32-E72D297353CC}">
              <c16:uniqueId val="{00000001-405D-4894-BBA2-BE4BE6DA6BF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0.43</c:v>
                </c:pt>
                <c:pt idx="1">
                  <c:v>2.2999999999999998</c:v>
                </c:pt>
                <c:pt idx="2">
                  <c:v>0.44</c:v>
                </c:pt>
                <c:pt idx="3">
                  <c:v>0.43</c:v>
                </c:pt>
                <c:pt idx="4">
                  <c:v>0.48</c:v>
                </c:pt>
              </c:numCache>
            </c:numRef>
          </c:val>
          <c:extLst>
            <c:ext xmlns:c16="http://schemas.microsoft.com/office/drawing/2014/chart" uri="{C3380CC4-5D6E-409C-BE32-E72D297353CC}">
              <c16:uniqueId val="{00000000-C54A-4CBE-BE97-6F69559FDB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16.5</c:v>
                </c:pt>
                <c:pt idx="1">
                  <c:v>19.62</c:v>
                </c:pt>
                <c:pt idx="2">
                  <c:v>20.58</c:v>
                </c:pt>
                <c:pt idx="3">
                  <c:v>19.93</c:v>
                </c:pt>
                <c:pt idx="4">
                  <c:v>18.170000000000002</c:v>
                </c:pt>
              </c:numCache>
            </c:numRef>
          </c:val>
          <c:extLst>
            <c:ext xmlns:c16="http://schemas.microsoft.com/office/drawing/2014/chart" uri="{C3380CC4-5D6E-409C-BE32-E72D297353CC}">
              <c16:uniqueId val="{00000001-C54A-4CBE-BE97-6F69559FDB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0.01</c:v>
                </c:pt>
                <c:pt idx="1">
                  <c:v>5.61</c:v>
                </c:pt>
                <c:pt idx="2">
                  <c:v>-1.49</c:v>
                </c:pt>
                <c:pt idx="3">
                  <c:v>2.21</c:v>
                </c:pt>
                <c:pt idx="4">
                  <c:v>-1.44</c:v>
                </c:pt>
              </c:numCache>
            </c:numRef>
          </c:val>
          <c:smooth val="0"/>
          <c:extLst>
            <c:ext xmlns:c16="http://schemas.microsoft.com/office/drawing/2014/chart" uri="{C3380CC4-5D6E-409C-BE32-E72D297353CC}">
              <c16:uniqueId val="{00000002-C54A-4CBE-BE97-6F69559FDB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B88-4A5A-A55E-234BD1B1C04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88-4A5A-A55E-234BD1B1C048}"/>
            </c:ext>
          </c:extLst>
        </c:ser>
        <c:ser>
          <c:idx val="2"/>
          <c:order val="2"/>
          <c:tx>
            <c:strRef>
              <c:f>データシート!$A$29</c:f>
              <c:strCache>
                <c:ptCount val="1"/>
                <c:pt idx="0">
                  <c:v>と畜場特別会計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B88-4A5A-A55E-234BD1B1C048}"/>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B88-4A5A-A55E-234BD1B1C04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0.81</c:v>
                </c:pt>
                <c:pt idx="2">
                  <c:v>#N/A</c:v>
                </c:pt>
                <c:pt idx="3">
                  <c:v>0.69</c:v>
                </c:pt>
                <c:pt idx="4">
                  <c:v>#N/A</c:v>
                </c:pt>
                <c:pt idx="5">
                  <c:v>0.41</c:v>
                </c:pt>
                <c:pt idx="6">
                  <c:v>#N/A</c:v>
                </c:pt>
                <c:pt idx="7">
                  <c:v>0.11</c:v>
                </c:pt>
                <c:pt idx="8">
                  <c:v>#N/A</c:v>
                </c:pt>
                <c:pt idx="9">
                  <c:v>0.11</c:v>
                </c:pt>
              </c:numCache>
            </c:numRef>
          </c:val>
          <c:extLst>
            <c:ext xmlns:c16="http://schemas.microsoft.com/office/drawing/2014/chart" uri="{C3380CC4-5D6E-409C-BE32-E72D297353CC}">
              <c16:uniqueId val="{00000004-9B88-4A5A-A55E-234BD1B1C04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0.24</c:v>
                </c:pt>
                <c:pt idx="2">
                  <c:v>#N/A</c:v>
                </c:pt>
                <c:pt idx="3">
                  <c:v>0.24</c:v>
                </c:pt>
                <c:pt idx="4">
                  <c:v>#N/A</c:v>
                </c:pt>
                <c:pt idx="5">
                  <c:v>0.26</c:v>
                </c:pt>
                <c:pt idx="6">
                  <c:v>#N/A</c:v>
                </c:pt>
                <c:pt idx="7">
                  <c:v>0.27</c:v>
                </c:pt>
                <c:pt idx="8">
                  <c:v>#N/A</c:v>
                </c:pt>
                <c:pt idx="9">
                  <c:v>0.31</c:v>
                </c:pt>
              </c:numCache>
            </c:numRef>
          </c:val>
          <c:extLst>
            <c:ext xmlns:c16="http://schemas.microsoft.com/office/drawing/2014/chart" uri="{C3380CC4-5D6E-409C-BE32-E72D297353CC}">
              <c16:uniqueId val="{00000005-9B88-4A5A-A55E-234BD1B1C04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0.01</c:v>
                </c:pt>
                <c:pt idx="6">
                  <c:v>#N/A</c:v>
                </c:pt>
                <c:pt idx="7">
                  <c:v>0.1</c:v>
                </c:pt>
                <c:pt idx="8">
                  <c:v>#N/A</c:v>
                </c:pt>
                <c:pt idx="9">
                  <c:v>0.35</c:v>
                </c:pt>
              </c:numCache>
            </c:numRef>
          </c:val>
          <c:extLst>
            <c:ext xmlns:c16="http://schemas.microsoft.com/office/drawing/2014/chart" uri="{C3380CC4-5D6E-409C-BE32-E72D297353CC}">
              <c16:uniqueId val="{00000006-9B88-4A5A-A55E-234BD1B1C04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0.43</c:v>
                </c:pt>
                <c:pt idx="2">
                  <c:v>#N/A</c:v>
                </c:pt>
                <c:pt idx="3">
                  <c:v>2.29</c:v>
                </c:pt>
                <c:pt idx="4">
                  <c:v>#N/A</c:v>
                </c:pt>
                <c:pt idx="5">
                  <c:v>0.43</c:v>
                </c:pt>
                <c:pt idx="6">
                  <c:v>#N/A</c:v>
                </c:pt>
                <c:pt idx="7">
                  <c:v>0.42</c:v>
                </c:pt>
                <c:pt idx="8">
                  <c:v>#N/A</c:v>
                </c:pt>
                <c:pt idx="9">
                  <c:v>0.48</c:v>
                </c:pt>
              </c:numCache>
            </c:numRef>
          </c:val>
          <c:extLst>
            <c:ext xmlns:c16="http://schemas.microsoft.com/office/drawing/2014/chart" uri="{C3380CC4-5D6E-409C-BE32-E72D297353CC}">
              <c16:uniqueId val="{00000007-9B88-4A5A-A55E-234BD1B1C048}"/>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1.91</c:v>
                </c:pt>
                <c:pt idx="2">
                  <c:v>#N/A</c:v>
                </c:pt>
                <c:pt idx="3">
                  <c:v>0.8</c:v>
                </c:pt>
                <c:pt idx="4">
                  <c:v>#N/A</c:v>
                </c:pt>
                <c:pt idx="5">
                  <c:v>0.71</c:v>
                </c:pt>
                <c:pt idx="6">
                  <c:v>#N/A</c:v>
                </c:pt>
                <c:pt idx="7">
                  <c:v>0.12</c:v>
                </c:pt>
                <c:pt idx="8">
                  <c:v>#N/A</c:v>
                </c:pt>
                <c:pt idx="9">
                  <c:v>0.95</c:v>
                </c:pt>
              </c:numCache>
            </c:numRef>
          </c:val>
          <c:extLst>
            <c:ext xmlns:c16="http://schemas.microsoft.com/office/drawing/2014/chart" uri="{C3380CC4-5D6E-409C-BE32-E72D297353CC}">
              <c16:uniqueId val="{00000008-9B88-4A5A-A55E-234BD1B1C04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13.13</c:v>
                </c:pt>
                <c:pt idx="2">
                  <c:v>#N/A</c:v>
                </c:pt>
                <c:pt idx="3">
                  <c:v>12.74</c:v>
                </c:pt>
                <c:pt idx="4">
                  <c:v>#N/A</c:v>
                </c:pt>
                <c:pt idx="5">
                  <c:v>12.61</c:v>
                </c:pt>
                <c:pt idx="6">
                  <c:v>#N/A</c:v>
                </c:pt>
                <c:pt idx="7">
                  <c:v>9.4499999999999993</c:v>
                </c:pt>
                <c:pt idx="8">
                  <c:v>#N/A</c:v>
                </c:pt>
                <c:pt idx="9">
                  <c:v>7.04</c:v>
                </c:pt>
              </c:numCache>
            </c:numRef>
          </c:val>
          <c:extLst>
            <c:ext xmlns:c16="http://schemas.microsoft.com/office/drawing/2014/chart" uri="{C3380CC4-5D6E-409C-BE32-E72D297353CC}">
              <c16:uniqueId val="{00000009-9B88-4A5A-A55E-234BD1B1C04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3964</c:v>
                </c:pt>
                <c:pt idx="5">
                  <c:v>3938</c:v>
                </c:pt>
                <c:pt idx="8">
                  <c:v>3855</c:v>
                </c:pt>
                <c:pt idx="11">
                  <c:v>3822</c:v>
                </c:pt>
                <c:pt idx="14">
                  <c:v>3623</c:v>
                </c:pt>
              </c:numCache>
            </c:numRef>
          </c:val>
          <c:extLst>
            <c:ext xmlns:c16="http://schemas.microsoft.com/office/drawing/2014/chart" uri="{C3380CC4-5D6E-409C-BE32-E72D297353CC}">
              <c16:uniqueId val="{00000000-1480-4181-9A67-C9D1A60029C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480-4181-9A67-C9D1A60029C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480-4181-9A67-C9D1A60029C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120</c:v>
                </c:pt>
                <c:pt idx="3">
                  <c:v>143</c:v>
                </c:pt>
                <c:pt idx="6">
                  <c:v>164</c:v>
                </c:pt>
                <c:pt idx="9">
                  <c:v>186</c:v>
                </c:pt>
                <c:pt idx="12">
                  <c:v>181</c:v>
                </c:pt>
              </c:numCache>
            </c:numRef>
          </c:val>
          <c:extLst>
            <c:ext xmlns:c16="http://schemas.microsoft.com/office/drawing/2014/chart" uri="{C3380CC4-5D6E-409C-BE32-E72D297353CC}">
              <c16:uniqueId val="{00000003-1480-4181-9A67-C9D1A60029C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1186</c:v>
                </c:pt>
                <c:pt idx="3">
                  <c:v>1136</c:v>
                </c:pt>
                <c:pt idx="6">
                  <c:v>1220</c:v>
                </c:pt>
                <c:pt idx="9">
                  <c:v>1087</c:v>
                </c:pt>
                <c:pt idx="12">
                  <c:v>832</c:v>
                </c:pt>
              </c:numCache>
            </c:numRef>
          </c:val>
          <c:extLst>
            <c:ext xmlns:c16="http://schemas.microsoft.com/office/drawing/2014/chart" uri="{C3380CC4-5D6E-409C-BE32-E72D297353CC}">
              <c16:uniqueId val="{00000004-1480-4181-9A67-C9D1A60029C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80-4181-9A67-C9D1A60029C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480-4181-9A67-C9D1A60029C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3396</c:v>
                </c:pt>
                <c:pt idx="3">
                  <c:v>3335</c:v>
                </c:pt>
                <c:pt idx="6">
                  <c:v>3451</c:v>
                </c:pt>
                <c:pt idx="9">
                  <c:v>3436</c:v>
                </c:pt>
                <c:pt idx="12">
                  <c:v>3281</c:v>
                </c:pt>
              </c:numCache>
            </c:numRef>
          </c:val>
          <c:extLst>
            <c:ext xmlns:c16="http://schemas.microsoft.com/office/drawing/2014/chart" uri="{C3380CC4-5D6E-409C-BE32-E72D297353CC}">
              <c16:uniqueId val="{00000007-1480-4181-9A67-C9D1A60029C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738</c:v>
                </c:pt>
                <c:pt idx="2">
                  <c:v>#N/A</c:v>
                </c:pt>
                <c:pt idx="3">
                  <c:v>#N/A</c:v>
                </c:pt>
                <c:pt idx="4">
                  <c:v>676</c:v>
                </c:pt>
                <c:pt idx="5">
                  <c:v>#N/A</c:v>
                </c:pt>
                <c:pt idx="6">
                  <c:v>#N/A</c:v>
                </c:pt>
                <c:pt idx="7">
                  <c:v>980</c:v>
                </c:pt>
                <c:pt idx="8">
                  <c:v>#N/A</c:v>
                </c:pt>
                <c:pt idx="9">
                  <c:v>#N/A</c:v>
                </c:pt>
                <c:pt idx="10">
                  <c:v>887</c:v>
                </c:pt>
                <c:pt idx="11">
                  <c:v>#N/A</c:v>
                </c:pt>
                <c:pt idx="12">
                  <c:v>#N/A</c:v>
                </c:pt>
                <c:pt idx="13">
                  <c:v>671</c:v>
                </c:pt>
                <c:pt idx="14">
                  <c:v>#N/A</c:v>
                </c:pt>
              </c:numCache>
            </c:numRef>
          </c:val>
          <c:smooth val="0"/>
          <c:extLst>
            <c:ext xmlns:c16="http://schemas.microsoft.com/office/drawing/2014/chart" uri="{C3380CC4-5D6E-409C-BE32-E72D297353CC}">
              <c16:uniqueId val="{00000008-1480-4181-9A67-C9D1A60029C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38873</c:v>
                </c:pt>
                <c:pt idx="5">
                  <c:v>37843</c:v>
                </c:pt>
                <c:pt idx="8">
                  <c:v>36486</c:v>
                </c:pt>
                <c:pt idx="11">
                  <c:v>34912</c:v>
                </c:pt>
                <c:pt idx="14">
                  <c:v>32890</c:v>
                </c:pt>
              </c:numCache>
            </c:numRef>
          </c:val>
          <c:extLst>
            <c:ext xmlns:c16="http://schemas.microsoft.com/office/drawing/2014/chart" uri="{C3380CC4-5D6E-409C-BE32-E72D297353CC}">
              <c16:uniqueId val="{00000000-7667-4A27-8B00-35B223ED17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12479</c:v>
                </c:pt>
                <c:pt idx="5">
                  <c:v>12434</c:v>
                </c:pt>
                <c:pt idx="8">
                  <c:v>12220</c:v>
                </c:pt>
                <c:pt idx="11">
                  <c:v>12063</c:v>
                </c:pt>
                <c:pt idx="14">
                  <c:v>13300</c:v>
                </c:pt>
              </c:numCache>
            </c:numRef>
          </c:val>
          <c:extLst>
            <c:ext xmlns:c16="http://schemas.microsoft.com/office/drawing/2014/chart" uri="{C3380CC4-5D6E-409C-BE32-E72D297353CC}">
              <c16:uniqueId val="{00000001-7667-4A27-8B00-35B223ED17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8337</c:v>
                </c:pt>
                <c:pt idx="5">
                  <c:v>8735</c:v>
                </c:pt>
                <c:pt idx="8">
                  <c:v>7788</c:v>
                </c:pt>
                <c:pt idx="11">
                  <c:v>8559</c:v>
                </c:pt>
                <c:pt idx="14">
                  <c:v>7942</c:v>
                </c:pt>
              </c:numCache>
            </c:numRef>
          </c:val>
          <c:extLst>
            <c:ext xmlns:c16="http://schemas.microsoft.com/office/drawing/2014/chart" uri="{C3380CC4-5D6E-409C-BE32-E72D297353CC}">
              <c16:uniqueId val="{00000002-7667-4A27-8B00-35B223ED17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67-4A27-8B00-35B223ED17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67-4A27-8B00-35B223ED17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67-4A27-8B00-35B223ED17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4456</c:v>
                </c:pt>
                <c:pt idx="3">
                  <c:v>4482</c:v>
                </c:pt>
                <c:pt idx="6">
                  <c:v>4469</c:v>
                </c:pt>
                <c:pt idx="9">
                  <c:v>4576</c:v>
                </c:pt>
                <c:pt idx="12">
                  <c:v>4528</c:v>
                </c:pt>
              </c:numCache>
            </c:numRef>
          </c:val>
          <c:extLst>
            <c:ext xmlns:c16="http://schemas.microsoft.com/office/drawing/2014/chart" uri="{C3380CC4-5D6E-409C-BE32-E72D297353CC}">
              <c16:uniqueId val="{00000006-7667-4A27-8B00-35B223ED17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1089</c:v>
                </c:pt>
                <c:pt idx="3">
                  <c:v>1100</c:v>
                </c:pt>
                <c:pt idx="6">
                  <c:v>1086</c:v>
                </c:pt>
                <c:pt idx="9">
                  <c:v>1844</c:v>
                </c:pt>
                <c:pt idx="12">
                  <c:v>1448</c:v>
                </c:pt>
              </c:numCache>
            </c:numRef>
          </c:val>
          <c:extLst>
            <c:ext xmlns:c16="http://schemas.microsoft.com/office/drawing/2014/chart" uri="{C3380CC4-5D6E-409C-BE32-E72D297353CC}">
              <c16:uniqueId val="{00000007-7667-4A27-8B00-35B223ED17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18844</c:v>
                </c:pt>
                <c:pt idx="3">
                  <c:v>17879</c:v>
                </c:pt>
                <c:pt idx="6">
                  <c:v>17209</c:v>
                </c:pt>
                <c:pt idx="9">
                  <c:v>16180</c:v>
                </c:pt>
                <c:pt idx="12">
                  <c:v>15279</c:v>
                </c:pt>
              </c:numCache>
            </c:numRef>
          </c:val>
          <c:extLst>
            <c:ext xmlns:c16="http://schemas.microsoft.com/office/drawing/2014/chart" uri="{C3380CC4-5D6E-409C-BE32-E72D297353CC}">
              <c16:uniqueId val="{00000008-7667-4A27-8B00-35B223ED17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67-4A27-8B00-35B223ED17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36442</c:v>
                </c:pt>
                <c:pt idx="3">
                  <c:v>35548</c:v>
                </c:pt>
                <c:pt idx="6">
                  <c:v>34110</c:v>
                </c:pt>
                <c:pt idx="9">
                  <c:v>31299</c:v>
                </c:pt>
                <c:pt idx="12">
                  <c:v>29390</c:v>
                </c:pt>
              </c:numCache>
            </c:numRef>
          </c:val>
          <c:extLst>
            <c:ext xmlns:c16="http://schemas.microsoft.com/office/drawing/2014/chart" uri="{C3380CC4-5D6E-409C-BE32-E72D297353CC}">
              <c16:uniqueId val="{0000000A-7667-4A27-8B00-35B223ED17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1142</c:v>
                </c:pt>
                <c:pt idx="2">
                  <c:v>#N/A</c:v>
                </c:pt>
                <c:pt idx="3">
                  <c:v>#N/A</c:v>
                </c:pt>
                <c:pt idx="4">
                  <c:v>0</c:v>
                </c:pt>
                <c:pt idx="5">
                  <c:v>#N/A</c:v>
                </c:pt>
                <c:pt idx="6">
                  <c:v>#N/A</c:v>
                </c:pt>
                <c:pt idx="7">
                  <c:v>380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67-4A27-8B00-35B223ED17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4961</c:v>
                </c:pt>
                <c:pt idx="1">
                  <c:v>4917</c:v>
                </c:pt>
                <c:pt idx="2">
                  <c:v>4543</c:v>
                </c:pt>
              </c:numCache>
            </c:numRef>
          </c:val>
          <c:extLst>
            <c:ext xmlns:c16="http://schemas.microsoft.com/office/drawing/2014/chart" uri="{C3380CC4-5D6E-409C-BE32-E72D297353CC}">
              <c16:uniqueId val="{00000000-74CF-428E-8A72-E4D84AB9C3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591</c:v>
                </c:pt>
                <c:pt idx="1">
                  <c:v>1</c:v>
                </c:pt>
                <c:pt idx="2">
                  <c:v>23</c:v>
                </c:pt>
              </c:numCache>
            </c:numRef>
          </c:val>
          <c:extLst>
            <c:ext xmlns:c16="http://schemas.microsoft.com/office/drawing/2014/chart" uri="{C3380CC4-5D6E-409C-BE32-E72D297353CC}">
              <c16:uniqueId val="{00000001-74CF-428E-8A72-E4D84AB9C3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2688</c:v>
                </c:pt>
                <c:pt idx="1">
                  <c:v>2732</c:v>
                </c:pt>
                <c:pt idx="2">
                  <c:v>2971</c:v>
                </c:pt>
              </c:numCache>
            </c:numRef>
          </c:val>
          <c:extLst>
            <c:ext xmlns:c16="http://schemas.microsoft.com/office/drawing/2014/chart" uri="{C3380CC4-5D6E-409C-BE32-E72D297353CC}">
              <c16:uniqueId val="{00000002-74CF-428E-8A72-E4D84AB9C3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{247A7513-2CBC-476B-915C-6475055C8F2F}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E9-42E0-93AA-5787F4B0157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{27295EF2-0210-4336-B472-893135666BCC}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E9-42E0-93AA-5787F4B0157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{10703726-1C0F-4966-93D6-D851BE1ECF4C}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E9-42E0-93AA-5787F4B0157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{CAB388FD-61B9-4985-A3AD-6B8BE3A7746F}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E9-42E0-93AA-5787F4B0157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{34097B59-6D6B-47F9-935B-9D04EAEA7335}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E9-42E0-93AA-5787F4B0157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{3F3596FE-4FFB-45BE-953D-D11D9A1554F9}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E9-42E0-93AA-5787F4B0157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{73F9CDC5-C3F7-43AF-8247-3507FA4E51D1}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E9-42E0-93AA-5787F4B0157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{D6AF7839-846D-4105-8A8A-0A54DC9688B2}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E9-42E0-93AA-5787F4B0157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{5D6DB071-A2E5-4D32-AF8F-95BC2B3B833A}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E9-42E0-93AA-5787F4B015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57.4</c:v>
                </c:pt>
                <c:pt idx="8">
                  <c:v>58.6</c:v>
                </c:pt>
                <c:pt idx="16">
                  <c:v>58.3</c:v>
                </c:pt>
                <c:pt idx="24">
                  <c:v>60</c:v>
                </c:pt>
                <c:pt idx="32">
                  <c:v>60</c:v>
                </c:pt>
              </c:numCache>
            </c:numRef>
          </c:xVal>
          <c:yVal>
            <c:numRef>
              <c:f>公会計指標分析・財政指標組合せ分析表!$BP$51:$DC$51</c:f>
              <c:numCache>
                <c:formatCode>#,##0.0;"▲ "#,##0.0</c:formatCode>
                <c:ptCount val="40"/>
                <c:pt idx="0">
                  <c:v>5.4</c:v>
                </c:pt>
                <c:pt idx="16">
                  <c:v>1.7</c:v>
                </c:pt>
              </c:numCache>
            </c:numRef>
          </c:yVal>
          <c:smooth val="0"/>
          <c:extLst>
            <c:ext xmlns:c16="http://schemas.microsoft.com/office/drawing/2014/chart" uri="{C3380CC4-5D6E-409C-BE32-E72D297353CC}">
              <c16:uniqueId val="{00000009-74E9-42E0-93AA-5787F4B0157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{AF5B5303-8F7E-45C6-B200-A4A4E5CC2E63}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E9-42E0-93AA-5787F4B0157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{B1F8D4E9-C617-4FD6-B357-10D7B8AB8364}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E9-42E0-93AA-5787F4B0157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{50135BD5-2F1E-4852-9979-B6DFC810F0C9}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E9-42E0-93AA-5787F4B0157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{65E06A5B-9102-42CF-8403-7CC121B31675}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E9-42E0-93AA-5787F4B0157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{AB27E619-6760-43DA-BEF0-060553654E94}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E9-42E0-93AA-5787F4B0157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{2C8D9168-71A5-440D-B24C-B2A9366071E9}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E9-42E0-93AA-5787F4B0157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{201914DD-A370-46D8-A1F4-280053F07954}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E9-42E0-93AA-5787F4B0157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{7D4974C7-635B-46D3-A5F4-6795CA1482FD}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E9-42E0-93AA-5787F4B0157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{7AB99E9B-211E-4FED-847E-B483136EB8A1}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E9-42E0-93AA-5787F4B015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74E9-42E0-93AA-5787F4B01579}"/>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{FF97E4FC-0A64-42E5-BE1B-CA04A79F4958}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5A0-4C93-A428-607346191E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{D792A709-131A-4F6D-ABE0-2266C27F9E60}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A0-4C93-A428-607346191E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{DDCD9C35-1B2A-4165-9DF8-444A5340E5CE}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A0-4C93-A428-607346191E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{2B06C053-65C3-44BB-980E-E3837BDFB2FF}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A0-4C93-A428-607346191E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{54231696-8197-45F6-B0C6-3F37CA2983BA}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A0-4C93-A428-607346191E7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{8E7A52CE-C8A6-4C80-A424-08C24AF6D454}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5A0-4C93-A428-607346191E7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{A1053900-5FC5-408B-80B8-E54425E29C38}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5A0-4C93-A428-607346191E7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{BD8181DC-5030-457B-98E3-7397A25F97DB}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5A0-4C93-A428-607346191E7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{2F00AF3A-B5D4-4335-9E4C-57CB892C7F0F}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5A0-4C93-A428-607346191E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3.6</c:v>
                </c:pt>
                <c:pt idx="16">
                  <c:v>3.7</c:v>
                </c:pt>
                <c:pt idx="24">
                  <c:v>3.9</c:v>
                </c:pt>
                <c:pt idx="32">
                  <c:v>3.9</c:v>
                </c:pt>
              </c:numCache>
            </c:numRef>
          </c:xVal>
          <c:yVal>
            <c:numRef>
              <c:f>公会計指標分析・財政指標組合せ分析表!$BP$73:$DC$73</c:f>
              <c:numCache>
                <c:formatCode>#,##0.0;"▲ "#,##0.0</c:formatCode>
                <c:ptCount val="40"/>
                <c:pt idx="0">
                  <c:v>5.4</c:v>
                </c:pt>
                <c:pt idx="16">
                  <c:v>1.7</c:v>
                </c:pt>
              </c:numCache>
            </c:numRef>
          </c:yVal>
          <c:smooth val="0"/>
          <c:extLst>
            <c:ext xmlns:c16="http://schemas.microsoft.com/office/drawing/2014/chart" uri="{C3380CC4-5D6E-409C-BE32-E72D297353CC}">
              <c16:uniqueId val="{00000009-05A0-4C93-A428-607346191E7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{C0B04494-7355-4D64-9F6D-BD179220D385}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5A0-4C93-A428-607346191E7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{7DBA92A6-0365-4F97-A1DD-4D859D23D8EE}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A0-4C93-A428-607346191E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{BDF629F3-8E81-444D-BFF3-3DDEA6FD3D19}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A0-4C93-A428-607346191E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{29ACB20A-FEFB-4BFE-9E87-2FB0D9A86407}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A0-4C93-A428-607346191E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{3A75CF67-E36C-4A75-ABB6-D11F68583E0A}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A0-4C93-A428-607346191E7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{BECA47E1-E3A8-4270-A1F6-4DF1CA212580}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5A0-4C93-A428-607346191E7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{A9E10E73-B89A-4ED5-A722-6750BA535D61}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5A0-4C93-A428-607346191E75}"/>
                </c:ext>
              </c:extLst>
            </c:dLbl>
            <c:dLbl>
              <c:idx val="24"/>
              <c:layout>
                <c:manualLayout>
                  <c:x val="-4.4905057365901162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{0D78AFD9-8FD6-4B1B-B1D0-1185E23385CD}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5A0-4C93-A428-607346191E75}"/>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{34AC965B-350F-41F6-9EAF-FC43448F0D60}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5A0-4C93-A428-607346191E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05A0-4C93-A428-607346191E75}"/>
            </c:ext>
          </c:extLst>
        </c:ser>
        <c:dLbls>
          <c:showLegendKey val="0"/>
          <c:showVal val="1"/>
          <c:showCatName val="0"/>
          <c:showSerName val="0"/>
          <c:showPercent val="0"/>
          <c:showBubbleSize val="0"/>
        </c:dLbls>
        <c:axId val="84219776"/>
        <c:axId val="84234240"/>
      </c:scatterChart>
      <c:valAx>
        <c:axId val="84219776"/>
        <c:scaling>
          <c:orientation val="maxMin"/>
          <c:max val="4.8"/>
          <c:min val="3.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107,406
105,679
26.45
46,014,029
45,802,609
121,054
24,999,978
29,390,498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a:t>
          </a:r>
          <a:r>
            <a:rPr kumimoji="1" lang="en-US" altLang="ja-JP" sz="1300">
              <a:latin typeface="ＭＳ Ｐゴシック" panose="020B0600070205080204" pitchFamily="50" charset="-128"/>
              <a:ea typeface="ＭＳ Ｐゴシック" panose="020B0600070205080204" pitchFamily="50" charset="-128"/>
            </a:rPr>
            <a:t>0.55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0.57</a:t>
          </a:r>
          <a:r>
            <a:rPr kumimoji="1" lang="ja-JP" altLang="en-US" sz="1300">
              <a:latin typeface="ＭＳ Ｐゴシック" panose="020B0600070205080204" pitchFamily="50" charset="-128"/>
              <a:ea typeface="ＭＳ Ｐゴシック" panose="020B0600070205080204" pitchFamily="50" charset="-128"/>
            </a:rPr>
            <a:t>の間で推移しており、依然として、類似団体内平均値を下回っている。主な要因としては、高齢化等の影響により社会保障関係経費が増加傾向にあることや、収入面での市税をはじめとする自主財源の割合が低いことがあげられる。今後も事務の効率化により歳出経費の精査を図るとともに、地方税の徴収業務の強化等により歳入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9978</xdr:rowOff>
    </xdr:from>
    <xdr:to>
      <xdr:col>11</xdr:col>
      <xdr:colOff>31750</xdr:colOff>
      <xdr:row>44</xdr:row>
      <xdr:rowOff>27215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537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130628</xdr:rowOff>
    </xdr:from>
    <xdr:to>
      <xdr:col>7</xdr:col>
      <xdr:colOff>31750</xdr:colOff>
      <xdr:row>44</xdr:row>
      <xdr:rowOff>60778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45555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市税収入等が減少したこと、扶助費等の支出が増加したことにより前年度と比べ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ポイント悪化した。依然として類似団体内平均値を上回る状況にあるため、今後も「行財政改革大綱」に基づき、歳出経費の精査及び歳入の確保を図るなど改善に向けた取組みを進めていく。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20744</xdr:rowOff>
    </xdr:from>
    <xdr:to>
      <xdr:col>23</xdr:col>
      <xdr:colOff>133350</xdr:colOff>
      <xdr:row>65</xdr:row>
      <xdr:rowOff>117263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64994"/>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55456</xdr:rowOff>
    </xdr:from>
    <xdr:to>
      <xdr:col>19</xdr:col>
      <xdr:colOff>133350</xdr:colOff>
      <xdr:row>65</xdr:row>
      <xdr:rowOff>20744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28256"/>
          <a:ext cx="889000" cy="13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151554</xdr:rowOff>
    </xdr:from>
    <xdr:to>
      <xdr:col>15</xdr:col>
      <xdr:colOff>82550</xdr:colOff>
      <xdr:row>64</xdr:row>
      <xdr:rowOff>55456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10004"/>
          <a:ext cx="889000" cy="41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151554</xdr:rowOff>
    </xdr:from>
    <xdr:to>
      <xdr:col>11</xdr:col>
      <xdr:colOff>31750</xdr:colOff>
      <xdr:row>64</xdr:row>
      <xdr:rowOff>31327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10004"/>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66463</xdr:rowOff>
    </xdr:from>
    <xdr:to>
      <xdr:col>23</xdr:col>
      <xdr:colOff>184150</xdr:colOff>
      <xdr:row>65</xdr:row>
      <xdr:rowOff>168063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38540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8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141394</xdr:rowOff>
    </xdr:from>
    <xdr:to>
      <xdr:col>19</xdr:col>
      <xdr:colOff>184150</xdr:colOff>
      <xdr:row>65</xdr:row>
      <xdr:rowOff>71544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4656</xdr:rowOff>
    </xdr:from>
    <xdr:to>
      <xdr:col>15</xdr:col>
      <xdr:colOff>133350</xdr:colOff>
      <xdr:row>64</xdr:row>
      <xdr:rowOff>106256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91033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100754</xdr:rowOff>
    </xdr:from>
    <xdr:to>
      <xdr:col>11</xdr:col>
      <xdr:colOff>82550</xdr:colOff>
      <xdr:row>62</xdr:row>
      <xdr:rowOff>30904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151977</xdr:rowOff>
    </xdr:from>
    <xdr:to>
      <xdr:col>7</xdr:col>
      <xdr:colOff>31750</xdr:colOff>
      <xdr:row>64</xdr:row>
      <xdr:rowOff>82127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66904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ごみ処理業務と消防業務を一部事務組合で行うなど、職員数の抑制に取り組んでいることから類似団体の中においても低い数値で推移している。物件費等を削減するために、予算編成において削減目標額を設定するなど、今後も行政サービスの向上を図りつつ、歳出経費の精査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3349</xdr:rowOff>
    </xdr:from>
    <xdr:to>
      <xdr:col>23</xdr:col>
      <xdr:colOff>133350</xdr:colOff>
      <xdr:row>82</xdr:row>
      <xdr:rowOff>77040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62249"/>
          <a:ext cx="838200" cy="7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3349</xdr:rowOff>
    </xdr:from>
    <xdr:to>
      <xdr:col>19</xdr:col>
      <xdr:colOff>133350</xdr:colOff>
      <xdr:row>82</xdr:row>
      <xdr:rowOff>30173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62249"/>
          <a:ext cx="889000" cy="2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114219</xdr:rowOff>
    </xdr:from>
    <xdr:to>
      <xdr:col>15</xdr:col>
      <xdr:colOff>82550</xdr:colOff>
      <xdr:row>82</xdr:row>
      <xdr:rowOff>30173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01669"/>
          <a:ext cx="889000" cy="8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56615</xdr:rowOff>
    </xdr:from>
    <xdr:to>
      <xdr:col>11</xdr:col>
      <xdr:colOff>31750</xdr:colOff>
      <xdr:row>81</xdr:row>
      <xdr:rowOff>114219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44065"/>
          <a:ext cx="889000" cy="5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26240</xdr:rowOff>
    </xdr:from>
    <xdr:to>
      <xdr:col>23</xdr:col>
      <xdr:colOff>184150</xdr:colOff>
      <xdr:row>82</xdr:row>
      <xdr:rowOff>127840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8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42767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3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123999</xdr:rowOff>
    </xdr:from>
    <xdr:to>
      <xdr:col>19</xdr:col>
      <xdr:colOff>184150</xdr:colOff>
      <xdr:row>82</xdr:row>
      <xdr:rowOff>54149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1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64326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80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150823</xdr:rowOff>
    </xdr:from>
    <xdr:to>
      <xdr:col>15</xdr:col>
      <xdr:colOff>133350</xdr:colOff>
      <xdr:row>82</xdr:row>
      <xdr:rowOff>80973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3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91150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0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63419</xdr:rowOff>
    </xdr:from>
    <xdr:to>
      <xdr:col>11</xdr:col>
      <xdr:colOff>82550</xdr:colOff>
      <xdr:row>81</xdr:row>
      <xdr:rowOff>165019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5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3746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1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5815</xdr:rowOff>
    </xdr:from>
    <xdr:to>
      <xdr:col>7</xdr:col>
      <xdr:colOff>31750</xdr:colOff>
      <xdr:row>81</xdr:row>
      <xdr:rowOff>107415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9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117592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62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管理職員を対象とした給料減額特例措置を廃止したことに伴い、ラスパイレス指数は令和３年度から高い水準が続いている。近隣市や国の動向などをふまえ、さらなる適正な給与体系の確保に努めていく。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60325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47384"/>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88</xdr:row>
      <xdr:rowOff>20109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0473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20109</xdr:rowOff>
    </xdr:from>
    <xdr:to>
      <xdr:col>72</xdr:col>
      <xdr:colOff>203200</xdr:colOff>
      <xdr:row>88</xdr:row>
      <xdr:rowOff>140759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10770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70909</xdr:rowOff>
    </xdr:from>
    <xdr:to>
      <xdr:col>68</xdr:col>
      <xdr:colOff>152400</xdr:colOff>
      <xdr:row>88</xdr:row>
      <xdr:rowOff>140759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8705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9525</xdr:rowOff>
    </xdr:from>
    <xdr:to>
      <xdr:col>81</xdr:col>
      <xdr:colOff>95250</xdr:colOff>
      <xdr:row>88</xdr:row>
      <xdr:rowOff>111125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153052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140759</xdr:rowOff>
    </xdr:from>
    <xdr:to>
      <xdr:col>73</xdr:col>
      <xdr:colOff>44450</xdr:colOff>
      <xdr:row>88</xdr:row>
      <xdr:rowOff>70909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55686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89959</xdr:rowOff>
    </xdr:from>
    <xdr:to>
      <xdr:col>68</xdr:col>
      <xdr:colOff>203200</xdr:colOff>
      <xdr:row>89</xdr:row>
      <xdr:rowOff>20109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4886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20109</xdr:rowOff>
    </xdr:from>
    <xdr:to>
      <xdr:col>64</xdr:col>
      <xdr:colOff>152400</xdr:colOff>
      <xdr:row>87</xdr:row>
      <xdr:rowOff>121709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106486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2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類似団体内平均値を下回る状態で推移しているが、近年は増加傾向にあるため、各課業務の見直しや効率的な人員配置を行い、職員数の適正管理に努めていく。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74613</xdr:rowOff>
    </xdr:from>
    <xdr:to>
      <xdr:col>81</xdr:col>
      <xdr:colOff>44450</xdr:colOff>
      <xdr:row>62</xdr:row>
      <xdr:rowOff>92710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04513"/>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74613</xdr:rowOff>
    </xdr:from>
    <xdr:to>
      <xdr:col>77</xdr:col>
      <xdr:colOff>44450</xdr:colOff>
      <xdr:row>62</xdr:row>
      <xdr:rowOff>74613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0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38418</xdr:rowOff>
    </xdr:from>
    <xdr:to>
      <xdr:col>72</xdr:col>
      <xdr:colOff>203200</xdr:colOff>
      <xdr:row>62</xdr:row>
      <xdr:rowOff>74613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6831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32385</xdr:rowOff>
    </xdr:from>
    <xdr:to>
      <xdr:col>68</xdr:col>
      <xdr:colOff>152400</xdr:colOff>
      <xdr:row>62</xdr:row>
      <xdr:rowOff>38418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62285"/>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41910</xdr:rowOff>
    </xdr:from>
    <xdr:to>
      <xdr:col>81</xdr:col>
      <xdr:colOff>95250</xdr:colOff>
      <xdr:row>62</xdr:row>
      <xdr:rowOff>143510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58437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23813</xdr:rowOff>
    </xdr:from>
    <xdr:to>
      <xdr:col>77</xdr:col>
      <xdr:colOff>95250</xdr:colOff>
      <xdr:row>62</xdr:row>
      <xdr:rowOff>125413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135590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22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23813</xdr:rowOff>
    </xdr:from>
    <xdr:to>
      <xdr:col>73</xdr:col>
      <xdr:colOff>44450</xdr:colOff>
      <xdr:row>62</xdr:row>
      <xdr:rowOff>125413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135590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159068</xdr:rowOff>
    </xdr:from>
    <xdr:to>
      <xdr:col>68</xdr:col>
      <xdr:colOff>203200</xdr:colOff>
      <xdr:row>62</xdr:row>
      <xdr:rowOff>89218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1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99395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153035</xdr:rowOff>
    </xdr:from>
    <xdr:to>
      <xdr:col>64</xdr:col>
      <xdr:colOff>152400</xdr:colOff>
      <xdr:row>62</xdr:row>
      <xdr:rowOff>83185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93362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同ポイントとなった。主な要因としては、災害復旧費等に係る基準財政需要額の減少が増要因となったが、公営企業債償還繰入金の減少、元利償還金の減少などが減要因としてあげられる。今後も適切な地方債発行管理に努めていく。	</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58057</xdr:rowOff>
    </xdr:from>
    <xdr:to>
      <xdr:col>81</xdr:col>
      <xdr:colOff>44450</xdr:colOff>
      <xdr:row>40</xdr:row>
      <xdr:rowOff>58057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916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35076</xdr:rowOff>
    </xdr:from>
    <xdr:to>
      <xdr:col>77</xdr:col>
      <xdr:colOff>44450</xdr:colOff>
      <xdr:row>40</xdr:row>
      <xdr:rowOff>58057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89307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23585</xdr:rowOff>
    </xdr:from>
    <xdr:to>
      <xdr:col>72</xdr:col>
      <xdr:colOff>203200</xdr:colOff>
      <xdr:row>40</xdr:row>
      <xdr:rowOff>35076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8815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23585</xdr:rowOff>
    </xdr:from>
    <xdr:to>
      <xdr:col>68</xdr:col>
      <xdr:colOff>152400</xdr:colOff>
      <xdr:row>40</xdr:row>
      <xdr:rowOff>149981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88158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7257</xdr:rowOff>
    </xdr:from>
    <xdr:to>
      <xdr:col>81</xdr:col>
      <xdr:colOff>95250</xdr:colOff>
      <xdr:row>40</xdr:row>
      <xdr:rowOff>108857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23784</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7257</xdr:rowOff>
    </xdr:from>
    <xdr:to>
      <xdr:col>77</xdr:col>
      <xdr:colOff>95250</xdr:colOff>
      <xdr:row>40</xdr:row>
      <xdr:rowOff>108857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119034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155726</xdr:rowOff>
    </xdr:from>
    <xdr:to>
      <xdr:col>73</xdr:col>
      <xdr:colOff>44450</xdr:colOff>
      <xdr:row>40</xdr:row>
      <xdr:rowOff>85876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96053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61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144235</xdr:rowOff>
    </xdr:from>
    <xdr:to>
      <xdr:col>68</xdr:col>
      <xdr:colOff>203200</xdr:colOff>
      <xdr:row>40</xdr:row>
      <xdr:rowOff>74385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14108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将来負担額を充当可能財源等が上回り、算定されなかった。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今後も将来負担の軽減に努め、財政の健全化を図っていく。</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62865</xdr:rowOff>
    </xdr:from>
    <xdr:to>
      <xdr:col>73</xdr:col>
      <xdr:colOff>44450</xdr:colOff>
      <xdr:row>13</xdr:row>
      <xdr:rowOff>164465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29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149242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37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126637</xdr:rowOff>
    </xdr:from>
    <xdr:to>
      <xdr:col>64</xdr:col>
      <xdr:colOff>152400</xdr:colOff>
      <xdr:row>14</xdr:row>
      <xdr:rowOff>56787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35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41564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441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107,406
105,679
26.45
46,014,029
45,802,609
121,054
24,999,978
29,390,498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ポイント増加した主な要因は、人事院勧告による例年よりも大幅な給与の上昇等がある。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また、類似団体平均を上回っている主な要因は、相対的に会計年度任用職員が多く、これらの期末手当を国基準へ段階的に近づけていること等が挙げられる。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今後も職員数の適正管理を行うことにより、人件費の推移を注視していく。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96520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6872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96520</xdr:rowOff>
    </xdr:from>
    <xdr:to>
      <xdr:col>19</xdr:col>
      <xdr:colOff>187325</xdr:colOff>
      <xdr:row>36</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68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45720</xdr:rowOff>
    </xdr:from>
    <xdr:to>
      <xdr:col>20</xdr:col>
      <xdr:colOff>38100</xdr:colOff>
      <xdr:row>36</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8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ポイント増加した主な要因は、子宮頸がん予防ワクチン接種業務</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委託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や市立学校の水泳授業の外部委託等が挙げられる。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内平均値を下回っている主な要因は、事業の複雑化・専門化への対応や、人件費の圧縮等の観点から、アウトソーシングを活用しているが、職員で対応できる箇所を精査し、業務委託に係る費用を縮減するように努めていることが挙げられ、今後も事務事業の見直しや委託内容の精査等により費用の抑制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30988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559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12700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5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37846</xdr:rowOff>
    </xdr:from>
    <xdr:to>
      <xdr:col>73</xdr:col>
      <xdr:colOff>180975</xdr:colOff>
      <xdr:row>16</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0959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83566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095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151638</xdr:rowOff>
    </xdr:from>
    <xdr:to>
      <xdr:col>82</xdr:col>
      <xdr:colOff>158750</xdr:colOff>
      <xdr:row>16</xdr:row>
      <xdr:rowOff>81788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168165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6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158496</xdr:rowOff>
    </xdr:from>
    <xdr:to>
      <xdr:col>69</xdr:col>
      <xdr:colOff>142875</xdr:colOff>
      <xdr:row>15</xdr:row>
      <xdr:rowOff>88646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32766</xdr:rowOff>
    </xdr:from>
    <xdr:to>
      <xdr:col>65</xdr:col>
      <xdr:colOff>53975</xdr:colOff>
      <xdr:row>15</xdr:row>
      <xdr:rowOff>134366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144543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7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前年度と同ポイントとなっている。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また、類似団体平均を上回っている主な要因は、生活保護費等が類似団体に比べて高い水準にあること等が挙げられる。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引き続き資格審査の適正化等により財政を圧迫する上昇傾向に歯止めをかけるよう努める。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168910</xdr:rowOff>
    </xdr:from>
    <xdr:to>
      <xdr:col>24</xdr:col>
      <xdr:colOff>25400</xdr:colOff>
      <xdr:row>57</xdr:row>
      <xdr:rowOff>168910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41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100330</xdr:rowOff>
    </xdr:from>
    <xdr:to>
      <xdr:col>19</xdr:col>
      <xdr:colOff>187325</xdr:colOff>
      <xdr:row>57</xdr:row>
      <xdr:rowOff>168910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72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54610</xdr:rowOff>
    </xdr:from>
    <xdr:to>
      <xdr:col>15</xdr:col>
      <xdr:colOff>98425</xdr:colOff>
      <xdr:row>57</xdr:row>
      <xdr:rowOff>100330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54610</xdr:rowOff>
    </xdr:from>
    <xdr:to>
      <xdr:col>11</xdr:col>
      <xdr:colOff>9525</xdr:colOff>
      <xdr:row>57</xdr:row>
      <xdr:rowOff>77470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27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118110</xdr:rowOff>
    </xdr:from>
    <xdr:to>
      <xdr:col>24</xdr:col>
      <xdr:colOff>76200</xdr:colOff>
      <xdr:row>58</xdr:row>
      <xdr:rowOff>48260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90187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118110</xdr:rowOff>
    </xdr:from>
    <xdr:to>
      <xdr:col>20</xdr:col>
      <xdr:colOff>38100</xdr:colOff>
      <xdr:row>58</xdr:row>
      <xdr:rowOff>48260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33037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7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49530</xdr:rowOff>
    </xdr:from>
    <xdr:to>
      <xdr:col>15</xdr:col>
      <xdr:colOff>149225</xdr:colOff>
      <xdr:row>57</xdr:row>
      <xdr:rowOff>151130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135907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3810</xdr:rowOff>
    </xdr:from>
    <xdr:to>
      <xdr:col>11</xdr:col>
      <xdr:colOff>60325</xdr:colOff>
      <xdr:row>57</xdr:row>
      <xdr:rowOff>105410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90187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26670</xdr:rowOff>
    </xdr:from>
    <xdr:to>
      <xdr:col>6</xdr:col>
      <xdr:colOff>171450</xdr:colOff>
      <xdr:row>57</xdr:row>
      <xdr:rowOff>128270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113047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ポイント減少した主な要因は、</a:t>
          </a: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公共施設の工事および修繕等の減少による維持補修費の減少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等がある。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また、類似団体内平均値を上回っている主な要因として、介護保険特別会計への繰出金が類似団体に比べて高い水準にあること等が挙げられる。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今後も医療費の増加等が進むことにより繰出金の増加が予想されるが、疾病予防や介護予防に取り組むことで、負担軽減に努めていく。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137885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711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18143</xdr:rowOff>
    </xdr:from>
    <xdr:to>
      <xdr:col>78</xdr:col>
      <xdr:colOff>69850</xdr:colOff>
      <xdr:row>58</xdr:row>
      <xdr:rowOff>137885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62243"/>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124278</xdr:rowOff>
    </xdr:from>
    <xdr:to>
      <xdr:col>73</xdr:col>
      <xdr:colOff>180975</xdr:colOff>
      <xdr:row>58</xdr:row>
      <xdr:rowOff>18143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96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58</xdr:row>
      <xdr:rowOff>7257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96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87085</xdr:rowOff>
    </xdr:from>
    <xdr:to>
      <xdr:col>78</xdr:col>
      <xdr:colOff>120650</xdr:colOff>
      <xdr:row>59</xdr:row>
      <xdr:rowOff>17235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138793</xdr:rowOff>
    </xdr:from>
    <xdr:to>
      <xdr:col>74</xdr:col>
      <xdr:colOff>31750</xdr:colOff>
      <xdr:row>58</xdr:row>
      <xdr:rowOff>68943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53720</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159855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42834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ポイント上昇した主な要因は、</a:t>
          </a: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学校給食事業への補助金が増加したこと</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等がある。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また、類似団体内平均値を大きく上回っている主な要因は、ごみ処理業務と消防業務を実施する一部事務組合への負担金や下水道事業会計補助金が含まれていることが挙げられる。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なお、負担金については一部事務組合の経営健全化による経費圧縮への取組み等を進め、特に消防業務の広域化によるスケールメリットを活かす等、構成市の負担の逓減を図るよう努めていく。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28702</xdr:rowOff>
    </xdr:from>
    <xdr:to>
      <xdr:col>82</xdr:col>
      <xdr:colOff>107950</xdr:colOff>
      <xdr:row>39</xdr:row>
      <xdr:rowOff>37846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7152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xdr:rowOff>
    </xdr:from>
    <xdr:to>
      <xdr:col>78</xdr:col>
      <xdr:colOff>69850</xdr:colOff>
      <xdr:row>39</xdr:row>
      <xdr:rowOff>28702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6878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117856</xdr:rowOff>
    </xdr:from>
    <xdr:to>
      <xdr:col>73</xdr:col>
      <xdr:colOff>180975</xdr:colOff>
      <xdr:row>39</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6329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117856</xdr:rowOff>
    </xdr:from>
    <xdr:to>
      <xdr:col>69</xdr:col>
      <xdr:colOff>92075</xdr:colOff>
      <xdr:row>39</xdr:row>
      <xdr:rowOff>83566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63295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158496</xdr:rowOff>
    </xdr:from>
    <xdr:to>
      <xdr:col>82</xdr:col>
      <xdr:colOff>158750</xdr:colOff>
      <xdr:row>39</xdr:row>
      <xdr:rowOff>88646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130573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149352</xdr:rowOff>
    </xdr:from>
    <xdr:to>
      <xdr:col>78</xdr:col>
      <xdr:colOff>120650</xdr:colOff>
      <xdr:row>39</xdr:row>
      <xdr:rowOff>79502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64279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121920</xdr:rowOff>
    </xdr:from>
    <xdr:to>
      <xdr:col>74</xdr:col>
      <xdr:colOff>31750</xdr:colOff>
      <xdr:row>39</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36847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67056</xdr:rowOff>
    </xdr:from>
    <xdr:to>
      <xdr:col>69</xdr:col>
      <xdr:colOff>142875</xdr:colOff>
      <xdr:row>38</xdr:row>
      <xdr:rowOff>168656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153433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32766</xdr:rowOff>
    </xdr:from>
    <xdr:to>
      <xdr:col>65</xdr:col>
      <xdr:colOff>53975</xdr:colOff>
      <xdr:row>39</xdr:row>
      <xdr:rowOff>134366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119143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0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ポイント減少した主な要因は、過去の建設事業に係る償還額の減少したこと等がある。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内平均値を下回っている主な要因として、財政健全化の取組みに基づき新たな借金の借入を抑制してきたことに加え、大型公共施設の整備に係る償還金の減少が挙げられるが、今後公共施設等の更新や長寿命化対策が控えており、引き続き地方債発行の適切な管理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78994</xdr:rowOff>
    </xdr:from>
    <xdr:to>
      <xdr:col>24</xdr:col>
      <xdr:colOff>25400</xdr:colOff>
      <xdr:row>78</xdr:row>
      <xdr:rowOff>8128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8064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xdr:rowOff>
    </xdr:from>
    <xdr:to>
      <xdr:col>19</xdr:col>
      <xdr:colOff>187325</xdr:colOff>
      <xdr:row>78</xdr:row>
      <xdr:rowOff>26415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812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124713</xdr:rowOff>
    </xdr:from>
    <xdr:to>
      <xdr:col>15</xdr:col>
      <xdr:colOff>98425</xdr:colOff>
      <xdr:row>78</xdr:row>
      <xdr:rowOff>26415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26363"/>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124713</xdr:rowOff>
    </xdr:from>
    <xdr:to>
      <xdr:col>11</xdr:col>
      <xdr:colOff>9525</xdr:colOff>
      <xdr:row>78</xdr:row>
      <xdr:rowOff>44704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263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28194</xdr:rowOff>
    </xdr:from>
    <xdr:to>
      <xdr:col>24</xdr:col>
      <xdr:colOff>76200</xdr:colOff>
      <xdr:row>77</xdr:row>
      <xdr:rowOff>129794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44721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7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128778</xdr:rowOff>
    </xdr:from>
    <xdr:to>
      <xdr:col>20</xdr:col>
      <xdr:colOff>38100</xdr:colOff>
      <xdr:row>78</xdr:row>
      <xdr:rowOff>58928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147065</xdr:rowOff>
    </xdr:from>
    <xdr:to>
      <xdr:col>15</xdr:col>
      <xdr:colOff>149225</xdr:colOff>
      <xdr:row>78</xdr:row>
      <xdr:rowOff>77215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87392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73913</xdr:rowOff>
    </xdr:from>
    <xdr:to>
      <xdr:col>11</xdr:col>
      <xdr:colOff>60325</xdr:colOff>
      <xdr:row>78</xdr:row>
      <xdr:rowOff>4063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ポイント上昇した主な要因は、人件費や補助費等の増加がある。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また、類似団体内平均値を上回っている主な要因は、特に補助費等が類似団体に比べて高い水準にあることが挙げられる。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今後も厳しい財政状況が予想されるが、近隣市や国の動向などを踏まえ、引き続き適正な財政運営の確保に努めていく。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5080</xdr:rowOff>
    </xdr:from>
    <xdr:to>
      <xdr:col>82</xdr:col>
      <xdr:colOff>107950</xdr:colOff>
      <xdr:row>81</xdr:row>
      <xdr:rowOff>8889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721080"/>
          <a:ext cx="8382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31750</xdr:rowOff>
    </xdr:from>
    <xdr:to>
      <xdr:col>78</xdr:col>
      <xdr:colOff>69850</xdr:colOff>
      <xdr:row>80</xdr:row>
      <xdr:rowOff>5080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763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39370</xdr:rowOff>
    </xdr:from>
    <xdr:to>
      <xdr:col>73</xdr:col>
      <xdr:colOff>180975</xdr:colOff>
      <xdr:row>79</xdr:row>
      <xdr:rowOff>31750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4102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39370</xdr:rowOff>
    </xdr:from>
    <xdr:to>
      <xdr:col>69</xdr:col>
      <xdr:colOff>92075</xdr:colOff>
      <xdr:row>78</xdr:row>
      <xdr:rowOff>165100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4102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129539</xdr:rowOff>
    </xdr:from>
    <xdr:to>
      <xdr:col>82</xdr:col>
      <xdr:colOff>158750</xdr:colOff>
      <xdr:row>81</xdr:row>
      <xdr:rowOff>59689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84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38116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125730</xdr:rowOff>
    </xdr:from>
    <xdr:to>
      <xdr:col>78</xdr:col>
      <xdr:colOff>120650</xdr:colOff>
      <xdr:row>80</xdr:row>
      <xdr:rowOff>55880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40657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75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152400</xdr:rowOff>
    </xdr:from>
    <xdr:to>
      <xdr:col>74</xdr:col>
      <xdr:colOff>31750</xdr:colOff>
      <xdr:row>79</xdr:row>
      <xdr:rowOff>82550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67327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160020</xdr:rowOff>
    </xdr:from>
    <xdr:to>
      <xdr:col>69</xdr:col>
      <xdr:colOff>142875</xdr:colOff>
      <xdr:row>77</xdr:row>
      <xdr:rowOff>90170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74947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29227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136925</xdr:rowOff>
    </xdr:from>
    <xdr:to>
      <xdr:col>29</xdr:col>
      <xdr:colOff>127000</xdr:colOff>
      <xdr:row>16</xdr:row>
      <xdr:rowOff>73393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56300"/>
          <a:ext cx="647700" cy="107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73393</xdr:rowOff>
    </xdr:from>
    <xdr:to>
      <xdr:col>26</xdr:col>
      <xdr:colOff>50800</xdr:colOff>
      <xdr:row>16</xdr:row>
      <xdr:rowOff>105207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64218"/>
          <a:ext cx="698500" cy="31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105207</xdr:rowOff>
    </xdr:from>
    <xdr:to>
      <xdr:col>22</xdr:col>
      <xdr:colOff>114300</xdr:colOff>
      <xdr:row>17</xdr:row>
      <xdr:rowOff>718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96032"/>
          <a:ext cx="698500" cy="66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158623</xdr:rowOff>
    </xdr:from>
    <xdr:to>
      <xdr:col>18</xdr:col>
      <xdr:colOff>177800</xdr:colOff>
      <xdr:row>17</xdr:row>
      <xdr:rowOff>718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949448"/>
          <a:ext cx="698500" cy="13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86125</xdr:rowOff>
    </xdr:from>
    <xdr:to>
      <xdr:col>29</xdr:col>
      <xdr:colOff>177800</xdr:colOff>
      <xdr:row>16</xdr:row>
      <xdr:rowOff>16275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05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102652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22593</xdr:rowOff>
    </xdr:from>
    <xdr:to>
      <xdr:col>26</xdr:col>
      <xdr:colOff>101600</xdr:colOff>
      <xdr:row>16</xdr:row>
      <xdr:rowOff>124193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13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134370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82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54407</xdr:rowOff>
    </xdr:from>
    <xdr:to>
      <xdr:col>22</xdr:col>
      <xdr:colOff>165100</xdr:colOff>
      <xdr:row>16</xdr:row>
      <xdr:rowOff>156007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45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166184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1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121368</xdr:rowOff>
    </xdr:from>
    <xdr:to>
      <xdr:col>19</xdr:col>
      <xdr:colOff>38100</xdr:colOff>
      <xdr:row>17</xdr:row>
      <xdr:rowOff>51518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12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61695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81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107823</xdr:rowOff>
    </xdr:from>
    <xdr:to>
      <xdr:col>15</xdr:col>
      <xdr:colOff>101600</xdr:colOff>
      <xdr:row>17</xdr:row>
      <xdr:rowOff>37973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98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48150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67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252959</xdr:rowOff>
    </xdr:from>
    <xdr:to>
      <xdr:col>29</xdr:col>
      <xdr:colOff>127000</xdr:colOff>
      <xdr:row>35</xdr:row>
      <xdr:rowOff>327063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63309"/>
          <a:ext cx="647700" cy="74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222555</xdr:rowOff>
    </xdr:from>
    <xdr:to>
      <xdr:col>26</xdr:col>
      <xdr:colOff>50800</xdr:colOff>
      <xdr:row>35</xdr:row>
      <xdr:rowOff>252959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32905"/>
          <a:ext cx="698500" cy="30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222555</xdr:rowOff>
    </xdr:from>
    <xdr:to>
      <xdr:col>22</xdr:col>
      <xdr:colOff>114300</xdr:colOff>
      <xdr:row>35</xdr:row>
      <xdr:rowOff>330111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32905"/>
          <a:ext cx="698500" cy="107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309842</xdr:rowOff>
    </xdr:from>
    <xdr:to>
      <xdr:col>18</xdr:col>
      <xdr:colOff>177800</xdr:colOff>
      <xdr:row>35</xdr:row>
      <xdr:rowOff>330111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20192"/>
          <a:ext cx="698500" cy="20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276263</xdr:rowOff>
    </xdr:from>
    <xdr:to>
      <xdr:col>29</xdr:col>
      <xdr:colOff>177800</xdr:colOff>
      <xdr:row>36</xdr:row>
      <xdr:rowOff>34963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6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248340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8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202159</xdr:rowOff>
    </xdr:from>
    <xdr:to>
      <xdr:col>26</xdr:col>
      <xdr:colOff>101600</xdr:colOff>
      <xdr:row>35</xdr:row>
      <xdr:rowOff>303759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12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288536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98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171755</xdr:rowOff>
    </xdr:from>
    <xdr:to>
      <xdr:col>22</xdr:col>
      <xdr:colOff>165100</xdr:colOff>
      <xdr:row>35</xdr:row>
      <xdr:rowOff>273355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82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258132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6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279311</xdr:rowOff>
    </xdr:from>
    <xdr:to>
      <xdr:col>19</xdr:col>
      <xdr:colOff>38100</xdr:colOff>
      <xdr:row>36</xdr:row>
      <xdr:rowOff>38011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9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22788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259042</xdr:rowOff>
    </xdr:from>
    <xdr:to>
      <xdr:col>15</xdr:col>
      <xdr:colOff>101600</xdr:colOff>
      <xdr:row>36</xdr:row>
      <xdr:rowOff>17742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9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2519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5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107,406
105,679
26.45
46,014,029
45,802,609
121,054
24,999,978
29,390,498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23685</xdr:rowOff>
    </xdr:from>
    <xdr:to>
      <xdr:col>24</xdr:col>
      <xdr:colOff>63500</xdr:colOff>
      <xdr:row>36</xdr:row>
      <xdr:rowOff>23525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24435"/>
          <a:ext cx="838200" cy="17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16073</xdr:rowOff>
    </xdr:from>
    <xdr:to>
      <xdr:col>19</xdr:col>
      <xdr:colOff>177800</xdr:colOff>
      <xdr:row>36</xdr:row>
      <xdr:rowOff>23525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188273"/>
          <a:ext cx="8890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16073</xdr:rowOff>
    </xdr:from>
    <xdr:to>
      <xdr:col>15</xdr:col>
      <xdr:colOff>50800</xdr:colOff>
      <xdr:row>36</xdr:row>
      <xdr:rowOff>51415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88273"/>
          <a:ext cx="889000" cy="3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51415</xdr:rowOff>
    </xdr:from>
    <xdr:to>
      <xdr:col>10</xdr:col>
      <xdr:colOff>114300</xdr:colOff>
      <xdr:row>36</xdr:row>
      <xdr:rowOff>80744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23615"/>
          <a:ext cx="889000" cy="2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144335</xdr:rowOff>
    </xdr:from>
    <xdr:to>
      <xdr:col>24</xdr:col>
      <xdr:colOff>114300</xdr:colOff>
      <xdr:row>35</xdr:row>
      <xdr:rowOff>74485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7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122762</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5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144175</xdr:rowOff>
    </xdr:from>
    <xdr:to>
      <xdr:col>20</xdr:col>
      <xdr:colOff>38100</xdr:colOff>
      <xdr:row>36</xdr:row>
      <xdr:rowOff>74325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4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65452</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23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136723</xdr:rowOff>
    </xdr:from>
    <xdr:to>
      <xdr:col>15</xdr:col>
      <xdr:colOff>101600</xdr:colOff>
      <xdr:row>36</xdr:row>
      <xdr:rowOff>66873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3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58000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3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615</xdr:rowOff>
    </xdr:from>
    <xdr:to>
      <xdr:col>10</xdr:col>
      <xdr:colOff>165100</xdr:colOff>
      <xdr:row>36</xdr:row>
      <xdr:rowOff>102215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7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93342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6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29944</xdr:rowOff>
    </xdr:from>
    <xdr:to>
      <xdr:col>6</xdr:col>
      <xdr:colOff>38100</xdr:colOff>
      <xdr:row>36</xdr:row>
      <xdr:rowOff>131544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0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122671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9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105883</xdr:rowOff>
    </xdr:from>
    <xdr:to>
      <xdr:col>24</xdr:col>
      <xdr:colOff>63500</xdr:colOff>
      <xdr:row>58</xdr:row>
      <xdr:rowOff>125576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49983"/>
          <a:ext cx="838200" cy="1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59314</xdr:rowOff>
    </xdr:from>
    <xdr:to>
      <xdr:col>19</xdr:col>
      <xdr:colOff>177800</xdr:colOff>
      <xdr:row>58</xdr:row>
      <xdr:rowOff>125576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03414"/>
          <a:ext cx="889000" cy="6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59314</xdr:rowOff>
    </xdr:from>
    <xdr:to>
      <xdr:col>15</xdr:col>
      <xdr:colOff>50800</xdr:colOff>
      <xdr:row>58</xdr:row>
      <xdr:rowOff>148665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03414"/>
          <a:ext cx="889000" cy="8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148665</xdr:rowOff>
    </xdr:from>
    <xdr:to>
      <xdr:col>10</xdr:col>
      <xdr:colOff>114300</xdr:colOff>
      <xdr:row>59</xdr:row>
      <xdr:rowOff>20762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92765"/>
          <a:ext cx="889000" cy="4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55083</xdr:rowOff>
    </xdr:from>
    <xdr:to>
      <xdr:col>24</xdr:col>
      <xdr:colOff>114300</xdr:colOff>
      <xdr:row>58</xdr:row>
      <xdr:rowOff>156683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9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141460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1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74776</xdr:rowOff>
    </xdr:from>
    <xdr:to>
      <xdr:col>20</xdr:col>
      <xdr:colOff>38100</xdr:colOff>
      <xdr:row>59</xdr:row>
      <xdr:rowOff>4926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1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167503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1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8514</xdr:rowOff>
    </xdr:from>
    <xdr:to>
      <xdr:col>15</xdr:col>
      <xdr:colOff>101600</xdr:colOff>
      <xdr:row>58</xdr:row>
      <xdr:rowOff>110114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101241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4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97865</xdr:rowOff>
    </xdr:from>
    <xdr:to>
      <xdr:col>10</xdr:col>
      <xdr:colOff>165100</xdr:colOff>
      <xdr:row>59</xdr:row>
      <xdr:rowOff>28015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19142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3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141412</xdr:rowOff>
    </xdr:from>
    <xdr:to>
      <xdr:col>6</xdr:col>
      <xdr:colOff>38100</xdr:colOff>
      <xdr:row>59</xdr:row>
      <xdr:rowOff>71562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8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62689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97010</xdr:rowOff>
    </xdr:from>
    <xdr:to>
      <xdr:col>24</xdr:col>
      <xdr:colOff>63500</xdr:colOff>
      <xdr:row>77</xdr:row>
      <xdr:rowOff>139815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98660"/>
          <a:ext cx="838200" cy="4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97010</xdr:rowOff>
    </xdr:from>
    <xdr:to>
      <xdr:col>19</xdr:col>
      <xdr:colOff>177800</xdr:colOff>
      <xdr:row>77</xdr:row>
      <xdr:rowOff>137700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98660"/>
          <a:ext cx="889000" cy="4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137700</xdr:rowOff>
    </xdr:from>
    <xdr:to>
      <xdr:col>15</xdr:col>
      <xdr:colOff>50800</xdr:colOff>
      <xdr:row>77</xdr:row>
      <xdr:rowOff>138728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39350"/>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136613</xdr:rowOff>
    </xdr:from>
    <xdr:to>
      <xdr:col>10</xdr:col>
      <xdr:colOff>114300</xdr:colOff>
      <xdr:row>77</xdr:row>
      <xdr:rowOff>138728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38263"/>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89015</xdr:rowOff>
    </xdr:from>
    <xdr:to>
      <xdr:col>24</xdr:col>
      <xdr:colOff>114300</xdr:colOff>
      <xdr:row>78</xdr:row>
      <xdr:rowOff>19165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9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3942</xdr:rowOff>
    </xdr:from>
    <xdr:ext cx="378565"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05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46210</xdr:rowOff>
    </xdr:from>
    <xdr:to>
      <xdr:col>20</xdr:col>
      <xdr:colOff>38100</xdr:colOff>
      <xdr:row>77</xdr:row>
      <xdr:rowOff>147810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138937</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4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86900</xdr:rowOff>
    </xdr:from>
    <xdr:to>
      <xdr:col>15</xdr:col>
      <xdr:colOff>101600</xdr:colOff>
      <xdr:row>78</xdr:row>
      <xdr:rowOff>17050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8177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8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87928</xdr:rowOff>
    </xdr:from>
    <xdr:to>
      <xdr:col>10</xdr:col>
      <xdr:colOff>165100</xdr:colOff>
      <xdr:row>78</xdr:row>
      <xdr:rowOff>18078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8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9205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8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85813</xdr:rowOff>
    </xdr:from>
    <xdr:to>
      <xdr:col>6</xdr:col>
      <xdr:colOff>38100</xdr:colOff>
      <xdr:row>78</xdr:row>
      <xdr:rowOff>15963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7090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8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121594</xdr:rowOff>
    </xdr:from>
    <xdr:to>
      <xdr:col>24</xdr:col>
      <xdr:colOff>63500</xdr:colOff>
      <xdr:row>96</xdr:row>
      <xdr:rowOff>39244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409344"/>
          <a:ext cx="838200" cy="8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39244</xdr:rowOff>
    </xdr:from>
    <xdr:to>
      <xdr:col>19</xdr:col>
      <xdr:colOff>177800</xdr:colOff>
      <xdr:row>96</xdr:row>
      <xdr:rowOff>128197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498444"/>
          <a:ext cx="889000" cy="8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34206</xdr:rowOff>
    </xdr:from>
    <xdr:to>
      <xdr:col>15</xdr:col>
      <xdr:colOff>50800</xdr:colOff>
      <xdr:row>96</xdr:row>
      <xdr:rowOff>128197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493406"/>
          <a:ext cx="889000" cy="9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34206</xdr:rowOff>
    </xdr:from>
    <xdr:to>
      <xdr:col>10</xdr:col>
      <xdr:colOff>114300</xdr:colOff>
      <xdr:row>97</xdr:row>
      <xdr:rowOff>100216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493406"/>
          <a:ext cx="889000" cy="23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70794</xdr:rowOff>
    </xdr:from>
    <xdr:to>
      <xdr:col>24</xdr:col>
      <xdr:colOff>114300</xdr:colOff>
      <xdr:row>96</xdr:row>
      <xdr:rowOff>944</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35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93671</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20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159894</xdr:rowOff>
    </xdr:from>
    <xdr:to>
      <xdr:col>20</xdr:col>
      <xdr:colOff>38100</xdr:colOff>
      <xdr:row>96</xdr:row>
      <xdr:rowOff>90044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44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106571</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222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77397</xdr:rowOff>
    </xdr:from>
    <xdr:to>
      <xdr:col>15</xdr:col>
      <xdr:colOff>101600</xdr:colOff>
      <xdr:row>97</xdr:row>
      <xdr:rowOff>7547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53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24074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3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154856</xdr:rowOff>
    </xdr:from>
    <xdr:to>
      <xdr:col>10</xdr:col>
      <xdr:colOff>165100</xdr:colOff>
      <xdr:row>96</xdr:row>
      <xdr:rowOff>85006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44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101533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217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49416</xdr:rowOff>
    </xdr:from>
    <xdr:to>
      <xdr:col>6</xdr:col>
      <xdr:colOff>38100</xdr:colOff>
      <xdr:row>97</xdr:row>
      <xdr:rowOff>151016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68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167543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45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82507</xdr:rowOff>
    </xdr:from>
    <xdr:to>
      <xdr:col>55</xdr:col>
      <xdr:colOff>0</xdr:colOff>
      <xdr:row>36</xdr:row>
      <xdr:rowOff>87797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254707"/>
          <a:ext cx="8382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70663</xdr:rowOff>
    </xdr:from>
    <xdr:to>
      <xdr:col>50</xdr:col>
      <xdr:colOff>114300</xdr:colOff>
      <xdr:row>36</xdr:row>
      <xdr:rowOff>82507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42863"/>
          <a:ext cx="889000" cy="1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58743</xdr:rowOff>
    </xdr:from>
    <xdr:to>
      <xdr:col>45</xdr:col>
      <xdr:colOff>177800</xdr:colOff>
      <xdr:row>36</xdr:row>
      <xdr:rowOff>70663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230943"/>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85489</xdr:rowOff>
    </xdr:from>
    <xdr:to>
      <xdr:col>41</xdr:col>
      <xdr:colOff>50800</xdr:colOff>
      <xdr:row>36</xdr:row>
      <xdr:rowOff>58743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057539"/>
          <a:ext cx="889000" cy="117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36997</xdr:rowOff>
    </xdr:from>
    <xdr:to>
      <xdr:col>55</xdr:col>
      <xdr:colOff>50800</xdr:colOff>
      <xdr:row>36</xdr:row>
      <xdr:rowOff>138597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0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59874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6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31707</xdr:rowOff>
    </xdr:from>
    <xdr:to>
      <xdr:col>50</xdr:col>
      <xdr:colOff>165100</xdr:colOff>
      <xdr:row>36</xdr:row>
      <xdr:rowOff>133307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0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149834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7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19863</xdr:rowOff>
    </xdr:from>
    <xdr:to>
      <xdr:col>46</xdr:col>
      <xdr:colOff>38100</xdr:colOff>
      <xdr:row>36</xdr:row>
      <xdr:rowOff>121463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9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137990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7943</xdr:rowOff>
    </xdr:from>
    <xdr:to>
      <xdr:col>41</xdr:col>
      <xdr:colOff>101600</xdr:colOff>
      <xdr:row>36</xdr:row>
      <xdr:rowOff>109543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126070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34689</xdr:rowOff>
    </xdr:from>
    <xdr:to>
      <xdr:col>36</xdr:col>
      <xdr:colOff>165100</xdr:colOff>
      <xdr:row>29</xdr:row>
      <xdr:rowOff>136289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0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27</xdr:row>
      <xdr:rowOff>152816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78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77379</xdr:rowOff>
    </xdr:from>
    <xdr:to>
      <xdr:col>55</xdr:col>
      <xdr:colOff>0</xdr:colOff>
      <xdr:row>58</xdr:row>
      <xdr:rowOff>121445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21479"/>
          <a:ext cx="838200" cy="4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5044</xdr:rowOff>
    </xdr:from>
    <xdr:to>
      <xdr:col>50</xdr:col>
      <xdr:colOff>114300</xdr:colOff>
      <xdr:row>58</xdr:row>
      <xdr:rowOff>121445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49144"/>
          <a:ext cx="889000" cy="11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5044</xdr:rowOff>
    </xdr:from>
    <xdr:to>
      <xdr:col>45</xdr:col>
      <xdr:colOff>177800</xdr:colOff>
      <xdr:row>58</xdr:row>
      <xdr:rowOff>56621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49144"/>
          <a:ext cx="889000" cy="5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45027</xdr:rowOff>
    </xdr:from>
    <xdr:to>
      <xdr:col>41</xdr:col>
      <xdr:colOff>50800</xdr:colOff>
      <xdr:row>58</xdr:row>
      <xdr:rowOff>56621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89127"/>
          <a:ext cx="889000" cy="1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26579</xdr:rowOff>
    </xdr:from>
    <xdr:to>
      <xdr:col>55</xdr:col>
      <xdr:colOff>50800</xdr:colOff>
      <xdr:row>58</xdr:row>
      <xdr:rowOff>128179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7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112956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8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70645</xdr:rowOff>
    </xdr:from>
    <xdr:to>
      <xdr:col>50</xdr:col>
      <xdr:colOff>165100</xdr:colOff>
      <xdr:row>59</xdr:row>
      <xdr:rowOff>795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163372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10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125694</xdr:rowOff>
    </xdr:from>
    <xdr:to>
      <xdr:col>46</xdr:col>
      <xdr:colOff>38100</xdr:colOff>
      <xdr:row>58</xdr:row>
      <xdr:rowOff>55844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9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46971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9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5821</xdr:rowOff>
    </xdr:from>
    <xdr:to>
      <xdr:col>41</xdr:col>
      <xdr:colOff>101600</xdr:colOff>
      <xdr:row>58</xdr:row>
      <xdr:rowOff>107421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4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98548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4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165677</xdr:rowOff>
    </xdr:from>
    <xdr:to>
      <xdr:col>36</xdr:col>
      <xdr:colOff>165100</xdr:colOff>
      <xdr:row>58</xdr:row>
      <xdr:rowOff>95827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3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86954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3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51233</xdr:rowOff>
    </xdr:from>
    <xdr:to>
      <xdr:col>55</xdr:col>
      <xdr:colOff>0</xdr:colOff>
      <xdr:row>78</xdr:row>
      <xdr:rowOff>132339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24333"/>
          <a:ext cx="838200" cy="8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51233</xdr:rowOff>
    </xdr:from>
    <xdr:to>
      <xdr:col>50</xdr:col>
      <xdr:colOff>114300</xdr:colOff>
      <xdr:row>78</xdr:row>
      <xdr:rowOff>63874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24333"/>
          <a:ext cx="889000" cy="1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63874</xdr:rowOff>
    </xdr:from>
    <xdr:to>
      <xdr:col>45</xdr:col>
      <xdr:colOff>177800</xdr:colOff>
      <xdr:row>78</xdr:row>
      <xdr:rowOff>129412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36974"/>
          <a:ext cx="889000" cy="6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129412</xdr:rowOff>
    </xdr:from>
    <xdr:to>
      <xdr:col>41</xdr:col>
      <xdr:colOff>50800</xdr:colOff>
      <xdr:row>78</xdr:row>
      <xdr:rowOff>129573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502512"/>
          <a:ext cx="88900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81539</xdr:rowOff>
    </xdr:from>
    <xdr:to>
      <xdr:col>55</xdr:col>
      <xdr:colOff>50800</xdr:colOff>
      <xdr:row>79</xdr:row>
      <xdr:rowOff>11689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5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167916</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69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433</xdr:rowOff>
    </xdr:from>
    <xdr:to>
      <xdr:col>50</xdr:col>
      <xdr:colOff>165100</xdr:colOff>
      <xdr:row>78</xdr:row>
      <xdr:rowOff>102033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7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93160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13074</xdr:rowOff>
    </xdr:from>
    <xdr:to>
      <xdr:col>46</xdr:col>
      <xdr:colOff>38100</xdr:colOff>
      <xdr:row>78</xdr:row>
      <xdr:rowOff>114674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8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105801</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4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78612</xdr:rowOff>
    </xdr:from>
    <xdr:to>
      <xdr:col>41</xdr:col>
      <xdr:colOff>101600</xdr:colOff>
      <xdr:row>79</xdr:row>
      <xdr:rowOff>8762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5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171339</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2017" y="13544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78773</xdr:rowOff>
    </xdr:from>
    <xdr:to>
      <xdr:col>36</xdr:col>
      <xdr:colOff>165100</xdr:colOff>
      <xdr:row>79</xdr:row>
      <xdr:rowOff>8923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5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50</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3017" y="13544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161829</xdr:rowOff>
    </xdr:from>
    <xdr:to>
      <xdr:col>55</xdr:col>
      <xdr:colOff>0</xdr:colOff>
      <xdr:row>97</xdr:row>
      <xdr:rowOff>111948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621029"/>
          <a:ext cx="838200" cy="12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31389</xdr:rowOff>
    </xdr:from>
    <xdr:to>
      <xdr:col>50</xdr:col>
      <xdr:colOff>114300</xdr:colOff>
      <xdr:row>97</xdr:row>
      <xdr:rowOff>111948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490589"/>
          <a:ext cx="889000" cy="25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31389</xdr:rowOff>
    </xdr:from>
    <xdr:to>
      <xdr:col>45</xdr:col>
      <xdr:colOff>177800</xdr:colOff>
      <xdr:row>96</xdr:row>
      <xdr:rowOff>97478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490589"/>
          <a:ext cx="889000" cy="6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97478</xdr:rowOff>
    </xdr:from>
    <xdr:to>
      <xdr:col>41</xdr:col>
      <xdr:colOff>50800</xdr:colOff>
      <xdr:row>96</xdr:row>
      <xdr:rowOff>142832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56678"/>
          <a:ext cx="889000" cy="4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111029</xdr:rowOff>
    </xdr:from>
    <xdr:to>
      <xdr:col>55</xdr:col>
      <xdr:colOff>50800</xdr:colOff>
      <xdr:row>97</xdr:row>
      <xdr:rowOff>41179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57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89456</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4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61148</xdr:rowOff>
    </xdr:from>
    <xdr:to>
      <xdr:col>50</xdr:col>
      <xdr:colOff>165100</xdr:colOff>
      <xdr:row>97</xdr:row>
      <xdr:rowOff>162748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9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97</xdr:row>
      <xdr:rowOff>153875</xdr:rowOff>
    </xdr:from>
    <xdr:ext cx="469744"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04428" y="1678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152039</xdr:rowOff>
    </xdr:from>
    <xdr:to>
      <xdr:col>46</xdr:col>
      <xdr:colOff>38100</xdr:colOff>
      <xdr:row>96</xdr:row>
      <xdr:rowOff>82189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3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73316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3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46678</xdr:rowOff>
    </xdr:from>
    <xdr:to>
      <xdr:col>41</xdr:col>
      <xdr:colOff>101600</xdr:colOff>
      <xdr:row>96</xdr:row>
      <xdr:rowOff>148278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0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139405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9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92032</xdr:rowOff>
    </xdr:from>
    <xdr:to>
      <xdr:col>36</xdr:col>
      <xdr:colOff>165100</xdr:colOff>
      <xdr:row>97</xdr:row>
      <xdr:rowOff>22182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5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13309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4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21533</xdr:rowOff>
    </xdr:from>
    <xdr:to>
      <xdr:col>85</xdr:col>
      <xdr:colOff>127000</xdr:colOff>
      <xdr:row>75</xdr:row>
      <xdr:rowOff>148386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880283"/>
          <a:ext cx="838200" cy="12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21533</xdr:rowOff>
    </xdr:from>
    <xdr:to>
      <xdr:col>81</xdr:col>
      <xdr:colOff>50800</xdr:colOff>
      <xdr:row>75</xdr:row>
      <xdr:rowOff>126860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880283"/>
          <a:ext cx="889000" cy="10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126860</xdr:rowOff>
    </xdr:from>
    <xdr:to>
      <xdr:col>76</xdr:col>
      <xdr:colOff>114300</xdr:colOff>
      <xdr:row>75</xdr:row>
      <xdr:rowOff>150388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985610"/>
          <a:ext cx="889000" cy="2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142729</xdr:rowOff>
    </xdr:from>
    <xdr:to>
      <xdr:col>71</xdr:col>
      <xdr:colOff>177800</xdr:colOff>
      <xdr:row>75</xdr:row>
      <xdr:rowOff>150388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3001479"/>
          <a:ext cx="8890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97587</xdr:rowOff>
    </xdr:from>
    <xdr:to>
      <xdr:col>85</xdr:col>
      <xdr:colOff>177800</xdr:colOff>
      <xdr:row>76</xdr:row>
      <xdr:rowOff>27738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9563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76014</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93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142183</xdr:rowOff>
    </xdr:from>
    <xdr:to>
      <xdr:col>81</xdr:col>
      <xdr:colOff>101600</xdr:colOff>
      <xdr:row>75</xdr:row>
      <xdr:rowOff>72333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82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88860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0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76060</xdr:rowOff>
    </xdr:from>
    <xdr:to>
      <xdr:col>76</xdr:col>
      <xdr:colOff>165100</xdr:colOff>
      <xdr:row>76</xdr:row>
      <xdr:rowOff>6210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168787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0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99587</xdr:rowOff>
    </xdr:from>
    <xdr:to>
      <xdr:col>72</xdr:col>
      <xdr:colOff>38100</xdr:colOff>
      <xdr:row>76</xdr:row>
      <xdr:rowOff>29738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583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20865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5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91929</xdr:rowOff>
    </xdr:from>
    <xdr:to>
      <xdr:col>67</xdr:col>
      <xdr:colOff>101600</xdr:colOff>
      <xdr:row>76</xdr:row>
      <xdr:rowOff>22079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5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4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120081</xdr:rowOff>
    </xdr:from>
    <xdr:to>
      <xdr:col>85</xdr:col>
      <xdr:colOff>127000</xdr:colOff>
      <xdr:row>98</xdr:row>
      <xdr:rowOff>120173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22181"/>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105880</xdr:rowOff>
    </xdr:from>
    <xdr:to>
      <xdr:col>81</xdr:col>
      <xdr:colOff>50800</xdr:colOff>
      <xdr:row>98</xdr:row>
      <xdr:rowOff>120081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907980"/>
          <a:ext cx="889000" cy="1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79135</xdr:rowOff>
    </xdr:from>
    <xdr:to>
      <xdr:col>76</xdr:col>
      <xdr:colOff>114300</xdr:colOff>
      <xdr:row>98</xdr:row>
      <xdr:rowOff>105880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81235"/>
          <a:ext cx="889000" cy="2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79135</xdr:rowOff>
    </xdr:from>
    <xdr:to>
      <xdr:col>71</xdr:col>
      <xdr:colOff>177800</xdr:colOff>
      <xdr:row>98</xdr:row>
      <xdr:rowOff>121521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81235"/>
          <a:ext cx="889000" cy="4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69373</xdr:rowOff>
    </xdr:from>
    <xdr:to>
      <xdr:col>85</xdr:col>
      <xdr:colOff>177800</xdr:colOff>
      <xdr:row>98</xdr:row>
      <xdr:rowOff>170973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7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155750</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8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69281</xdr:rowOff>
    </xdr:from>
    <xdr:to>
      <xdr:col>81</xdr:col>
      <xdr:colOff>101600</xdr:colOff>
      <xdr:row>98</xdr:row>
      <xdr:rowOff>170881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162008</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696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55080</xdr:rowOff>
    </xdr:from>
    <xdr:to>
      <xdr:col>76</xdr:col>
      <xdr:colOff>165100</xdr:colOff>
      <xdr:row>98</xdr:row>
      <xdr:rowOff>156680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147807</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57428" y="169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28335</xdr:rowOff>
    </xdr:from>
    <xdr:to>
      <xdr:col>72</xdr:col>
      <xdr:colOff>38100</xdr:colOff>
      <xdr:row>98</xdr:row>
      <xdr:rowOff>129935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121062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2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70721</xdr:rowOff>
    </xdr:from>
    <xdr:to>
      <xdr:col>67</xdr:col>
      <xdr:colOff>101600</xdr:colOff>
      <xdr:row>99</xdr:row>
      <xdr:rowOff>871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163448</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35687</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22237"/>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35687</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722237"/>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156337</xdr:rowOff>
    </xdr:from>
    <xdr:to>
      <xdr:col>107</xdr:col>
      <xdr:colOff>101600</xdr:colOff>
      <xdr:row>39</xdr:row>
      <xdr:rowOff>86487</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77614</xdr:rowOff>
    </xdr:from>
    <xdr:ext cx="313932"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77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16811</xdr:rowOff>
    </xdr:from>
    <xdr:to>
      <xdr:col>116</xdr:col>
      <xdr:colOff>63500</xdr:colOff>
      <xdr:row>74</xdr:row>
      <xdr:rowOff>56457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04111"/>
          <a:ext cx="838200" cy="3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56457</xdr:rowOff>
    </xdr:from>
    <xdr:to>
      <xdr:col>111</xdr:col>
      <xdr:colOff>177800</xdr:colOff>
      <xdr:row>74</xdr:row>
      <xdr:rowOff>160764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743757"/>
          <a:ext cx="889000" cy="10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160764</xdr:rowOff>
    </xdr:from>
    <xdr:to>
      <xdr:col>107</xdr:col>
      <xdr:colOff>50800</xdr:colOff>
      <xdr:row>75</xdr:row>
      <xdr:rowOff>34348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48064"/>
          <a:ext cx="889000" cy="4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34348</xdr:rowOff>
    </xdr:from>
    <xdr:to>
      <xdr:col>102</xdr:col>
      <xdr:colOff>114300</xdr:colOff>
      <xdr:row>75</xdr:row>
      <xdr:rowOff>64883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893098"/>
          <a:ext cx="889000" cy="3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137461</xdr:rowOff>
    </xdr:from>
    <xdr:to>
      <xdr:col>116</xdr:col>
      <xdr:colOff>114300</xdr:colOff>
      <xdr:row>74</xdr:row>
      <xdr:rowOff>67611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5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160338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0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5657</xdr:rowOff>
    </xdr:from>
    <xdr:to>
      <xdr:col>112</xdr:col>
      <xdr:colOff>38100</xdr:colOff>
      <xdr:row>74</xdr:row>
      <xdr:rowOff>107257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9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123784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6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109964</xdr:rowOff>
    </xdr:from>
    <xdr:to>
      <xdr:col>107</xdr:col>
      <xdr:colOff>101600</xdr:colOff>
      <xdr:row>75</xdr:row>
      <xdr:rowOff>40114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56641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57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154998</xdr:rowOff>
    </xdr:from>
    <xdr:to>
      <xdr:col>102</xdr:col>
      <xdr:colOff>165100</xdr:colOff>
      <xdr:row>75</xdr:row>
      <xdr:rowOff>85148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4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101675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1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14083</xdr:rowOff>
    </xdr:from>
    <xdr:to>
      <xdr:col>98</xdr:col>
      <xdr:colOff>38100</xdr:colOff>
      <xdr:row>75</xdr:row>
      <xdr:rowOff>115683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7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132210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426,444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円となっている。主な構成項目である扶助費は前年度と比較して増加し、令和６年度は住民一人当たり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158,230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円となっており、類似団体も同様に増加しているが、依然として類似団体内平均値に比べて高い水準にある。扶助費の主な構成としては、生活扶助（</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2,333,276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、障害者自立支援給付費</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(3,689,039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、医療扶助費（</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2,505,280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が全体の約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％を占めており、生活扶助費は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ポイント減少したものの、障害者自立支援給付費が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ポイント、医療扶助費が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また、公債費については、類似団体内平均値を下回ったが、今後も公共施設の更新や長寿命化対策が控えている現状に留意し、地方債発行の適切な管理に努めていく。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107,406
105,679
26.45
46,014,029
45,802,609
121,054
24,999,978
29,390,498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5969</xdr:rowOff>
    </xdr:from>
    <xdr:to>
      <xdr:col>24</xdr:col>
      <xdr:colOff>63500</xdr:colOff>
      <xdr:row>37</xdr:row>
      <xdr:rowOff>33972</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349619"/>
          <a:ext cx="8382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33972</xdr:rowOff>
    </xdr:from>
    <xdr:to>
      <xdr:col>19</xdr:col>
      <xdr:colOff>177800</xdr:colOff>
      <xdr:row>37</xdr:row>
      <xdr:rowOff>55118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377622"/>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55118</xdr:rowOff>
    </xdr:from>
    <xdr:to>
      <xdr:col>15</xdr:col>
      <xdr:colOff>50800</xdr:colOff>
      <xdr:row>37</xdr:row>
      <xdr:rowOff>61976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39876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61976</xdr:rowOff>
    </xdr:from>
    <xdr:to>
      <xdr:col>10</xdr:col>
      <xdr:colOff>114300</xdr:colOff>
      <xdr:row>37</xdr:row>
      <xdr:rowOff>96838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405626"/>
          <a:ext cx="889000" cy="3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126619</xdr:rowOff>
    </xdr:from>
    <xdr:to>
      <xdr:col>24</xdr:col>
      <xdr:colOff>114300</xdr:colOff>
      <xdr:row>37</xdr:row>
      <xdr:rowOff>56769</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29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105046</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2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154622</xdr:rowOff>
    </xdr:from>
    <xdr:to>
      <xdr:col>20</xdr:col>
      <xdr:colOff>38100</xdr:colOff>
      <xdr:row>37</xdr:row>
      <xdr:rowOff>84772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2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75899</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41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4318</xdr:rowOff>
    </xdr:from>
    <xdr:to>
      <xdr:col>15</xdr:col>
      <xdr:colOff>101600</xdr:colOff>
      <xdr:row>37</xdr:row>
      <xdr:rowOff>105918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34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97045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44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11176</xdr:rowOff>
    </xdr:from>
    <xdr:to>
      <xdr:col>10</xdr:col>
      <xdr:colOff>165100</xdr:colOff>
      <xdr:row>37</xdr:row>
      <xdr:rowOff>112776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103903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46038</xdr:rowOff>
    </xdr:from>
    <xdr:to>
      <xdr:col>6</xdr:col>
      <xdr:colOff>38100</xdr:colOff>
      <xdr:row>37</xdr:row>
      <xdr:rowOff>147638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138765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48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72191</xdr:rowOff>
    </xdr:from>
    <xdr:to>
      <xdr:col>24</xdr:col>
      <xdr:colOff>63500</xdr:colOff>
      <xdr:row>58</xdr:row>
      <xdr:rowOff>91184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10016291"/>
          <a:ext cx="838200" cy="1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91184</xdr:rowOff>
    </xdr:from>
    <xdr:to>
      <xdr:col>19</xdr:col>
      <xdr:colOff>177800</xdr:colOff>
      <xdr:row>58</xdr:row>
      <xdr:rowOff>93862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10035284"/>
          <a:ext cx="889000" cy="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66293</xdr:rowOff>
    </xdr:from>
    <xdr:to>
      <xdr:col>15</xdr:col>
      <xdr:colOff>50800</xdr:colOff>
      <xdr:row>58</xdr:row>
      <xdr:rowOff>93862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10010393"/>
          <a:ext cx="8890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7794</xdr:rowOff>
    </xdr:from>
    <xdr:to>
      <xdr:col>10</xdr:col>
      <xdr:colOff>114300</xdr:colOff>
      <xdr:row>58</xdr:row>
      <xdr:rowOff>66293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8994"/>
          <a:ext cx="889000" cy="40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21391</xdr:rowOff>
    </xdr:from>
    <xdr:to>
      <xdr:col>24</xdr:col>
      <xdr:colOff>114300</xdr:colOff>
      <xdr:row>58</xdr:row>
      <xdr:rowOff>122991</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6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107768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8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40384</xdr:rowOff>
    </xdr:from>
    <xdr:to>
      <xdr:col>20</xdr:col>
      <xdr:colOff>38100</xdr:colOff>
      <xdr:row>58</xdr:row>
      <xdr:rowOff>141984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8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133111</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7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43062</xdr:rowOff>
    </xdr:from>
    <xdr:to>
      <xdr:col>15</xdr:col>
      <xdr:colOff>101600</xdr:colOff>
      <xdr:row>58</xdr:row>
      <xdr:rowOff>144662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8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135789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7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15493</xdr:rowOff>
    </xdr:from>
    <xdr:to>
      <xdr:col>10</xdr:col>
      <xdr:colOff>165100</xdr:colOff>
      <xdr:row>58</xdr:row>
      <xdr:rowOff>117093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5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108220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5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128444</xdr:rowOff>
    </xdr:from>
    <xdr:to>
      <xdr:col>6</xdr:col>
      <xdr:colOff>38100</xdr:colOff>
      <xdr:row>56</xdr:row>
      <xdr:rowOff>58594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5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49721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5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75440</xdr:rowOff>
    </xdr:from>
    <xdr:to>
      <xdr:col>24</xdr:col>
      <xdr:colOff>63500</xdr:colOff>
      <xdr:row>76</xdr:row>
      <xdr:rowOff>19966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34190"/>
          <a:ext cx="838200" cy="11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19966</xdr:rowOff>
    </xdr:from>
    <xdr:to>
      <xdr:col>19</xdr:col>
      <xdr:colOff>177800</xdr:colOff>
      <xdr:row>76</xdr:row>
      <xdr:rowOff>114058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50166"/>
          <a:ext cx="889000" cy="9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33210</xdr:rowOff>
    </xdr:from>
    <xdr:to>
      <xdr:col>15</xdr:col>
      <xdr:colOff>50800</xdr:colOff>
      <xdr:row>76</xdr:row>
      <xdr:rowOff>114058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63410"/>
          <a:ext cx="889000" cy="8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33210</xdr:rowOff>
    </xdr:from>
    <xdr:to>
      <xdr:col>10</xdr:col>
      <xdr:colOff>114300</xdr:colOff>
      <xdr:row>77</xdr:row>
      <xdr:rowOff>57221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63410"/>
          <a:ext cx="889000" cy="19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24640</xdr:rowOff>
    </xdr:from>
    <xdr:to>
      <xdr:col>24</xdr:col>
      <xdr:colOff>114300</xdr:colOff>
      <xdr:row>75</xdr:row>
      <xdr:rowOff>126240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88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47517</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3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140617</xdr:rowOff>
    </xdr:from>
    <xdr:to>
      <xdr:col>20</xdr:col>
      <xdr:colOff>38100</xdr:colOff>
      <xdr:row>76</xdr:row>
      <xdr:rowOff>70768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9993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87294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7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63258</xdr:rowOff>
    </xdr:from>
    <xdr:to>
      <xdr:col>15</xdr:col>
      <xdr:colOff>101600</xdr:colOff>
      <xdr:row>76</xdr:row>
      <xdr:rowOff>164858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9936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6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153860</xdr:rowOff>
    </xdr:from>
    <xdr:to>
      <xdr:col>10</xdr:col>
      <xdr:colOff>165100</xdr:colOff>
      <xdr:row>76</xdr:row>
      <xdr:rowOff>84010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1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100537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8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6421</xdr:rowOff>
    </xdr:from>
    <xdr:to>
      <xdr:col>6</xdr:col>
      <xdr:colOff>38100</xdr:colOff>
      <xdr:row>77</xdr:row>
      <xdr:rowOff>108021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0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124548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983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22637</xdr:rowOff>
    </xdr:from>
    <xdr:to>
      <xdr:col>24</xdr:col>
      <xdr:colOff>63500</xdr:colOff>
      <xdr:row>98</xdr:row>
      <xdr:rowOff>30772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824737"/>
          <a:ext cx="8382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158922</xdr:rowOff>
    </xdr:from>
    <xdr:to>
      <xdr:col>19</xdr:col>
      <xdr:colOff>177800</xdr:colOff>
      <xdr:row>98</xdr:row>
      <xdr:rowOff>30772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89572"/>
          <a:ext cx="889000" cy="4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131451</xdr:rowOff>
    </xdr:from>
    <xdr:to>
      <xdr:col>15</xdr:col>
      <xdr:colOff>50800</xdr:colOff>
      <xdr:row>97</xdr:row>
      <xdr:rowOff>158922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762101"/>
          <a:ext cx="889000" cy="2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131451</xdr:rowOff>
    </xdr:from>
    <xdr:to>
      <xdr:col>10</xdr:col>
      <xdr:colOff>114300</xdr:colOff>
      <xdr:row>98</xdr:row>
      <xdr:rowOff>146577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62101"/>
          <a:ext cx="889000" cy="18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143287</xdr:rowOff>
    </xdr:from>
    <xdr:to>
      <xdr:col>24</xdr:col>
      <xdr:colOff>114300</xdr:colOff>
      <xdr:row>98</xdr:row>
      <xdr:rowOff>73437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7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121714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5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151422</xdr:rowOff>
    </xdr:from>
    <xdr:to>
      <xdr:col>20</xdr:col>
      <xdr:colOff>38100</xdr:colOff>
      <xdr:row>98</xdr:row>
      <xdr:rowOff>81572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8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72699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7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108122</xdr:rowOff>
    </xdr:from>
    <xdr:to>
      <xdr:col>15</xdr:col>
      <xdr:colOff>101600</xdr:colOff>
      <xdr:row>98</xdr:row>
      <xdr:rowOff>38272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3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29399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3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80651</xdr:rowOff>
    </xdr:from>
    <xdr:to>
      <xdr:col>10</xdr:col>
      <xdr:colOff>165100</xdr:colOff>
      <xdr:row>98</xdr:row>
      <xdr:rowOff>10801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1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1928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0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95777</xdr:rowOff>
    </xdr:from>
    <xdr:to>
      <xdr:col>6</xdr:col>
      <xdr:colOff>38100</xdr:colOff>
      <xdr:row>99</xdr:row>
      <xdr:rowOff>25927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9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17054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9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137033</xdr:rowOff>
    </xdr:from>
    <xdr:to>
      <xdr:col>55</xdr:col>
      <xdr:colOff>0</xdr:colOff>
      <xdr:row>38</xdr:row>
      <xdr:rowOff>139319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5213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136271</xdr:rowOff>
    </xdr:from>
    <xdr:to>
      <xdr:col>50</xdr:col>
      <xdr:colOff>114300</xdr:colOff>
      <xdr:row>38</xdr:row>
      <xdr:rowOff>139319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51371"/>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134366</xdr:rowOff>
    </xdr:from>
    <xdr:to>
      <xdr:col>45</xdr:col>
      <xdr:colOff>177800</xdr:colOff>
      <xdr:row>38</xdr:row>
      <xdr:rowOff>136271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4946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132842</xdr:rowOff>
    </xdr:from>
    <xdr:to>
      <xdr:col>41</xdr:col>
      <xdr:colOff>50800</xdr:colOff>
      <xdr:row>38</xdr:row>
      <xdr:rowOff>134366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4794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86233</xdr:rowOff>
    </xdr:from>
    <xdr:to>
      <xdr:col>55</xdr:col>
      <xdr:colOff>50800</xdr:colOff>
      <xdr:row>39</xdr:row>
      <xdr:rowOff>16383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0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1160</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16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88519</xdr:rowOff>
    </xdr:from>
    <xdr:to>
      <xdr:col>50</xdr:col>
      <xdr:colOff>165100</xdr:colOff>
      <xdr:row>39</xdr:row>
      <xdr:rowOff>18669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0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9796</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9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85471</xdr:rowOff>
    </xdr:from>
    <xdr:to>
      <xdr:col>46</xdr:col>
      <xdr:colOff>38100</xdr:colOff>
      <xdr:row>39</xdr:row>
      <xdr:rowOff>15621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0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6748</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93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83566</xdr:rowOff>
    </xdr:from>
    <xdr:to>
      <xdr:col>41</xdr:col>
      <xdr:colOff>101600</xdr:colOff>
      <xdr:row>39</xdr:row>
      <xdr:rowOff>13716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4843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91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82042</xdr:rowOff>
    </xdr:from>
    <xdr:to>
      <xdr:col>36</xdr:col>
      <xdr:colOff>165100</xdr:colOff>
      <xdr:row>39</xdr:row>
      <xdr:rowOff>12192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3319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89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75098</xdr:rowOff>
    </xdr:from>
    <xdr:to>
      <xdr:col>55</xdr:col>
      <xdr:colOff>0</xdr:colOff>
      <xdr:row>58</xdr:row>
      <xdr:rowOff>79624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19198"/>
          <a:ext cx="8382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72034</xdr:rowOff>
    </xdr:from>
    <xdr:to>
      <xdr:col>50</xdr:col>
      <xdr:colOff>114300</xdr:colOff>
      <xdr:row>58</xdr:row>
      <xdr:rowOff>75098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16134"/>
          <a:ext cx="889000" cy="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72034</xdr:rowOff>
    </xdr:from>
    <xdr:to>
      <xdr:col>45</xdr:col>
      <xdr:colOff>177800</xdr:colOff>
      <xdr:row>58</xdr:row>
      <xdr:rowOff>88677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16134"/>
          <a:ext cx="889000" cy="1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74457</xdr:rowOff>
    </xdr:from>
    <xdr:to>
      <xdr:col>41</xdr:col>
      <xdr:colOff>50800</xdr:colOff>
      <xdr:row>58</xdr:row>
      <xdr:rowOff>88677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10018557"/>
          <a:ext cx="889000" cy="1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28824</xdr:rowOff>
    </xdr:from>
    <xdr:to>
      <xdr:col>55</xdr:col>
      <xdr:colOff>50800</xdr:colOff>
      <xdr:row>58</xdr:row>
      <xdr:rowOff>130424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115201</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8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24298</xdr:rowOff>
    </xdr:from>
    <xdr:to>
      <xdr:col>50</xdr:col>
      <xdr:colOff>165100</xdr:colOff>
      <xdr:row>58</xdr:row>
      <xdr:rowOff>125898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6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117025</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6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21234</xdr:rowOff>
    </xdr:from>
    <xdr:to>
      <xdr:col>46</xdr:col>
      <xdr:colOff>38100</xdr:colOff>
      <xdr:row>58</xdr:row>
      <xdr:rowOff>122834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6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113961</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5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37877</xdr:rowOff>
    </xdr:from>
    <xdr:to>
      <xdr:col>41</xdr:col>
      <xdr:colOff>101600</xdr:colOff>
      <xdr:row>58</xdr:row>
      <xdr:rowOff>139477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8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130604</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7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23657</xdr:rowOff>
    </xdr:from>
    <xdr:to>
      <xdr:col>36</xdr:col>
      <xdr:colOff>165100</xdr:colOff>
      <xdr:row>58</xdr:row>
      <xdr:rowOff>125257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6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116384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6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135223</xdr:rowOff>
    </xdr:from>
    <xdr:to>
      <xdr:col>55</xdr:col>
      <xdr:colOff>0</xdr:colOff>
      <xdr:row>78</xdr:row>
      <xdr:rowOff>152006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08323"/>
          <a:ext cx="838200" cy="1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59310</xdr:rowOff>
    </xdr:from>
    <xdr:to>
      <xdr:col>50</xdr:col>
      <xdr:colOff>114300</xdr:colOff>
      <xdr:row>78</xdr:row>
      <xdr:rowOff>135223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32410"/>
          <a:ext cx="889000" cy="7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59310</xdr:rowOff>
    </xdr:from>
    <xdr:to>
      <xdr:col>45</xdr:col>
      <xdr:colOff>177800</xdr:colOff>
      <xdr:row>78</xdr:row>
      <xdr:rowOff>107068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32410"/>
          <a:ext cx="889000" cy="4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107068</xdr:rowOff>
    </xdr:from>
    <xdr:to>
      <xdr:col>41</xdr:col>
      <xdr:colOff>50800</xdr:colOff>
      <xdr:row>78</xdr:row>
      <xdr:rowOff>115258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80168"/>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101206</xdr:rowOff>
    </xdr:from>
    <xdr:to>
      <xdr:col>55</xdr:col>
      <xdr:colOff>50800</xdr:colOff>
      <xdr:row>79</xdr:row>
      <xdr:rowOff>31356</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7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16133</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89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84423</xdr:rowOff>
    </xdr:from>
    <xdr:to>
      <xdr:col>50</xdr:col>
      <xdr:colOff>165100</xdr:colOff>
      <xdr:row>79</xdr:row>
      <xdr:rowOff>14573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5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5700</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5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8510</xdr:rowOff>
    </xdr:from>
    <xdr:to>
      <xdr:col>46</xdr:col>
      <xdr:colOff>38100</xdr:colOff>
      <xdr:row>78</xdr:row>
      <xdr:rowOff>110110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101237</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47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56268</xdr:rowOff>
    </xdr:from>
    <xdr:to>
      <xdr:col>41</xdr:col>
      <xdr:colOff>101600</xdr:colOff>
      <xdr:row>78</xdr:row>
      <xdr:rowOff>157868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2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148995</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64458</xdr:rowOff>
    </xdr:from>
    <xdr:to>
      <xdr:col>36</xdr:col>
      <xdr:colOff>165100</xdr:colOff>
      <xdr:row>78</xdr:row>
      <xdr:rowOff>166058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3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157185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3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140900</xdr:rowOff>
    </xdr:from>
    <xdr:to>
      <xdr:col>55</xdr:col>
      <xdr:colOff>0</xdr:colOff>
      <xdr:row>98</xdr:row>
      <xdr:rowOff>141948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943000"/>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45689</xdr:rowOff>
    </xdr:from>
    <xdr:to>
      <xdr:col>50</xdr:col>
      <xdr:colOff>114300</xdr:colOff>
      <xdr:row>98</xdr:row>
      <xdr:rowOff>141948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76339"/>
          <a:ext cx="889000" cy="26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45689</xdr:rowOff>
    </xdr:from>
    <xdr:to>
      <xdr:col>45</xdr:col>
      <xdr:colOff>177800</xdr:colOff>
      <xdr:row>98</xdr:row>
      <xdr:rowOff>38964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676339"/>
          <a:ext cx="889000" cy="16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38964</xdr:rowOff>
    </xdr:from>
    <xdr:to>
      <xdr:col>41</xdr:col>
      <xdr:colOff>50800</xdr:colOff>
      <xdr:row>98</xdr:row>
      <xdr:rowOff>90475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41064"/>
          <a:ext cx="889000" cy="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90100</xdr:rowOff>
    </xdr:from>
    <xdr:to>
      <xdr:col>55</xdr:col>
      <xdr:colOff>50800</xdr:colOff>
      <xdr:row>99</xdr:row>
      <xdr:rowOff>20250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8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68527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87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91148</xdr:rowOff>
    </xdr:from>
    <xdr:to>
      <xdr:col>50</xdr:col>
      <xdr:colOff>165100</xdr:colOff>
      <xdr:row>99</xdr:row>
      <xdr:rowOff>21298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12425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98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166339</xdr:rowOff>
    </xdr:from>
    <xdr:to>
      <xdr:col>46</xdr:col>
      <xdr:colOff>38100</xdr:colOff>
      <xdr:row>97</xdr:row>
      <xdr:rowOff>96489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2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87616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1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159614</xdr:rowOff>
    </xdr:from>
    <xdr:to>
      <xdr:col>41</xdr:col>
      <xdr:colOff>101600</xdr:colOff>
      <xdr:row>98</xdr:row>
      <xdr:rowOff>89764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9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80891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8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39675</xdr:rowOff>
    </xdr:from>
    <xdr:to>
      <xdr:col>36</xdr:col>
      <xdr:colOff>165100</xdr:colOff>
      <xdr:row>98</xdr:row>
      <xdr:rowOff>141275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4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132402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3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24303</xdr:rowOff>
    </xdr:from>
    <xdr:to>
      <xdr:col>85</xdr:col>
      <xdr:colOff>127000</xdr:colOff>
      <xdr:row>37</xdr:row>
      <xdr:rowOff>87122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367953"/>
          <a:ext cx="838200" cy="6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87122</xdr:rowOff>
    </xdr:from>
    <xdr:to>
      <xdr:col>81</xdr:col>
      <xdr:colOff>50800</xdr:colOff>
      <xdr:row>37</xdr:row>
      <xdr:rowOff>120681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430772"/>
          <a:ext cx="889000" cy="3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5100</xdr:rowOff>
    </xdr:from>
    <xdr:to>
      <xdr:col>76</xdr:col>
      <xdr:colOff>114300</xdr:colOff>
      <xdr:row>37</xdr:row>
      <xdr:rowOff>120681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348750"/>
          <a:ext cx="889000" cy="11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5100</xdr:rowOff>
    </xdr:from>
    <xdr:to>
      <xdr:col>71</xdr:col>
      <xdr:colOff>177800</xdr:colOff>
      <xdr:row>37</xdr:row>
      <xdr:rowOff>87854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348750"/>
          <a:ext cx="889000" cy="8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144953</xdr:rowOff>
    </xdr:from>
    <xdr:to>
      <xdr:col>85</xdr:col>
      <xdr:colOff>177800</xdr:colOff>
      <xdr:row>37</xdr:row>
      <xdr:rowOff>75103</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31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123380</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36322</xdr:rowOff>
    </xdr:from>
    <xdr:to>
      <xdr:col>81</xdr:col>
      <xdr:colOff>101600</xdr:colOff>
      <xdr:row>37</xdr:row>
      <xdr:rowOff>137922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129049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47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69881</xdr:rowOff>
    </xdr:from>
    <xdr:to>
      <xdr:col>76</xdr:col>
      <xdr:colOff>165100</xdr:colOff>
      <xdr:row>38</xdr:row>
      <xdr:rowOff>31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41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162607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50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125750</xdr:rowOff>
    </xdr:from>
    <xdr:to>
      <xdr:col>72</xdr:col>
      <xdr:colOff>38100</xdr:colOff>
      <xdr:row>37</xdr:row>
      <xdr:rowOff>55900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29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47027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39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37054</xdr:rowOff>
    </xdr:from>
    <xdr:to>
      <xdr:col>67</xdr:col>
      <xdr:colOff>101600</xdr:colOff>
      <xdr:row>37</xdr:row>
      <xdr:rowOff>138654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38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129781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47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132362</xdr:rowOff>
    </xdr:from>
    <xdr:to>
      <xdr:col>85</xdr:col>
      <xdr:colOff>127000</xdr:colOff>
      <xdr:row>58</xdr:row>
      <xdr:rowOff>6655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905012"/>
          <a:ext cx="838200" cy="4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6655</xdr:rowOff>
    </xdr:from>
    <xdr:to>
      <xdr:col>81</xdr:col>
      <xdr:colOff>50800</xdr:colOff>
      <xdr:row>58</xdr:row>
      <xdr:rowOff>35161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950755"/>
          <a:ext cx="889000" cy="2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35161</xdr:rowOff>
    </xdr:from>
    <xdr:to>
      <xdr:col>76</xdr:col>
      <xdr:colOff>114300</xdr:colOff>
      <xdr:row>58</xdr:row>
      <xdr:rowOff>149553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979261"/>
          <a:ext cx="889000" cy="11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89065</xdr:rowOff>
    </xdr:from>
    <xdr:to>
      <xdr:col>71</xdr:col>
      <xdr:colOff>177800</xdr:colOff>
      <xdr:row>58</xdr:row>
      <xdr:rowOff>149553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10033165"/>
          <a:ext cx="889000" cy="6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81562</xdr:rowOff>
    </xdr:from>
    <xdr:to>
      <xdr:col>85</xdr:col>
      <xdr:colOff>177800</xdr:colOff>
      <xdr:row>58</xdr:row>
      <xdr:rowOff>11712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8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59989</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83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127305</xdr:rowOff>
    </xdr:from>
    <xdr:to>
      <xdr:col>81</xdr:col>
      <xdr:colOff>101600</xdr:colOff>
      <xdr:row>58</xdr:row>
      <xdr:rowOff>57455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48582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9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155811</xdr:rowOff>
    </xdr:from>
    <xdr:to>
      <xdr:col>76</xdr:col>
      <xdr:colOff>165100</xdr:colOff>
      <xdr:row>58</xdr:row>
      <xdr:rowOff>85961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92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77088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02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98753</xdr:rowOff>
    </xdr:from>
    <xdr:to>
      <xdr:col>72</xdr:col>
      <xdr:colOff>38100</xdr:colOff>
      <xdr:row>59</xdr:row>
      <xdr:rowOff>28903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04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20030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13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38265</xdr:rowOff>
    </xdr:from>
    <xdr:to>
      <xdr:col>67</xdr:col>
      <xdr:colOff>101600</xdr:colOff>
      <xdr:row>58</xdr:row>
      <xdr:rowOff>139865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8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130992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7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21534</xdr:rowOff>
    </xdr:from>
    <xdr:to>
      <xdr:col>85</xdr:col>
      <xdr:colOff>127000</xdr:colOff>
      <xdr:row>95</xdr:row>
      <xdr:rowOff>148386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309284"/>
          <a:ext cx="838200" cy="12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21534</xdr:rowOff>
    </xdr:from>
    <xdr:to>
      <xdr:col>81</xdr:col>
      <xdr:colOff>50800</xdr:colOff>
      <xdr:row>95</xdr:row>
      <xdr:rowOff>126860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309284"/>
          <a:ext cx="889000" cy="10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126860</xdr:rowOff>
    </xdr:from>
    <xdr:to>
      <xdr:col>76</xdr:col>
      <xdr:colOff>114300</xdr:colOff>
      <xdr:row>95</xdr:row>
      <xdr:rowOff>150388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14610"/>
          <a:ext cx="889000" cy="2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142729</xdr:rowOff>
    </xdr:from>
    <xdr:to>
      <xdr:col>71</xdr:col>
      <xdr:colOff>177800</xdr:colOff>
      <xdr:row>95</xdr:row>
      <xdr:rowOff>150388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430479"/>
          <a:ext cx="8890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97586</xdr:rowOff>
    </xdr:from>
    <xdr:to>
      <xdr:col>85</xdr:col>
      <xdr:colOff>177800</xdr:colOff>
      <xdr:row>96</xdr:row>
      <xdr:rowOff>27736</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8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76013</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6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142184</xdr:rowOff>
    </xdr:from>
    <xdr:to>
      <xdr:col>81</xdr:col>
      <xdr:colOff>101600</xdr:colOff>
      <xdr:row>95</xdr:row>
      <xdr:rowOff>72334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88861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3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76060</xdr:rowOff>
    </xdr:from>
    <xdr:to>
      <xdr:col>76</xdr:col>
      <xdr:colOff>165100</xdr:colOff>
      <xdr:row>96</xdr:row>
      <xdr:rowOff>6210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168787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99588</xdr:rowOff>
    </xdr:from>
    <xdr:to>
      <xdr:col>72</xdr:col>
      <xdr:colOff>38100</xdr:colOff>
      <xdr:row>96</xdr:row>
      <xdr:rowOff>29738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20865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8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91929</xdr:rowOff>
    </xdr:from>
    <xdr:to>
      <xdr:col>67</xdr:col>
      <xdr:colOff>101600</xdr:colOff>
      <xdr:row>96</xdr:row>
      <xdr:rowOff>22079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7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13206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7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ほとんどの項目で類似団体内平均値を下回っているが、民生費は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235,933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を上回る結果となっている。民生費については、子ども医療費が減少したが、児童扶養手当、児童手当、障害者自立支援給付費、障害児自立支援給付費、児童福祉施設委託料等が増加したことにより、昨年度より増加している。公債費については、類似団体内平均を下回る結果となったが、今後も公共施設の更新や長寿命化対策が控えている現状に留意し、地方債発行の適切な管理に努め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大阪府羽曳野市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年度より実質収支の黒字を保っており、令和３年度は取り崩しなしでの黒字維持、令和２年度、令和４～６年度は財政調整基金を取り崩しての黒字確保となった。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標準財政規模に対する実質収支額は前年度と比べ</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0.05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ポイント増加し、標準財政規模に対する実質単年度収支は前年度と比べ</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3.65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ポイント減少している。今後も「行財政改革大綱」に基づき歳入の確保及び歳出経費の精査に努めていく。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大阪府羽曳野市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年度から令和６年度において、すべての会計で黒字財政を維持している。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構成比については、水道事業会計の標準財政規模に対する比率が最も大きく、令和５年度から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2.41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ポイント減少したものの、依然高い水準となっている。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一般会計については、令和３年度は財政調整基金の繰り入れをせず黒字を維持、令和２年度、令和４～６年度は財政調整基金の繰り入れての黒字確保となった。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介護保険特別会計は、令和５年度と比べると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0.83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ポイント増加している。増加理由としては、第１号被保険者現年度分特別徴収保険料の増加などがあげられる。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国民健康保険特別会計は、令和５年度と比べ、増減なしとなる。被保険者数の減少により、歳入の府支出金と歳出の保険給付費がそれぞれ同程度減少したため、全体の収支に大きな変動はなかった。結果として、令和５年度に引き続き、黒字を維持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全会計の合計黒字額の比率については、直近５年で１番目に低い率となり、各数値の推移に注視しつつ、健全な財政運営に努めていく。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大阪府羽曳野市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元利償還金</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については、既発債の償還終了に伴い、前年度より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百万円の減額となった。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算入公債費等については、災害復旧等に係る基準財政需要額などの減少により前年度より総額で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199</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百万円減少している。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上記のことから、実質公債費比率の分子については、前年度より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百万円減額している。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今後とも地方債の発行については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、将来世代に過度な負担を負わせることのないよう留意し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適正な</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公債費管理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を通じた長期的かつ健全な財政運営に努める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大阪府羽曳野市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将来負担額については、一般会計等に係る地方債の現在高、公営企業債等繰入見込額が減少したため、総額</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3,254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充当可能財源等については、基準財政需要額算入見込額及び充当可能基金が減少したことにより、前年度より総額で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上記のことから、将来負担比率の分子については、前年度より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1,851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これにより、将来負担比率は算定されなかったが、市役所本庁の建替事業など大型の普通建設事業が今後予定されていることから、引き続き将来負担額の抑制と充当可能財源の拡充に努めていく。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大阪府羽曳野市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財政調整基金において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56</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百万円の積立てを行ったほか、公共施設整備基金において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264</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百万円を積み立てたこと等により、全体で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460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百万円の積立てを行った。</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一方、財政調整基金から</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430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百万円、ふるさと羽曳野まちづくり基金から</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81</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百万円、ダルビッシュ有こども福祉基金から</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39</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百万円、ファイン推進基金から</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百万円の取崩しを行ったこと等により、全体で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573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百万円の取崩しを行った。</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その結果、基金全体としては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財政調整基金については、引き続き標準財政規模の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程度の残高を維持できるように取り組む。また、近年中に実施予定の市役所本庁舎建替事業等において多額の地方債発行が見込まれ、以降公債費の増加が予想されることから、決算剰余金が出た場合にあっては、財政調整基金のほか、公共施設整備基金においても積立てを行い、建設地方債の発行を抑制したいと考え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・公共施設整備基金：公用若しくは公共用に供する施設の整備資金に充てる。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ファイン推進基金：地域における保健福祉を積極的に推進するため、民間活動の活発化を図りつつ地域の特性に応じて立案・実施された施策を資金面から援助すること及び本市の保健福祉事業の資金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・ふるさと羽曳野まちづくり基金：本市の文化と歴史を継承し、発展させ、美しく恵み豊かな環境を育みながら、ふるさと羽曳野のまちづくりを推進するための事業の資金に充てる。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・教育振興基金：本市における教育の振興を図る事業の資金に充てる。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・森林環境譲与税基金：森林環境譲与税を財源とし、森林整備及びその促進に必要な事業に要する経費に充てる。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・公共施設整備基金：決算剰余金の半額である</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百万円を積み立てたほか、公有財産売却収入分</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211</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百万円を積み立て、合計</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264</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百万円が増加した。</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ファイン推進基金、ふるさと羽曳野まちづくり基金、教育振興基金：ふるさと納税は申込時に選択していただく活用希望事業に従い、ファイン推進基金・教育振興基金・ふるさと羽曳野まちづくり基金・ダルビッシュ有子ども福祉基金に積み立て、翌年度の実施事業に活用している。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年度においては、ふるさと羽曳野まちづくり基金で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、教育振興基金で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百万円の減少となった。</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・公共施設整備基金：市役所本庁舎の建替事業などに備え、決算剰余金が出た場合には積立てを行い、将来の建設地方債の発行を抑制する。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・その他の基金：基金の使途に基づき適切に積立てを行っていく。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決算見込みによる収支の不足額に充てるため、</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財政調整基金において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430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百万円を取り崩した。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財政調整基金の残高は、大きな被害をもたらす災害への備え等のため、標準財政規模の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％を目途に積み立てることとしている。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土地取得特別会計が保有していた事業用地の一部売却に伴い、当該用地に係る起債残高について、繰上償還に代えて</a:t>
          </a:r>
          <a:r>
            <a:rPr kumimoji="0"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21</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第三セクター等改革推進債対象土地の売却があった場合などには、必要に応じて今後も積立てを行う。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D04BD40-CEB2-4893-975D-D7D2CEBDA9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BB890E9-5D8E-4335-8AE3-DF79B2AFE2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E6FB7F1A-D081-4728-A3CE-FA4D33DD5BD3}"/>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4D94F867-0F05-4204-8C4A-D09D444D45FF}"/>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E3BA4588-FB26-4E98-AA9B-A569D219A896}"/>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8C37B924-72CE-4D31-B4D0-77F7FE9E86CB}"/>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7A42F1D1-BBF0-4082-B5D8-B0E6E71F68D2}"/>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321B0B1F-6CF5-49DB-81F0-E700FDED2651}"/>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54DB597-5F2E-40E0-80A4-7936AA246AE7}"/>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B6510F13-951C-41B5-9CE5-D7E8140A29A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71F1573B-6AC8-4FB6-8FC6-998880D4540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A1E91035-49FD-4597-9567-7764FFCE28E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EA28B67B-160F-4316-AEEB-24BED28F6EE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77EBE1A3-D5C6-446B-8E3E-9BDAE183EDD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B687A059-C331-44A3-B3B1-2B25A9D6AE9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F39AF74B-E118-41A7-A618-906DB75487B8}"/>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1BD46E6A-3311-4D7A-9E26-326AFC5778DF}"/>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2EBD747E-CEBB-40C7-95E0-6BBC692BCFC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107,406
105,679
26.45
46,014,029
45,802,609
121,054
24,999,978
29,390,498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95304537-5D36-461B-A532-3BD871C3B6D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C9583C35-6467-4D56-884C-2369E3680DD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9C3C558E-9445-43D4-AE24-A084FCF0E1B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D95B8EA5-20E3-4632-A73D-70338AF8CA8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8A5A24ED-3555-4DC3-B82F-39EC7AEFD78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F8A37BD7-D89C-4DBF-BD9C-444BDB8137B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9D47F77A-1481-45DE-A1C9-28CFF600F83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5BE8B60B-E353-4B6C-B2F0-6D889E33EAC5}"/>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DB27724E-A138-4DA9-B8C2-189C7DBE8AB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CAFEFB25-386C-4483-A810-169ED7EACBDD}"/>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3174A8E7-57B5-4816-9338-0BBC540B0AC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8719E82E-963A-4B5E-BFA9-A51A006AE82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A6B6776B-13A2-46AA-B22C-FDAA88E2D7B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A2320189-0411-4174-84F9-2D88AD828CB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27A985D6-5C75-423C-9DD1-74DEC5A7CA7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7979CF31-FC67-4BC2-BDC8-8B1D76B3027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803B5F66-45B3-4BEB-B3E1-889EA146EE3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5549860D-AB33-49DD-8A58-A6D6A5D003E7}"/>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1C582252-6FC7-406A-AE08-F77EFC2D2DD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7C6E3D8-B079-4D92-AD22-033F28125EC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40E0F80-C20A-43A0-8742-8121F3FBB8D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69C92045-B18D-479D-9FDA-64151B7CADBC}"/>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514B99AF-18FC-4534-BD40-646AAAEDCF5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287556BB-3F96-454D-B01F-46130D16DE2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88BCF460-273B-4D08-9761-DD5C43A09C86}"/>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43433564-24B5-4D28-ACCC-4F4FF0FC81A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F4ADBCE-84B5-484F-B834-4D78556E5E9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CFCE7793-5806-4E98-AB24-24232289B2C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3A16B596-B0D5-47E8-83CA-81A476E832B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8AC257A6-0CBD-4CE5-AEE9-D70604E88B9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63737A21-EB4A-4D9C-A88B-258F720A4EF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39357E51-FB02-459F-8D60-F161B96E064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EB63F6BA-9AE4-493F-A45B-10F1B78AE05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328C0177-32BE-4484-B106-3A178079A82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C6FC3F7A-91DF-4BCF-A952-78B67B0740F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有形固定資産減価償却率については、「ストック情報に関する調査」の回答数値に誤りがあったため、正しくは</a:t>
          </a:r>
          <a:r>
            <a:rPr kumimoji="1" lang="en-US" altLang="ja-JP" sz="1050">
              <a:latin typeface="ＭＳ Ｐゴシック" panose="020B0600070205080204" pitchFamily="50" charset="-128"/>
              <a:ea typeface="ＭＳ Ｐゴシック" panose="020B0600070205080204" pitchFamily="50" charset="-128"/>
            </a:rPr>
            <a:t>61.7</a:t>
          </a:r>
          <a:r>
            <a:rPr kumimoji="1" lang="ja-JP" altLang="en-US" sz="1050">
              <a:latin typeface="ＭＳ Ｐゴシック" panose="020B0600070205080204" pitchFamily="50" charset="-128"/>
              <a:ea typeface="ＭＳ Ｐゴシック" panose="020B0600070205080204" pitchFamily="50" charset="-128"/>
            </a:rPr>
            <a:t>％。</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有形固定資産減価償却率は類似団体より低い水準にあり、</a:t>
          </a:r>
          <a:r>
            <a:rPr kumimoji="1" lang="en-US" altLang="ja-JP" sz="1050">
              <a:latin typeface="ＭＳ Ｐゴシック" panose="020B0600070205080204" pitchFamily="50" charset="-128"/>
              <a:ea typeface="ＭＳ Ｐゴシック" panose="020B0600070205080204" pitchFamily="50" charset="-128"/>
            </a:rPr>
            <a:t>61.7</a:t>
          </a:r>
          <a:r>
            <a:rPr kumimoji="1" lang="ja-JP" altLang="en-US" sz="1050">
              <a:latin typeface="ＭＳ Ｐゴシック" panose="020B0600070205080204" pitchFamily="50" charset="-128"/>
              <a:ea typeface="ＭＳ Ｐゴシック" panose="020B0600070205080204" pitchFamily="50" charset="-128"/>
            </a:rPr>
            <a:t>％となっている。これは、平成９年度開館の総合スポーツセンター（はびきのコロセアム）や平成</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年度開館の生活文化情報センター（ＬＩＣはびきの）、学校施設の耐震改修、公営住宅の建替等の措置を講じたことが要因として挙げられる。しかしながら、使用期間が耐用年数に迫る公共施設もあることから、計画的に老朽化対策等に取り組んで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64DBF70F-321B-4102-9CD3-3EE975DC7CF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FC73620B-C853-4003-B90D-458514E2635E}"/>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F63EA36A-B0EA-4BA2-8858-6C27DF20C50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AB640B64-FB3C-4C1B-AA5A-59666F28FFAC}"/>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55B70FC1-0289-410B-972C-FF746B110F41}"/>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F3F44800-2380-47BC-A5EA-E5F85569FC5C}"/>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441841CD-C800-440B-8D78-0BB373315042}"/>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A0CEF2C-CD86-43D1-B88C-BAF09C12A44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F7C64FB2-E356-4B7A-90CD-A1A5FCDF211D}"/>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7BC91051-B34B-46D3-93B8-F0F9F50F857E}"/>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9B4F18BB-9B15-4E04-BE3A-0B9250992D48}"/>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C06F6C25-A2A4-494C-A4BF-5CAF07748252}"/>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82DD2B71-B4A3-4CBD-8067-A482C28DC148}"/>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1CFFE0C2-1440-4A94-8A79-CF7B0D8F1EA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FBDB77BE-7400-4A4C-9E60-BC399B34940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50DAC100-8BD8-49E3-A48B-35130360DD7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1" name="直線コネクタ 70">
          <a:extLst>
            <a:ext uri="{FF2B5EF4-FFF2-40B4-BE49-F238E27FC236}">
              <a16:creationId xmlns:a16="http://schemas.microsoft.com/office/drawing/2014/main" id="{77C151FD-4E7B-401C-AAE4-21B20EF74258}"/>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2" name="有形固定資産減価償却率最小値テキスト">
          <a:extLst>
            <a:ext uri="{FF2B5EF4-FFF2-40B4-BE49-F238E27FC236}">
              <a16:creationId xmlns:a16="http://schemas.microsoft.com/office/drawing/2014/main" id="{878E57D4-A7FE-4EA5-A526-A839122DC4FD}"/>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3" name="直線コネクタ 72">
          <a:extLst>
            <a:ext uri="{FF2B5EF4-FFF2-40B4-BE49-F238E27FC236}">
              <a16:creationId xmlns:a16="http://schemas.microsoft.com/office/drawing/2014/main" id="{5415842F-D49F-4664-A43A-5E20BEDD57AC}"/>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4" name="有形固定資産減価償却率最大値テキスト">
          <a:extLst>
            <a:ext uri="{FF2B5EF4-FFF2-40B4-BE49-F238E27FC236}">
              <a16:creationId xmlns:a16="http://schemas.microsoft.com/office/drawing/2014/main" id="{D8813D48-6313-4B5F-AD8D-A317B794D489}"/>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5" name="直線コネクタ 74">
          <a:extLst>
            <a:ext uri="{FF2B5EF4-FFF2-40B4-BE49-F238E27FC236}">
              <a16:creationId xmlns:a16="http://schemas.microsoft.com/office/drawing/2014/main" id="{1C2E39C5-B1C4-43DA-813B-1498D8A0969E}"/>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6" name="有形固定資産減価償却率平均値テキスト">
          <a:extLst>
            <a:ext uri="{FF2B5EF4-FFF2-40B4-BE49-F238E27FC236}">
              <a16:creationId xmlns:a16="http://schemas.microsoft.com/office/drawing/2014/main" id="{630FBC03-7BDB-4D2B-873D-43D46D12D194}"/>
            </a:ext>
          </a:extLst>
        </xdr:cNvPr>
        <xdr:cNvSpPr txBox="1"/>
      </xdr:nvSpPr>
      <xdr:spPr>
        <a:xfrm>
          <a:off x="4258945" y="5707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7" name="フローチャート: 判断 76">
          <a:extLst>
            <a:ext uri="{FF2B5EF4-FFF2-40B4-BE49-F238E27FC236}">
              <a16:creationId xmlns:a16="http://schemas.microsoft.com/office/drawing/2014/main" id="{A82B7642-3575-43A3-98F5-FAC5136091A8}"/>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8" name="フローチャート: 判断 77">
          <a:extLst>
            <a:ext uri="{FF2B5EF4-FFF2-40B4-BE49-F238E27FC236}">
              <a16:creationId xmlns:a16="http://schemas.microsoft.com/office/drawing/2014/main" id="{ECCF374E-CF07-4B4D-9FD1-B021E8D8D71C}"/>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9" name="フローチャート: 判断 78">
          <a:extLst>
            <a:ext uri="{FF2B5EF4-FFF2-40B4-BE49-F238E27FC236}">
              <a16:creationId xmlns:a16="http://schemas.microsoft.com/office/drawing/2014/main" id="{A23A53F4-7363-4377-B80E-48A5F67EF09A}"/>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0" name="フローチャート: 判断 79">
          <a:extLst>
            <a:ext uri="{FF2B5EF4-FFF2-40B4-BE49-F238E27FC236}">
              <a16:creationId xmlns:a16="http://schemas.microsoft.com/office/drawing/2014/main" id="{8EBC9EF5-26EC-42BE-9D84-1997C2F72B0F}"/>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1" name="フローチャート: 判断 80">
          <a:extLst>
            <a:ext uri="{FF2B5EF4-FFF2-40B4-BE49-F238E27FC236}">
              <a16:creationId xmlns:a16="http://schemas.microsoft.com/office/drawing/2014/main" id="{A07C22BB-8431-47FB-9E82-FACA06BB3B80}"/>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D36E144-634B-4CE3-8B35-C51D8E33E8AD}"/>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0EFE80E-7EEB-44FE-A57C-0D4E4DA70CB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6B988F0-029E-4D0B-B13B-6670B5714913}"/>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6B3CD21-4004-43A2-84D8-15050FE0C26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C683D91-8EF1-4726-B4FD-B59C9999D3B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49742</xdr:rowOff>
    </xdr:from>
    <xdr:to>
      <xdr:col>23</xdr:col>
      <xdr:colOff>136525</xdr:colOff>
      <xdr:row>28</xdr:row>
      <xdr:rowOff>151342</xdr:rowOff>
    </xdr:to>
    <xdr:sp macro="" textlink="">
      <xdr:nvSpPr>
        <xdr:cNvPr id="87" name="楕円 86">
          <a:extLst>
            <a:ext uri="{FF2B5EF4-FFF2-40B4-BE49-F238E27FC236}">
              <a16:creationId xmlns:a16="http://schemas.microsoft.com/office/drawing/2014/main" id="{0D08140A-F2C1-4876-A024-3C513B4D4034}"/>
            </a:ext>
          </a:extLst>
        </xdr:cNvPr>
        <xdr:cNvSpPr/>
      </xdr:nvSpPr>
      <xdr:spPr>
        <a:xfrm>
          <a:off x="4157345" y="551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72619</xdr:rowOff>
    </xdr:from>
    <xdr:ext cx="405111" cy="259045"/>
    <xdr:sp macro="" textlink="">
      <xdr:nvSpPr>
        <xdr:cNvPr id="88" name="有形固定資産減価償却率該当値テキスト">
          <a:extLst>
            <a:ext uri="{FF2B5EF4-FFF2-40B4-BE49-F238E27FC236}">
              <a16:creationId xmlns:a16="http://schemas.microsoft.com/office/drawing/2014/main" id="{F34F92EF-9D61-4B6D-9C28-970491997B29}"/>
            </a:ext>
          </a:extLst>
        </xdr:cNvPr>
        <xdr:cNvSpPr txBox="1"/>
      </xdr:nvSpPr>
      <xdr:spPr>
        <a:xfrm>
          <a:off x="4258945" y="5368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49742</xdr:rowOff>
    </xdr:from>
    <xdr:to>
      <xdr:col>19</xdr:col>
      <xdr:colOff>187325</xdr:colOff>
      <xdr:row>28</xdr:row>
      <xdr:rowOff>151342</xdr:rowOff>
    </xdr:to>
    <xdr:sp macro="" textlink="">
      <xdr:nvSpPr>
        <xdr:cNvPr id="89" name="楕円 88">
          <a:extLst>
            <a:ext uri="{FF2B5EF4-FFF2-40B4-BE49-F238E27FC236}">
              <a16:creationId xmlns:a16="http://schemas.microsoft.com/office/drawing/2014/main" id="{603AAC2C-BD31-4E58-9BE6-89F7575F0665}"/>
            </a:ext>
          </a:extLst>
        </xdr:cNvPr>
        <xdr:cNvSpPr/>
      </xdr:nvSpPr>
      <xdr:spPr>
        <a:xfrm>
          <a:off x="3537585" y="55132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100542</xdr:rowOff>
    </xdr:from>
    <xdr:to>
      <xdr:col>23</xdr:col>
      <xdr:colOff>85725</xdr:colOff>
      <xdr:row>28</xdr:row>
      <xdr:rowOff>100542</xdr:rowOff>
    </xdr:to>
    <xdr:cxnSp macro="">
      <xdr:nvCxnSpPr>
        <xdr:cNvPr id="90" name="直線コネクタ 89">
          <a:extLst>
            <a:ext uri="{FF2B5EF4-FFF2-40B4-BE49-F238E27FC236}">
              <a16:creationId xmlns:a16="http://schemas.microsoft.com/office/drawing/2014/main" id="{8648999E-4288-4976-B9F7-8AA991084BD7}"/>
            </a:ext>
          </a:extLst>
        </xdr:cNvPr>
        <xdr:cNvCxnSpPr/>
      </xdr:nvCxnSpPr>
      <xdr:spPr>
        <a:xfrm>
          <a:off x="3588385" y="5564082"/>
          <a:ext cx="619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160020</xdr:rowOff>
    </xdr:from>
    <xdr:to>
      <xdr:col>15</xdr:col>
      <xdr:colOff>187325</xdr:colOff>
      <xdr:row>28</xdr:row>
      <xdr:rowOff>90170</xdr:rowOff>
    </xdr:to>
    <xdr:sp macro="" textlink="">
      <xdr:nvSpPr>
        <xdr:cNvPr id="91" name="楕円 90">
          <a:extLst>
            <a:ext uri="{FF2B5EF4-FFF2-40B4-BE49-F238E27FC236}">
              <a16:creationId xmlns:a16="http://schemas.microsoft.com/office/drawing/2014/main" id="{FEFF8FC9-377A-452E-98CA-7C4DB0E07BEC}"/>
            </a:ext>
          </a:extLst>
        </xdr:cNvPr>
        <xdr:cNvSpPr/>
      </xdr:nvSpPr>
      <xdr:spPr>
        <a:xfrm>
          <a:off x="2867025" y="5455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39370</xdr:rowOff>
    </xdr:from>
    <xdr:to>
      <xdr:col>19</xdr:col>
      <xdr:colOff>136525</xdr:colOff>
      <xdr:row>28</xdr:row>
      <xdr:rowOff>100542</xdr:rowOff>
    </xdr:to>
    <xdr:cxnSp macro="">
      <xdr:nvCxnSpPr>
        <xdr:cNvPr id="92" name="直線コネクタ 91">
          <a:extLst>
            <a:ext uri="{FF2B5EF4-FFF2-40B4-BE49-F238E27FC236}">
              <a16:creationId xmlns:a16="http://schemas.microsoft.com/office/drawing/2014/main" id="{93721B50-CA11-4000-88D0-35C4F234BEAB}"/>
            </a:ext>
          </a:extLst>
        </xdr:cNvPr>
        <xdr:cNvCxnSpPr/>
      </xdr:nvCxnSpPr>
      <xdr:spPr>
        <a:xfrm>
          <a:off x="2917825" y="5502910"/>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170815</xdr:rowOff>
    </xdr:from>
    <xdr:to>
      <xdr:col>11</xdr:col>
      <xdr:colOff>187325</xdr:colOff>
      <xdr:row>28</xdr:row>
      <xdr:rowOff>100965</xdr:rowOff>
    </xdr:to>
    <xdr:sp macro="" textlink="">
      <xdr:nvSpPr>
        <xdr:cNvPr id="93" name="楕円 92">
          <a:extLst>
            <a:ext uri="{FF2B5EF4-FFF2-40B4-BE49-F238E27FC236}">
              <a16:creationId xmlns:a16="http://schemas.microsoft.com/office/drawing/2014/main" id="{FCBB316D-F205-4365-9BB8-98263F1C0F8E}"/>
            </a:ext>
          </a:extLst>
        </xdr:cNvPr>
        <xdr:cNvSpPr/>
      </xdr:nvSpPr>
      <xdr:spPr>
        <a:xfrm>
          <a:off x="2196465" y="54667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39370</xdr:rowOff>
    </xdr:from>
    <xdr:to>
      <xdr:col>15</xdr:col>
      <xdr:colOff>136525</xdr:colOff>
      <xdr:row>28</xdr:row>
      <xdr:rowOff>50165</xdr:rowOff>
    </xdr:to>
    <xdr:cxnSp macro="">
      <xdr:nvCxnSpPr>
        <xdr:cNvPr id="94" name="直線コネクタ 93">
          <a:extLst>
            <a:ext uri="{FF2B5EF4-FFF2-40B4-BE49-F238E27FC236}">
              <a16:creationId xmlns:a16="http://schemas.microsoft.com/office/drawing/2014/main" id="{59F18E3C-895B-4885-8DA1-6F64F7CFACD3}"/>
            </a:ext>
          </a:extLst>
        </xdr:cNvPr>
        <xdr:cNvCxnSpPr/>
      </xdr:nvCxnSpPr>
      <xdr:spPr>
        <a:xfrm flipV="1">
          <a:off x="2247265" y="5502910"/>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127635</xdr:rowOff>
    </xdr:from>
    <xdr:to>
      <xdr:col>7</xdr:col>
      <xdr:colOff>187325</xdr:colOff>
      <xdr:row>28</xdr:row>
      <xdr:rowOff>57785</xdr:rowOff>
    </xdr:to>
    <xdr:sp macro="" textlink="">
      <xdr:nvSpPr>
        <xdr:cNvPr id="95" name="楕円 94">
          <a:extLst>
            <a:ext uri="{FF2B5EF4-FFF2-40B4-BE49-F238E27FC236}">
              <a16:creationId xmlns:a16="http://schemas.microsoft.com/office/drawing/2014/main" id="{F238FCC1-8724-48C4-82D7-7537B474E2D0}"/>
            </a:ext>
          </a:extLst>
        </xdr:cNvPr>
        <xdr:cNvSpPr/>
      </xdr:nvSpPr>
      <xdr:spPr>
        <a:xfrm>
          <a:off x="1525905" y="5423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6985</xdr:rowOff>
    </xdr:from>
    <xdr:to>
      <xdr:col>11</xdr:col>
      <xdr:colOff>136525</xdr:colOff>
      <xdr:row>28</xdr:row>
      <xdr:rowOff>50165</xdr:rowOff>
    </xdr:to>
    <xdr:cxnSp macro="">
      <xdr:nvCxnSpPr>
        <xdr:cNvPr id="96" name="直線コネクタ 95">
          <a:extLst>
            <a:ext uri="{FF2B5EF4-FFF2-40B4-BE49-F238E27FC236}">
              <a16:creationId xmlns:a16="http://schemas.microsoft.com/office/drawing/2014/main" id="{8DAECA1B-B478-4F77-82DB-7B99F3777F34}"/>
            </a:ext>
          </a:extLst>
        </xdr:cNvPr>
        <xdr:cNvCxnSpPr/>
      </xdr:nvCxnSpPr>
      <xdr:spPr>
        <a:xfrm>
          <a:off x="1576705" y="5470525"/>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7" name="n_1aveValue有形固定資産減価償却率">
          <a:extLst>
            <a:ext uri="{FF2B5EF4-FFF2-40B4-BE49-F238E27FC236}">
              <a16:creationId xmlns:a16="http://schemas.microsoft.com/office/drawing/2014/main" id="{54977235-868C-4171-BA4C-0595F2519E52}"/>
            </a:ext>
          </a:extLst>
        </xdr:cNvPr>
        <xdr:cNvSpPr txBox="1"/>
      </xdr:nvSpPr>
      <xdr:spPr>
        <a:xfrm>
          <a:off x="3395989"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8" name="n_2aveValue有形固定資産減価償却率">
          <a:extLst>
            <a:ext uri="{FF2B5EF4-FFF2-40B4-BE49-F238E27FC236}">
              <a16:creationId xmlns:a16="http://schemas.microsoft.com/office/drawing/2014/main" id="{D3D6E34C-B2DC-44C1-A72C-6282D0ED0EE0}"/>
            </a:ext>
          </a:extLst>
        </xdr:cNvPr>
        <xdr:cNvSpPr txBox="1"/>
      </xdr:nvSpPr>
      <xdr:spPr>
        <a:xfrm>
          <a:off x="273812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9" name="n_3aveValue有形固定資産減価償却率">
          <a:extLst>
            <a:ext uri="{FF2B5EF4-FFF2-40B4-BE49-F238E27FC236}">
              <a16:creationId xmlns:a16="http://schemas.microsoft.com/office/drawing/2014/main" id="{90C9458E-F2D8-491A-83E8-41D983E975C2}"/>
            </a:ext>
          </a:extLst>
        </xdr:cNvPr>
        <xdr:cNvSpPr txBox="1"/>
      </xdr:nvSpPr>
      <xdr:spPr>
        <a:xfrm>
          <a:off x="2067569"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0" name="n_4aveValue有形固定資産減価償却率">
          <a:extLst>
            <a:ext uri="{FF2B5EF4-FFF2-40B4-BE49-F238E27FC236}">
              <a16:creationId xmlns:a16="http://schemas.microsoft.com/office/drawing/2014/main" id="{AEB2D8F1-B2B4-41E8-AA3B-9BC864303150}"/>
            </a:ext>
          </a:extLst>
        </xdr:cNvPr>
        <xdr:cNvSpPr txBox="1"/>
      </xdr:nvSpPr>
      <xdr:spPr>
        <a:xfrm>
          <a:off x="1397009"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167869</xdr:rowOff>
    </xdr:from>
    <xdr:ext cx="405111" cy="259045"/>
    <xdr:sp macro="" textlink="">
      <xdr:nvSpPr>
        <xdr:cNvPr id="101" name="n_1mainValue有形固定資産減価償却率">
          <a:extLst>
            <a:ext uri="{FF2B5EF4-FFF2-40B4-BE49-F238E27FC236}">
              <a16:creationId xmlns:a16="http://schemas.microsoft.com/office/drawing/2014/main" id="{8442C682-B959-448D-86DE-5FBD666C84F0}"/>
            </a:ext>
          </a:extLst>
        </xdr:cNvPr>
        <xdr:cNvSpPr txBox="1"/>
      </xdr:nvSpPr>
      <xdr:spPr>
        <a:xfrm>
          <a:off x="3395989" y="529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106697</xdr:rowOff>
    </xdr:from>
    <xdr:ext cx="405111" cy="259045"/>
    <xdr:sp macro="" textlink="">
      <xdr:nvSpPr>
        <xdr:cNvPr id="102" name="n_2mainValue有形固定資産減価償却率">
          <a:extLst>
            <a:ext uri="{FF2B5EF4-FFF2-40B4-BE49-F238E27FC236}">
              <a16:creationId xmlns:a16="http://schemas.microsoft.com/office/drawing/2014/main" id="{0DB01B17-6841-4AEA-8BD4-764016AE8B16}"/>
            </a:ext>
          </a:extLst>
        </xdr:cNvPr>
        <xdr:cNvSpPr txBox="1"/>
      </xdr:nvSpPr>
      <xdr:spPr>
        <a:xfrm>
          <a:off x="2738129" y="52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117492</xdr:rowOff>
    </xdr:from>
    <xdr:ext cx="405111" cy="259045"/>
    <xdr:sp macro="" textlink="">
      <xdr:nvSpPr>
        <xdr:cNvPr id="103" name="n_3mainValue有形固定資産減価償却率">
          <a:extLst>
            <a:ext uri="{FF2B5EF4-FFF2-40B4-BE49-F238E27FC236}">
              <a16:creationId xmlns:a16="http://schemas.microsoft.com/office/drawing/2014/main" id="{7D5D4163-4B95-4C7F-B4ED-D24517D0E87F}"/>
            </a:ext>
          </a:extLst>
        </xdr:cNvPr>
        <xdr:cNvSpPr txBox="1"/>
      </xdr:nvSpPr>
      <xdr:spPr>
        <a:xfrm>
          <a:off x="2067569" y="524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74312</xdr:rowOff>
    </xdr:from>
    <xdr:ext cx="405111" cy="259045"/>
    <xdr:sp macro="" textlink="">
      <xdr:nvSpPr>
        <xdr:cNvPr id="104" name="n_4mainValue有形固定資産減価償却率">
          <a:extLst>
            <a:ext uri="{FF2B5EF4-FFF2-40B4-BE49-F238E27FC236}">
              <a16:creationId xmlns:a16="http://schemas.microsoft.com/office/drawing/2014/main" id="{C5B14353-4CC5-4C31-A2B0-8F4494B293CB}"/>
            </a:ext>
          </a:extLst>
        </xdr:cNvPr>
        <xdr:cNvSpPr txBox="1"/>
      </xdr:nvSpPr>
      <xdr:spPr>
        <a:xfrm>
          <a:off x="1397009" y="520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53D32BB-141C-49B0-88B6-12870956A01D}"/>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F0E1EB3-DBC0-4512-AD2B-EC2B1D4DBAF1}"/>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F59AACF0-E20A-4450-B7C5-8331E6E392D9}"/>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FE13CD79-F3F0-49CD-8054-4A9255D1803B}"/>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635C1CE-735E-4A12-9433-EBCA575C82D9}"/>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124F7D3F-11D5-494D-A0BF-2AAAC8B55EC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7B4DCEDD-EFE4-4476-A6A3-35E7BDD2DA7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EF7C45AE-7770-4CBB-8952-6E8AE89826F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45470EA4-D47E-4BE2-B3A1-A9756971E55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AE180383-1306-49C6-86CF-10BFA6FBEF72}"/>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DA0A69B1-092E-4786-92B4-19ABF5AC833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FFDC690-DF93-4627-813A-0868C837C47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CDBAF6C-DB41-4607-8BC0-26D00EB244E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債務償還比率は類似団体平均を上回っており、主な要因としては、将来負担額に含まれる地方債現在高が依然として高いこと、経常的な収支が少ないことが考えられる。</a:t>
          </a:r>
        </a:p>
        <a:p>
          <a:r>
            <a:rPr kumimoji="1" lang="ja-JP" altLang="en-US" sz="1100">
              <a:latin typeface="ＭＳ Ｐゴシック" panose="020B0600070205080204" pitchFamily="50" charset="-128"/>
              <a:ea typeface="ＭＳ Ｐゴシック" panose="020B0600070205080204" pitchFamily="50" charset="-128"/>
            </a:rPr>
            <a:t>　このことから、適切な地方債の発行管理に努めるとともに、徴収業務の強化等により歳入確保に努めていく。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A92766EC-A666-445C-9EC8-C8FE6CAEBFC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DFD215DE-7A92-42C9-A3D3-DE45D1E7DCF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842CEF37-8BD3-43CC-BD17-692A64535708}"/>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BFCFAE8E-0E9F-4C3A-838C-1E0E25FC296B}"/>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1382CC7B-883C-49FD-BD65-06954D7AA338}"/>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5660F966-11EF-4A54-9472-80CE983AAB2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56A1A87A-D7A5-49E4-978C-404086B16F36}"/>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04964F37-3465-402C-9B0A-4B4B1E8DA191}"/>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0584EA74-1B1A-4FB4-AD52-4838FB134D54}"/>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7BED9E3A-B057-428A-9B45-45037A2F38A1}"/>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E1AAEA9F-C24D-4F49-8317-44E5E8D907C9}"/>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C0531F8B-1819-4E83-AB49-444369BCDE6D}"/>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AA249F26-6250-4E4C-B094-793446EAE6B6}"/>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F314CB67-F526-4359-8E95-9397BF00E99B}"/>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190C2566-4CB2-4912-A167-B5F16FEEB27C}"/>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A361B2B6-178D-478F-8FA6-AAB8588AD0DE}"/>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98DBCA21-7BF5-4024-AF55-8747EC1CD66D}"/>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5" name="直線コネクタ 134">
          <a:extLst>
            <a:ext uri="{FF2B5EF4-FFF2-40B4-BE49-F238E27FC236}">
              <a16:creationId xmlns:a16="http://schemas.microsoft.com/office/drawing/2014/main" id="{7FD3A364-C66F-440E-8D87-02AE6698183D}"/>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6" name="債務償還比率最小値テキスト">
          <a:extLst>
            <a:ext uri="{FF2B5EF4-FFF2-40B4-BE49-F238E27FC236}">
              <a16:creationId xmlns:a16="http://schemas.microsoft.com/office/drawing/2014/main" id="{3A1576A4-3E57-42B0-A036-811BCDEE6FF7}"/>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7" name="直線コネクタ 136">
          <a:extLst>
            <a:ext uri="{FF2B5EF4-FFF2-40B4-BE49-F238E27FC236}">
              <a16:creationId xmlns:a16="http://schemas.microsoft.com/office/drawing/2014/main" id="{BAF9A485-C5BA-472D-9BFB-CDC926CC6144}"/>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089C98B5-06EA-42C1-889C-73174885C49F}"/>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0B7D2FFD-33BB-46B6-8FE9-B183B6E6ACD0}"/>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0" name="債務償還比率平均値テキスト">
          <a:extLst>
            <a:ext uri="{FF2B5EF4-FFF2-40B4-BE49-F238E27FC236}">
              <a16:creationId xmlns:a16="http://schemas.microsoft.com/office/drawing/2014/main" id="{BB503C3A-1B1F-4CD2-8232-C8DFEC632338}"/>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1" name="フローチャート: 判断 140">
          <a:extLst>
            <a:ext uri="{FF2B5EF4-FFF2-40B4-BE49-F238E27FC236}">
              <a16:creationId xmlns:a16="http://schemas.microsoft.com/office/drawing/2014/main" id="{0990B392-A2D2-42A4-AF9D-480E79637237}"/>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2" name="フローチャート: 判断 141">
          <a:extLst>
            <a:ext uri="{FF2B5EF4-FFF2-40B4-BE49-F238E27FC236}">
              <a16:creationId xmlns:a16="http://schemas.microsoft.com/office/drawing/2014/main" id="{06D6C463-1049-443D-A23D-6FD06059C2E8}"/>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3" name="フローチャート: 判断 142">
          <a:extLst>
            <a:ext uri="{FF2B5EF4-FFF2-40B4-BE49-F238E27FC236}">
              <a16:creationId xmlns:a16="http://schemas.microsoft.com/office/drawing/2014/main" id="{4DE15AAE-0C50-491E-9E55-9EDA4220BCBB}"/>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4" name="フローチャート: 判断 143">
          <a:extLst>
            <a:ext uri="{FF2B5EF4-FFF2-40B4-BE49-F238E27FC236}">
              <a16:creationId xmlns:a16="http://schemas.microsoft.com/office/drawing/2014/main" id="{E3D12206-913F-4FF5-8D99-5894B6A40561}"/>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5" name="フローチャート: 判断 144">
          <a:extLst>
            <a:ext uri="{FF2B5EF4-FFF2-40B4-BE49-F238E27FC236}">
              <a16:creationId xmlns:a16="http://schemas.microsoft.com/office/drawing/2014/main" id="{EC929E66-01A2-41C6-A4B1-D418E74F5481}"/>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D956FEC-026C-498A-ABC0-7BC5FA637E2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F60B02F-EEDF-41DD-9AE5-CF73544B4C3E}"/>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097B866-8AE4-46D4-A6ED-CA222BD6119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7D76661-CD41-4C7C-AC94-D387BF1D5EF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05D129D-910F-4E61-BEDA-F65A4D80C26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77543</xdr:rowOff>
    </xdr:from>
    <xdr:to>
      <xdr:col>76</xdr:col>
      <xdr:colOff>73025</xdr:colOff>
      <xdr:row>33</xdr:row>
      <xdr:rowOff>7693</xdr:rowOff>
    </xdr:to>
    <xdr:sp macro="" textlink="">
      <xdr:nvSpPr>
        <xdr:cNvPr id="151" name="楕円 150">
          <a:extLst>
            <a:ext uri="{FF2B5EF4-FFF2-40B4-BE49-F238E27FC236}">
              <a16:creationId xmlns:a16="http://schemas.microsoft.com/office/drawing/2014/main" id="{F38BAF7D-A98F-4FC5-865C-7FAC7A97032A}"/>
            </a:ext>
          </a:extLst>
        </xdr:cNvPr>
        <xdr:cNvSpPr/>
      </xdr:nvSpPr>
      <xdr:spPr>
        <a:xfrm>
          <a:off x="13001625" y="62116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55970</xdr:rowOff>
    </xdr:from>
    <xdr:ext cx="469744" cy="259045"/>
    <xdr:sp macro="" textlink="">
      <xdr:nvSpPr>
        <xdr:cNvPr id="152" name="債務償還比率該当値テキスト">
          <a:extLst>
            <a:ext uri="{FF2B5EF4-FFF2-40B4-BE49-F238E27FC236}">
              <a16:creationId xmlns:a16="http://schemas.microsoft.com/office/drawing/2014/main" id="{63943DC7-B523-43FC-B728-FF2F9058A93C}"/>
            </a:ext>
          </a:extLst>
        </xdr:cNvPr>
        <xdr:cNvSpPr txBox="1"/>
      </xdr:nvSpPr>
      <xdr:spPr>
        <a:xfrm>
          <a:off x="13080365" y="619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17707</xdr:rowOff>
    </xdr:from>
    <xdr:to>
      <xdr:col>72</xdr:col>
      <xdr:colOff>123825</xdr:colOff>
      <xdr:row>32</xdr:row>
      <xdr:rowOff>119307</xdr:rowOff>
    </xdr:to>
    <xdr:sp macro="" textlink="">
      <xdr:nvSpPr>
        <xdr:cNvPr id="153" name="楕円 152">
          <a:extLst>
            <a:ext uri="{FF2B5EF4-FFF2-40B4-BE49-F238E27FC236}">
              <a16:creationId xmlns:a16="http://schemas.microsoft.com/office/drawing/2014/main" id="{C41EE059-DE7C-4A70-9E52-FE4EF0A868B6}"/>
            </a:ext>
          </a:extLst>
        </xdr:cNvPr>
        <xdr:cNvSpPr/>
      </xdr:nvSpPr>
      <xdr:spPr>
        <a:xfrm>
          <a:off x="12359005" y="615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68507</xdr:rowOff>
    </xdr:from>
    <xdr:to>
      <xdr:col>76</xdr:col>
      <xdr:colOff>22225</xdr:colOff>
      <xdr:row>32</xdr:row>
      <xdr:rowOff>128343</xdr:rowOff>
    </xdr:to>
    <xdr:cxnSp macro="">
      <xdr:nvCxnSpPr>
        <xdr:cNvPr id="154" name="直線コネクタ 153">
          <a:extLst>
            <a:ext uri="{FF2B5EF4-FFF2-40B4-BE49-F238E27FC236}">
              <a16:creationId xmlns:a16="http://schemas.microsoft.com/office/drawing/2014/main" id="{3335F789-9BEE-4526-AD31-3C08E901586F}"/>
            </a:ext>
          </a:extLst>
        </xdr:cNvPr>
        <xdr:cNvCxnSpPr/>
      </xdr:nvCxnSpPr>
      <xdr:spPr>
        <a:xfrm>
          <a:off x="12409805" y="6202607"/>
          <a:ext cx="619760" cy="5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42073</xdr:rowOff>
    </xdr:from>
    <xdr:to>
      <xdr:col>68</xdr:col>
      <xdr:colOff>123825</xdr:colOff>
      <xdr:row>32</xdr:row>
      <xdr:rowOff>143673</xdr:rowOff>
    </xdr:to>
    <xdr:sp macro="" textlink="">
      <xdr:nvSpPr>
        <xdr:cNvPr id="155" name="楕円 154">
          <a:extLst>
            <a:ext uri="{FF2B5EF4-FFF2-40B4-BE49-F238E27FC236}">
              <a16:creationId xmlns:a16="http://schemas.microsoft.com/office/drawing/2014/main" id="{41AE3B9F-DC73-48FC-A2FB-59AB752DCC39}"/>
            </a:ext>
          </a:extLst>
        </xdr:cNvPr>
        <xdr:cNvSpPr/>
      </xdr:nvSpPr>
      <xdr:spPr>
        <a:xfrm>
          <a:off x="11688445" y="617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68507</xdr:rowOff>
    </xdr:from>
    <xdr:to>
      <xdr:col>72</xdr:col>
      <xdr:colOff>73025</xdr:colOff>
      <xdr:row>32</xdr:row>
      <xdr:rowOff>92873</xdr:rowOff>
    </xdr:to>
    <xdr:cxnSp macro="">
      <xdr:nvCxnSpPr>
        <xdr:cNvPr id="156" name="直線コネクタ 155">
          <a:extLst>
            <a:ext uri="{FF2B5EF4-FFF2-40B4-BE49-F238E27FC236}">
              <a16:creationId xmlns:a16="http://schemas.microsoft.com/office/drawing/2014/main" id="{BE8CEC8B-2BDE-4BE1-BCB0-B6BDD04E72B8}"/>
            </a:ext>
          </a:extLst>
        </xdr:cNvPr>
        <xdr:cNvCxnSpPr/>
      </xdr:nvCxnSpPr>
      <xdr:spPr>
        <a:xfrm flipV="1">
          <a:off x="11739245" y="6202607"/>
          <a:ext cx="670560" cy="2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159358</xdr:rowOff>
    </xdr:from>
    <xdr:to>
      <xdr:col>64</xdr:col>
      <xdr:colOff>123825</xdr:colOff>
      <xdr:row>31</xdr:row>
      <xdr:rowOff>89508</xdr:rowOff>
    </xdr:to>
    <xdr:sp macro="" textlink="">
      <xdr:nvSpPr>
        <xdr:cNvPr id="157" name="楕円 156">
          <a:extLst>
            <a:ext uri="{FF2B5EF4-FFF2-40B4-BE49-F238E27FC236}">
              <a16:creationId xmlns:a16="http://schemas.microsoft.com/office/drawing/2014/main" id="{68F6DB46-8467-4E86-83B1-EC955CE2D85D}"/>
            </a:ext>
          </a:extLst>
        </xdr:cNvPr>
        <xdr:cNvSpPr/>
      </xdr:nvSpPr>
      <xdr:spPr>
        <a:xfrm>
          <a:off x="11017885" y="59581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38708</xdr:rowOff>
    </xdr:from>
    <xdr:to>
      <xdr:col>68</xdr:col>
      <xdr:colOff>73025</xdr:colOff>
      <xdr:row>32</xdr:row>
      <xdr:rowOff>92873</xdr:rowOff>
    </xdr:to>
    <xdr:cxnSp macro="">
      <xdr:nvCxnSpPr>
        <xdr:cNvPr id="158" name="直線コネクタ 157">
          <a:extLst>
            <a:ext uri="{FF2B5EF4-FFF2-40B4-BE49-F238E27FC236}">
              <a16:creationId xmlns:a16="http://schemas.microsoft.com/office/drawing/2014/main" id="{8CB6D436-1B4C-40E4-B683-6AC898B523A7}"/>
            </a:ext>
          </a:extLst>
        </xdr:cNvPr>
        <xdr:cNvCxnSpPr/>
      </xdr:nvCxnSpPr>
      <xdr:spPr>
        <a:xfrm>
          <a:off x="11068685" y="6005168"/>
          <a:ext cx="670560" cy="22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163749</xdr:rowOff>
    </xdr:from>
    <xdr:to>
      <xdr:col>60</xdr:col>
      <xdr:colOff>123825</xdr:colOff>
      <xdr:row>33</xdr:row>
      <xdr:rowOff>93898</xdr:rowOff>
    </xdr:to>
    <xdr:sp macro="" textlink="">
      <xdr:nvSpPr>
        <xdr:cNvPr id="159" name="楕円 158">
          <a:extLst>
            <a:ext uri="{FF2B5EF4-FFF2-40B4-BE49-F238E27FC236}">
              <a16:creationId xmlns:a16="http://schemas.microsoft.com/office/drawing/2014/main" id="{08B04729-C7D6-427C-B68F-445041D43FCE}"/>
            </a:ext>
          </a:extLst>
        </xdr:cNvPr>
        <xdr:cNvSpPr/>
      </xdr:nvSpPr>
      <xdr:spPr>
        <a:xfrm>
          <a:off x="10347325" y="6297849"/>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38708</xdr:rowOff>
    </xdr:from>
    <xdr:to>
      <xdr:col>64</xdr:col>
      <xdr:colOff>73025</xdr:colOff>
      <xdr:row>33</xdr:row>
      <xdr:rowOff>43099</xdr:rowOff>
    </xdr:to>
    <xdr:cxnSp macro="">
      <xdr:nvCxnSpPr>
        <xdr:cNvPr id="160" name="直線コネクタ 159">
          <a:extLst>
            <a:ext uri="{FF2B5EF4-FFF2-40B4-BE49-F238E27FC236}">
              <a16:creationId xmlns:a16="http://schemas.microsoft.com/office/drawing/2014/main" id="{ACE7BA61-E4D9-4CC3-9586-B9922B2C1285}"/>
            </a:ext>
          </a:extLst>
        </xdr:cNvPr>
        <xdr:cNvCxnSpPr/>
      </xdr:nvCxnSpPr>
      <xdr:spPr>
        <a:xfrm flipV="1">
          <a:off x="10398125" y="6005168"/>
          <a:ext cx="670560" cy="33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1" name="n_1aveValue債務償還比率">
          <a:extLst>
            <a:ext uri="{FF2B5EF4-FFF2-40B4-BE49-F238E27FC236}">
              <a16:creationId xmlns:a16="http://schemas.microsoft.com/office/drawing/2014/main" id="{BD361DC8-E2C0-4B0B-98C1-32677549ACA9}"/>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62" name="n_2aveValue債務償還比率">
          <a:extLst>
            <a:ext uri="{FF2B5EF4-FFF2-40B4-BE49-F238E27FC236}">
              <a16:creationId xmlns:a16="http://schemas.microsoft.com/office/drawing/2014/main" id="{D8917788-57ED-43D6-A1B8-E55A30AAA69B}"/>
            </a:ext>
          </a:extLst>
        </xdr:cNvPr>
        <xdr:cNvSpPr txBox="1"/>
      </xdr:nvSpPr>
      <xdr:spPr>
        <a:xfrm>
          <a:off x="11527232" y="55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63" name="n_3aveValue債務償還比率">
          <a:extLst>
            <a:ext uri="{FF2B5EF4-FFF2-40B4-BE49-F238E27FC236}">
              <a16:creationId xmlns:a16="http://schemas.microsoft.com/office/drawing/2014/main" id="{642D9D97-60B5-4C1D-8DF4-D92B5E8E9799}"/>
            </a:ext>
          </a:extLst>
        </xdr:cNvPr>
        <xdr:cNvSpPr txBox="1"/>
      </xdr:nvSpPr>
      <xdr:spPr>
        <a:xfrm>
          <a:off x="10856672" y="553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4" name="n_4aveValue債務償還比率">
          <a:extLst>
            <a:ext uri="{FF2B5EF4-FFF2-40B4-BE49-F238E27FC236}">
              <a16:creationId xmlns:a16="http://schemas.microsoft.com/office/drawing/2014/main" id="{DD02B3FB-C581-4DCB-9CB4-3108B698391A}"/>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110434</xdr:rowOff>
    </xdr:from>
    <xdr:ext cx="469744" cy="259045"/>
    <xdr:sp macro="" textlink="">
      <xdr:nvSpPr>
        <xdr:cNvPr id="165" name="n_1mainValue債務償還比率">
          <a:extLst>
            <a:ext uri="{FF2B5EF4-FFF2-40B4-BE49-F238E27FC236}">
              <a16:creationId xmlns:a16="http://schemas.microsoft.com/office/drawing/2014/main" id="{49AC4A7C-808E-4789-94A6-039920D96333}"/>
            </a:ext>
          </a:extLst>
        </xdr:cNvPr>
        <xdr:cNvSpPr txBox="1"/>
      </xdr:nvSpPr>
      <xdr:spPr>
        <a:xfrm>
          <a:off x="12185092" y="624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134800</xdr:rowOff>
    </xdr:from>
    <xdr:ext cx="469744" cy="259045"/>
    <xdr:sp macro="" textlink="">
      <xdr:nvSpPr>
        <xdr:cNvPr id="166" name="n_2mainValue債務償還比率">
          <a:extLst>
            <a:ext uri="{FF2B5EF4-FFF2-40B4-BE49-F238E27FC236}">
              <a16:creationId xmlns:a16="http://schemas.microsoft.com/office/drawing/2014/main" id="{3EADFB5C-5FEE-4F9B-9B20-A9A0E3001B02}"/>
            </a:ext>
          </a:extLst>
        </xdr:cNvPr>
        <xdr:cNvSpPr txBox="1"/>
      </xdr:nvSpPr>
      <xdr:spPr>
        <a:xfrm>
          <a:off x="11527232" y="626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80635</xdr:rowOff>
    </xdr:from>
    <xdr:ext cx="469744" cy="259045"/>
    <xdr:sp macro="" textlink="">
      <xdr:nvSpPr>
        <xdr:cNvPr id="167" name="n_3mainValue債務償還比率">
          <a:extLst>
            <a:ext uri="{FF2B5EF4-FFF2-40B4-BE49-F238E27FC236}">
              <a16:creationId xmlns:a16="http://schemas.microsoft.com/office/drawing/2014/main" id="{439E9FD4-A585-4F9E-A4DD-B35A51A0637E}"/>
            </a:ext>
          </a:extLst>
        </xdr:cNvPr>
        <xdr:cNvSpPr txBox="1"/>
      </xdr:nvSpPr>
      <xdr:spPr>
        <a:xfrm>
          <a:off x="10856672" y="604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85025</xdr:rowOff>
    </xdr:from>
    <xdr:ext cx="469744" cy="259045"/>
    <xdr:sp macro="" textlink="">
      <xdr:nvSpPr>
        <xdr:cNvPr id="168" name="n_4mainValue債務償還比率">
          <a:extLst>
            <a:ext uri="{FF2B5EF4-FFF2-40B4-BE49-F238E27FC236}">
              <a16:creationId xmlns:a16="http://schemas.microsoft.com/office/drawing/2014/main" id="{9592875C-BCE8-4512-B693-D25FFB2318DC}"/>
            </a:ext>
          </a:extLst>
        </xdr:cNvPr>
        <xdr:cNvSpPr txBox="1"/>
      </xdr:nvSpPr>
      <xdr:spPr>
        <a:xfrm>
          <a:off x="10186112" y="638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895F7213-E39E-4EC4-8275-28E750ED132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526397D-7490-4897-B9C1-008A17463C6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02D013E-7B3D-4022-85EB-FC25DC4C2F9F}"/>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9C7A4D93-E220-44E5-B1A1-DE2EEF55AB3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454FFF5E-2A52-4F35-A2FE-995B68D2016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C57E818-5AB0-4C57-8CBA-9C3403D37C8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4658A2-DA70-4D71-BF19-3902F5B6FCD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CBDAE9-C198-47F3-ADA0-ACB610B534A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DF737B-7028-43B9-B165-1C70AE43FDE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1C92FB-E059-43EB-BBB4-6A3153B8E62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0F52F9-1583-4040-86DF-E87BD96E10B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759544-1710-49D9-8304-158B9E75182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83B878-0209-4399-915B-3022875BA43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D49C717-12AF-4F05-80C9-1BA4AE6964A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E3762F-3EBD-43FF-AC7C-3B94B2FA2D8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0E11FC-553E-4774-8B3A-EBBED15CEA2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107,406
105,679
26.45
46,014,029
45,802,609
121,054
24,999,978
29,390,498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9B49AAF-1CF0-40BE-BACE-5B3746CAF08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0D725DB-7143-41B2-AF31-02963969902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8C3CD4-FB5D-4E95-BD2F-312CDA7C44B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846EEF-865F-4060-BE60-90CD8610381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125BF6-4062-4168-B6E4-32FE1A9AA06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77594D0-3487-44E4-9B9A-F5C7B51E1F1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23CA9A3-7758-403B-BF0E-F83A8381A2F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59D71C-050D-4A98-9B79-51CA11D25F8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F360F38-C8DA-400F-8FA9-64B03FC5F8E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1CC5AA-CD53-4E1B-B6A6-6BB2ADBB0D8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4B17D1-0D42-42E0-986B-9CCC1FC16D3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8B23DA-A07C-459C-88C1-A85E7D149D5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3B47DC-BCAD-4A24-93BB-D9783B672E4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9697BC-7DF8-4AE2-A6B4-2CC284E51B2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554DA5-6316-4537-A0C5-2981BE30A48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87CFD1-D59D-4FC5-B55B-0E8B5077FF8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002C0D-410A-4758-98DB-6F9A919A4A3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844EAE-29ED-4D7D-91BE-88BDBCE72CC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0DADD5-11C7-4B8C-B613-2665F817CB9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32927C-051F-4481-9BEB-E149D367289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7996CB-F9EF-48C9-B6CB-7CC19831E5E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42E4545-0D57-4B0C-A6B4-F61D8465D4E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72EFD3-5213-482F-A1FF-2BA9B2D6DA6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60087E-171E-4583-8E27-E496911EC0C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B4972F-4B73-4B3F-A56F-6968EC6BF87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268E07B-054B-470C-86E2-F74B2B74A6D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8863F6-DBAC-418B-A1D1-DAF4D82786E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E6AE91-AD51-4232-B2F9-6E76B48138D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830CBC6-CE82-4360-AE00-3BE248D3393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11AB595-2ED6-4D2E-A1E2-7B32B65B5A7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3A9969C-5754-49CA-BE2E-10F76897898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1E3699-598A-4292-8BF5-29FE6F67FCF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F0C7CD7-5E44-4454-A581-7345A1BF574C}"/>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B6575E8-E983-41D7-9C5B-7119EDB7EDD5}"/>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D3EEB8B-6C4D-4563-83BC-A8300DAC1689}"/>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D71060E-5118-42B6-82DF-C0836741753D}"/>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BBDE2E1-BFDB-46AB-B4C2-6FDD9D26F3C2}"/>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7AF9A2A-E77F-4AAD-BFE9-EBEB8C4E8E73}"/>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2F5D7A6-EBBC-4DCE-827A-A63A6FF97E14}"/>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D4CC482-A8D6-4582-BCA8-7245B086170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AE3EDFB-9547-432E-83F7-3F71D25D512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E1B1331-CD79-4E99-9A45-3FEA2EE299BD}"/>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73ED32D-57F6-45F4-910F-6FF07B98193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7C50A7E-2D1A-4E00-8BF0-1E4BA00B60D1}"/>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3A1A5EEA-19CD-46AD-B7AC-911D68335E3F}"/>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64F2F951-A888-4908-BE85-E6511EB589AF}"/>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0CE318CB-BEF1-4668-935A-81719F735C4D}"/>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928BCCB8-CF72-4807-B62A-D92966BCDCA9}"/>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7581C5DA-2CF8-4B6D-9C4B-EFE100615F07}"/>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EC42E66-962E-4701-B415-63AAF14F40D6}"/>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8D09E8FC-2875-4CFC-9BC8-61A575576FEF}"/>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A5F11060-6E3A-4DFC-9B26-D4CE604CA02A}"/>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2BDC2E9-5923-4759-B04E-2FF2444A0E73}"/>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4CC9E4CA-912A-4A5C-A186-234A5E60977F}"/>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55592CC-D93A-4F68-A853-B7E8B7CF248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E5AAA63-4B2E-4926-8995-D1F9F45803B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94AEA9-FE46-4C53-9C03-C402A2AFB08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7785463-F427-41A0-A583-E3EE19F3680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790C4E-66F1-41EC-97EA-3ABA2CF461F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16256</xdr:rowOff>
    </xdr:from>
    <xdr:to>
      <xdr:col>24</xdr:col>
      <xdr:colOff>114300</xdr:colOff>
      <xdr:row>40</xdr:row>
      <xdr:rowOff>117856</xdr:rowOff>
    </xdr:to>
    <xdr:sp macro="" textlink="">
      <xdr:nvSpPr>
        <xdr:cNvPr id="71" name="楕円 70">
          <a:extLst>
            <a:ext uri="{FF2B5EF4-FFF2-40B4-BE49-F238E27FC236}">
              <a16:creationId xmlns:a16="http://schemas.microsoft.com/office/drawing/2014/main" id="{5FD00085-C96C-4510-BEA5-91A102BEFBCD}"/>
            </a:ext>
          </a:extLst>
        </xdr:cNvPr>
        <xdr:cNvSpPr/>
      </xdr:nvSpPr>
      <xdr:spPr>
        <a:xfrm>
          <a:off x="403606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166133</xdr:rowOff>
    </xdr:from>
    <xdr:ext cx="405111" cy="259045"/>
    <xdr:sp macro="" textlink="">
      <xdr:nvSpPr>
        <xdr:cNvPr id="72" name="【道路】&#10;有形固定資産減価償却率該当値テキスト">
          <a:extLst>
            <a:ext uri="{FF2B5EF4-FFF2-40B4-BE49-F238E27FC236}">
              <a16:creationId xmlns:a16="http://schemas.microsoft.com/office/drawing/2014/main" id="{926E9AAD-0BE3-492F-9B1B-4371061936AA}"/>
            </a:ext>
          </a:extLst>
        </xdr:cNvPr>
        <xdr:cNvSpPr txBox="1"/>
      </xdr:nvSpPr>
      <xdr:spPr>
        <a:xfrm>
          <a:off x="4124960"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52832</xdr:rowOff>
    </xdr:from>
    <xdr:to>
      <xdr:col>20</xdr:col>
      <xdr:colOff>38100</xdr:colOff>
      <xdr:row>40</xdr:row>
      <xdr:rowOff>154432</xdr:rowOff>
    </xdr:to>
    <xdr:sp macro="" textlink="">
      <xdr:nvSpPr>
        <xdr:cNvPr id="73" name="楕円 72">
          <a:extLst>
            <a:ext uri="{FF2B5EF4-FFF2-40B4-BE49-F238E27FC236}">
              <a16:creationId xmlns:a16="http://schemas.microsoft.com/office/drawing/2014/main" id="{D432E6CD-673E-46E4-B401-BC90327E2F73}"/>
            </a:ext>
          </a:extLst>
        </xdr:cNvPr>
        <xdr:cNvSpPr/>
      </xdr:nvSpPr>
      <xdr:spPr>
        <a:xfrm>
          <a:off x="3312160" y="67584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67056</xdr:rowOff>
    </xdr:from>
    <xdr:to>
      <xdr:col>24</xdr:col>
      <xdr:colOff>63500</xdr:colOff>
      <xdr:row>40</xdr:row>
      <xdr:rowOff>103632</xdr:rowOff>
    </xdr:to>
    <xdr:cxnSp macro="">
      <xdr:nvCxnSpPr>
        <xdr:cNvPr id="74" name="直線コネクタ 73">
          <a:extLst>
            <a:ext uri="{FF2B5EF4-FFF2-40B4-BE49-F238E27FC236}">
              <a16:creationId xmlns:a16="http://schemas.microsoft.com/office/drawing/2014/main" id="{44D51F45-3202-4FB2-802B-987D45439457}"/>
            </a:ext>
          </a:extLst>
        </xdr:cNvPr>
        <xdr:cNvCxnSpPr/>
      </xdr:nvCxnSpPr>
      <xdr:spPr>
        <a:xfrm flipV="1">
          <a:off x="3355340" y="6772656"/>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91694</xdr:rowOff>
    </xdr:from>
    <xdr:to>
      <xdr:col>15</xdr:col>
      <xdr:colOff>101600</xdr:colOff>
      <xdr:row>41</xdr:row>
      <xdr:rowOff>21844</xdr:rowOff>
    </xdr:to>
    <xdr:sp macro="" textlink="">
      <xdr:nvSpPr>
        <xdr:cNvPr id="75" name="楕円 74">
          <a:extLst>
            <a:ext uri="{FF2B5EF4-FFF2-40B4-BE49-F238E27FC236}">
              <a16:creationId xmlns:a16="http://schemas.microsoft.com/office/drawing/2014/main" id="{6DA283EC-4D6A-4C3D-BF57-4392D0A564AE}"/>
            </a:ext>
          </a:extLst>
        </xdr:cNvPr>
        <xdr:cNvSpPr/>
      </xdr:nvSpPr>
      <xdr:spPr>
        <a:xfrm>
          <a:off x="2514600" y="6797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103632</xdr:rowOff>
    </xdr:from>
    <xdr:to>
      <xdr:col>19</xdr:col>
      <xdr:colOff>177800</xdr:colOff>
      <xdr:row>40</xdr:row>
      <xdr:rowOff>142494</xdr:rowOff>
    </xdr:to>
    <xdr:cxnSp macro="">
      <xdr:nvCxnSpPr>
        <xdr:cNvPr id="76" name="直線コネクタ 75">
          <a:extLst>
            <a:ext uri="{FF2B5EF4-FFF2-40B4-BE49-F238E27FC236}">
              <a16:creationId xmlns:a16="http://schemas.microsoft.com/office/drawing/2014/main" id="{F798E46D-CC3B-4898-8F50-C46DEBD634DB}"/>
            </a:ext>
          </a:extLst>
        </xdr:cNvPr>
        <xdr:cNvCxnSpPr/>
      </xdr:nvCxnSpPr>
      <xdr:spPr>
        <a:xfrm flipV="1">
          <a:off x="2565400" y="6809232"/>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98552</xdr:rowOff>
    </xdr:from>
    <xdr:to>
      <xdr:col>10</xdr:col>
      <xdr:colOff>165100</xdr:colOff>
      <xdr:row>41</xdr:row>
      <xdr:rowOff>28702</xdr:rowOff>
    </xdr:to>
    <xdr:sp macro="" textlink="">
      <xdr:nvSpPr>
        <xdr:cNvPr id="77" name="楕円 76">
          <a:extLst>
            <a:ext uri="{FF2B5EF4-FFF2-40B4-BE49-F238E27FC236}">
              <a16:creationId xmlns:a16="http://schemas.microsoft.com/office/drawing/2014/main" id="{BEDA6BDB-6552-4771-84DB-344EA26EF77A}"/>
            </a:ext>
          </a:extLst>
        </xdr:cNvPr>
        <xdr:cNvSpPr/>
      </xdr:nvSpPr>
      <xdr:spPr>
        <a:xfrm>
          <a:off x="1739900" y="6804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142494</xdr:rowOff>
    </xdr:from>
    <xdr:to>
      <xdr:col>15</xdr:col>
      <xdr:colOff>50800</xdr:colOff>
      <xdr:row>40</xdr:row>
      <xdr:rowOff>149352</xdr:rowOff>
    </xdr:to>
    <xdr:cxnSp macro="">
      <xdr:nvCxnSpPr>
        <xdr:cNvPr id="78" name="直線コネクタ 77">
          <a:extLst>
            <a:ext uri="{FF2B5EF4-FFF2-40B4-BE49-F238E27FC236}">
              <a16:creationId xmlns:a16="http://schemas.microsoft.com/office/drawing/2014/main" id="{6E63A4C7-2365-4A86-B13C-81A82DEEA509}"/>
            </a:ext>
          </a:extLst>
        </xdr:cNvPr>
        <xdr:cNvCxnSpPr/>
      </xdr:nvCxnSpPr>
      <xdr:spPr>
        <a:xfrm flipV="1">
          <a:off x="1790700" y="6848094"/>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96266</xdr:rowOff>
    </xdr:from>
    <xdr:to>
      <xdr:col>6</xdr:col>
      <xdr:colOff>38100</xdr:colOff>
      <xdr:row>41</xdr:row>
      <xdr:rowOff>26416</xdr:rowOff>
    </xdr:to>
    <xdr:sp macro="" textlink="">
      <xdr:nvSpPr>
        <xdr:cNvPr id="79" name="楕円 78">
          <a:extLst>
            <a:ext uri="{FF2B5EF4-FFF2-40B4-BE49-F238E27FC236}">
              <a16:creationId xmlns:a16="http://schemas.microsoft.com/office/drawing/2014/main" id="{2C251E84-8943-48C4-BEE9-0F963EB0722D}"/>
            </a:ext>
          </a:extLst>
        </xdr:cNvPr>
        <xdr:cNvSpPr/>
      </xdr:nvSpPr>
      <xdr:spPr>
        <a:xfrm>
          <a:off x="965200" y="68018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147066</xdr:rowOff>
    </xdr:from>
    <xdr:to>
      <xdr:col>10</xdr:col>
      <xdr:colOff>114300</xdr:colOff>
      <xdr:row>40</xdr:row>
      <xdr:rowOff>149352</xdr:rowOff>
    </xdr:to>
    <xdr:cxnSp macro="">
      <xdr:nvCxnSpPr>
        <xdr:cNvPr id="80" name="直線コネクタ 79">
          <a:extLst>
            <a:ext uri="{FF2B5EF4-FFF2-40B4-BE49-F238E27FC236}">
              <a16:creationId xmlns:a16="http://schemas.microsoft.com/office/drawing/2014/main" id="{74A8245B-EBCC-458E-8778-D0FFF7604634}"/>
            </a:ext>
          </a:extLst>
        </xdr:cNvPr>
        <xdr:cNvCxnSpPr/>
      </xdr:nvCxnSpPr>
      <xdr:spPr>
        <a:xfrm>
          <a:off x="1008380" y="685266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80FAA2A8-18BA-4F5C-991B-DC75A030ED17}"/>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62E3DA9A-F991-4F4A-B9C1-D463524E7698}"/>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FCB78F92-FEA6-4DE7-951E-DC838071C66F}"/>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5243D0E8-9C6A-46A0-9E89-AFCA78F7A376}"/>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145559</xdr:rowOff>
    </xdr:from>
    <xdr:ext cx="405111" cy="259045"/>
    <xdr:sp macro="" textlink="">
      <xdr:nvSpPr>
        <xdr:cNvPr id="85" name="n_1mainValue【道路】&#10;有形固定資産減価償却率">
          <a:extLst>
            <a:ext uri="{FF2B5EF4-FFF2-40B4-BE49-F238E27FC236}">
              <a16:creationId xmlns:a16="http://schemas.microsoft.com/office/drawing/2014/main" id="{86968A1F-5EE5-4D51-A5F0-3045E344B7D0}"/>
            </a:ext>
          </a:extLst>
        </xdr:cNvPr>
        <xdr:cNvSpPr txBox="1"/>
      </xdr:nvSpPr>
      <xdr:spPr>
        <a:xfrm>
          <a:off x="3170564" y="6851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12971</xdr:rowOff>
    </xdr:from>
    <xdr:ext cx="405111" cy="259045"/>
    <xdr:sp macro="" textlink="">
      <xdr:nvSpPr>
        <xdr:cNvPr id="86" name="n_2mainValue【道路】&#10;有形固定資産減価償却率">
          <a:extLst>
            <a:ext uri="{FF2B5EF4-FFF2-40B4-BE49-F238E27FC236}">
              <a16:creationId xmlns:a16="http://schemas.microsoft.com/office/drawing/2014/main" id="{E0A7FBCA-138F-4AB9-BB78-3B98567A03D6}"/>
            </a:ext>
          </a:extLst>
        </xdr:cNvPr>
        <xdr:cNvSpPr txBox="1"/>
      </xdr:nvSpPr>
      <xdr:spPr>
        <a:xfrm>
          <a:off x="2385704" y="688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19829</xdr:rowOff>
    </xdr:from>
    <xdr:ext cx="405111" cy="259045"/>
    <xdr:sp macro="" textlink="">
      <xdr:nvSpPr>
        <xdr:cNvPr id="87" name="n_3mainValue【道路】&#10;有形固定資産減価償却率">
          <a:extLst>
            <a:ext uri="{FF2B5EF4-FFF2-40B4-BE49-F238E27FC236}">
              <a16:creationId xmlns:a16="http://schemas.microsoft.com/office/drawing/2014/main" id="{4C09768D-0339-467F-B47E-D7D671693748}"/>
            </a:ext>
          </a:extLst>
        </xdr:cNvPr>
        <xdr:cNvSpPr txBox="1"/>
      </xdr:nvSpPr>
      <xdr:spPr>
        <a:xfrm>
          <a:off x="1611004" y="689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17543</xdr:rowOff>
    </xdr:from>
    <xdr:ext cx="405111" cy="259045"/>
    <xdr:sp macro="" textlink="">
      <xdr:nvSpPr>
        <xdr:cNvPr id="88" name="n_4mainValue【道路】&#10;有形固定資産減価償却率">
          <a:extLst>
            <a:ext uri="{FF2B5EF4-FFF2-40B4-BE49-F238E27FC236}">
              <a16:creationId xmlns:a16="http://schemas.microsoft.com/office/drawing/2014/main" id="{5D9C0172-A0C2-4636-AD5D-7C65A4D01231}"/>
            </a:ext>
          </a:extLst>
        </xdr:cNvPr>
        <xdr:cNvSpPr txBox="1"/>
      </xdr:nvSpPr>
      <xdr:spPr>
        <a:xfrm>
          <a:off x="836304" y="68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C19AAAA-61E3-47A2-9AB6-03C2D3F7C1F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386F445-D33C-4023-905C-D68C59B0F0B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A05FAF9-B1E7-47FC-92F2-D80A79DFBF7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32FA676-5EBC-4293-A280-37BAA4760A4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F40666F-0142-4383-83B5-C1D9B597DD5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CD6A20A-7334-4D6A-BF49-16996732C2C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5723713-E0B1-4639-AA3A-6E88EF9450A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CAC80C3-572D-4877-9757-E0BFCB6854E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0083F2A-B8E7-47A0-A848-7224E5AD552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163A7D7-9662-4726-940C-57AA8E2E037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78B2D91-5F8C-4627-A7BE-09B316000D3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AAEC3B7-7FB6-480B-A903-903196318E8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FCAC43B-7716-4D71-9D8E-A45831D5B5ED}"/>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1BC3A071-D4C2-4A51-B62F-E9FC5358ACFE}"/>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39E4AD0-F9EF-4BA3-B569-CBCC9531DB0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AEF8E17-BB97-4067-9619-7C9BEB579CBE}"/>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5F271EF-AC00-45FA-A9E5-BB626BE3F71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DA5CC6D-FA30-4D56-A9F8-3E02CD1CF7E5}"/>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A601629-FC37-424D-88EB-320389CD61C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28B82C6-932C-43DA-A103-BA11F26B07EB}"/>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5B6D16F-A561-425C-9525-28480C2E228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4B5B7ED-BB71-4FCB-90A6-49554BA517B4}"/>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02CD332-76AF-4B0F-ACC7-62F6D00D00F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3E1F02A1-9868-4519-B834-9F822EE212F5}"/>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C75896F0-574B-4F0D-8CD3-C0CCE9CD3B9F}"/>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E5DC0FA7-AEE4-4C44-AA62-333724CB045C}"/>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4BC70A78-F412-4057-A92D-42C820648BCE}"/>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6F911C04-7852-4A70-AC86-E56B5574D747}"/>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C00AD067-F5CA-4BA1-8150-B3A5BD40A86A}"/>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6B668EF0-1914-4752-964A-32606EA1D8D3}"/>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FDBA2857-2B69-42F8-9BBC-157C2E3D9140}"/>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47015DAF-0FC1-40FA-A605-918E7F7F912B}"/>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D5E0F420-5D46-4277-8B2E-CD6AD96C647A}"/>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64DFA510-A205-4ACE-B488-D1CFB6146D29}"/>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7C076A2-83CB-4128-AFAC-B2E6C6958CD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1D2BE8B-3DFA-4DE4-9614-85C955FB64A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0FF9A4E-CFC6-4031-B152-45D4F2C98E8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48F1B6-43E3-4C04-ABED-00CD0C74927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CE078F3-66A7-4392-9E3B-A3BA6CA7001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112878</xdr:rowOff>
    </xdr:from>
    <xdr:to>
      <xdr:col>55</xdr:col>
      <xdr:colOff>50800</xdr:colOff>
      <xdr:row>41</xdr:row>
      <xdr:rowOff>43028</xdr:rowOff>
    </xdr:to>
    <xdr:sp macro="" textlink="">
      <xdr:nvSpPr>
        <xdr:cNvPr id="128" name="楕円 127">
          <a:extLst>
            <a:ext uri="{FF2B5EF4-FFF2-40B4-BE49-F238E27FC236}">
              <a16:creationId xmlns:a16="http://schemas.microsoft.com/office/drawing/2014/main" id="{BE1B37CD-AE85-4DA1-8D8A-A77107CA8F69}"/>
            </a:ext>
          </a:extLst>
        </xdr:cNvPr>
        <xdr:cNvSpPr/>
      </xdr:nvSpPr>
      <xdr:spPr>
        <a:xfrm>
          <a:off x="9192260" y="6818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27805</xdr:rowOff>
    </xdr:from>
    <xdr:ext cx="469744" cy="259045"/>
    <xdr:sp macro="" textlink="">
      <xdr:nvSpPr>
        <xdr:cNvPr id="129" name="【道路】&#10;一人当たり延長該当値テキスト">
          <a:extLst>
            <a:ext uri="{FF2B5EF4-FFF2-40B4-BE49-F238E27FC236}">
              <a16:creationId xmlns:a16="http://schemas.microsoft.com/office/drawing/2014/main" id="{405F4048-F786-4E20-8149-EBAC27F1642D}"/>
            </a:ext>
          </a:extLst>
        </xdr:cNvPr>
        <xdr:cNvSpPr txBox="1"/>
      </xdr:nvSpPr>
      <xdr:spPr>
        <a:xfrm>
          <a:off x="9258300" y="673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115392</xdr:rowOff>
    </xdr:from>
    <xdr:to>
      <xdr:col>50</xdr:col>
      <xdr:colOff>165100</xdr:colOff>
      <xdr:row>41</xdr:row>
      <xdr:rowOff>45542</xdr:rowOff>
    </xdr:to>
    <xdr:sp macro="" textlink="">
      <xdr:nvSpPr>
        <xdr:cNvPr id="130" name="楕円 129">
          <a:extLst>
            <a:ext uri="{FF2B5EF4-FFF2-40B4-BE49-F238E27FC236}">
              <a16:creationId xmlns:a16="http://schemas.microsoft.com/office/drawing/2014/main" id="{74FE5FA7-F6D7-4B2B-8DA5-5B9C7855F3F0}"/>
            </a:ext>
          </a:extLst>
        </xdr:cNvPr>
        <xdr:cNvSpPr/>
      </xdr:nvSpPr>
      <xdr:spPr>
        <a:xfrm>
          <a:off x="8445500" y="6820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163678</xdr:rowOff>
    </xdr:from>
    <xdr:to>
      <xdr:col>55</xdr:col>
      <xdr:colOff>0</xdr:colOff>
      <xdr:row>40</xdr:row>
      <xdr:rowOff>166192</xdr:rowOff>
    </xdr:to>
    <xdr:cxnSp macro="">
      <xdr:nvCxnSpPr>
        <xdr:cNvPr id="131" name="直線コネクタ 130">
          <a:extLst>
            <a:ext uri="{FF2B5EF4-FFF2-40B4-BE49-F238E27FC236}">
              <a16:creationId xmlns:a16="http://schemas.microsoft.com/office/drawing/2014/main" id="{95540DCE-6222-4083-891B-7C5542C47966}"/>
            </a:ext>
          </a:extLst>
        </xdr:cNvPr>
        <xdr:cNvCxnSpPr/>
      </xdr:nvCxnSpPr>
      <xdr:spPr>
        <a:xfrm flipV="1">
          <a:off x="8496300" y="6869278"/>
          <a:ext cx="7239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117373</xdr:rowOff>
    </xdr:from>
    <xdr:to>
      <xdr:col>46</xdr:col>
      <xdr:colOff>38100</xdr:colOff>
      <xdr:row>41</xdr:row>
      <xdr:rowOff>47523</xdr:rowOff>
    </xdr:to>
    <xdr:sp macro="" textlink="">
      <xdr:nvSpPr>
        <xdr:cNvPr id="132" name="楕円 131">
          <a:extLst>
            <a:ext uri="{FF2B5EF4-FFF2-40B4-BE49-F238E27FC236}">
              <a16:creationId xmlns:a16="http://schemas.microsoft.com/office/drawing/2014/main" id="{7028ECA5-4346-4089-85AC-61EAE9A75CDE}"/>
            </a:ext>
          </a:extLst>
        </xdr:cNvPr>
        <xdr:cNvSpPr/>
      </xdr:nvSpPr>
      <xdr:spPr>
        <a:xfrm>
          <a:off x="7670800" y="68229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166192</xdr:rowOff>
    </xdr:from>
    <xdr:to>
      <xdr:col>50</xdr:col>
      <xdr:colOff>114300</xdr:colOff>
      <xdr:row>40</xdr:row>
      <xdr:rowOff>168173</xdr:rowOff>
    </xdr:to>
    <xdr:cxnSp macro="">
      <xdr:nvCxnSpPr>
        <xdr:cNvPr id="133" name="直線コネクタ 132">
          <a:extLst>
            <a:ext uri="{FF2B5EF4-FFF2-40B4-BE49-F238E27FC236}">
              <a16:creationId xmlns:a16="http://schemas.microsoft.com/office/drawing/2014/main" id="{E7C3A88F-7A14-4B53-9FF5-9105A44F67D2}"/>
            </a:ext>
          </a:extLst>
        </xdr:cNvPr>
        <xdr:cNvCxnSpPr/>
      </xdr:nvCxnSpPr>
      <xdr:spPr>
        <a:xfrm flipV="1">
          <a:off x="7713980" y="6871792"/>
          <a:ext cx="78232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119431</xdr:rowOff>
    </xdr:from>
    <xdr:to>
      <xdr:col>41</xdr:col>
      <xdr:colOff>101600</xdr:colOff>
      <xdr:row>41</xdr:row>
      <xdr:rowOff>49581</xdr:rowOff>
    </xdr:to>
    <xdr:sp macro="" textlink="">
      <xdr:nvSpPr>
        <xdr:cNvPr id="134" name="楕円 133">
          <a:extLst>
            <a:ext uri="{FF2B5EF4-FFF2-40B4-BE49-F238E27FC236}">
              <a16:creationId xmlns:a16="http://schemas.microsoft.com/office/drawing/2014/main" id="{8D067089-5606-4CEF-A2E9-046A2F6924AA}"/>
            </a:ext>
          </a:extLst>
        </xdr:cNvPr>
        <xdr:cNvSpPr/>
      </xdr:nvSpPr>
      <xdr:spPr>
        <a:xfrm>
          <a:off x="6873240" y="68250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168173</xdr:rowOff>
    </xdr:from>
    <xdr:to>
      <xdr:col>45</xdr:col>
      <xdr:colOff>177800</xdr:colOff>
      <xdr:row>40</xdr:row>
      <xdr:rowOff>170231</xdr:rowOff>
    </xdr:to>
    <xdr:cxnSp macro="">
      <xdr:nvCxnSpPr>
        <xdr:cNvPr id="135" name="直線コネクタ 134">
          <a:extLst>
            <a:ext uri="{FF2B5EF4-FFF2-40B4-BE49-F238E27FC236}">
              <a16:creationId xmlns:a16="http://schemas.microsoft.com/office/drawing/2014/main" id="{C3B8CDF3-217E-4959-B9BD-4CD9320BC008}"/>
            </a:ext>
          </a:extLst>
        </xdr:cNvPr>
        <xdr:cNvCxnSpPr/>
      </xdr:nvCxnSpPr>
      <xdr:spPr>
        <a:xfrm flipV="1">
          <a:off x="6924040" y="6873773"/>
          <a:ext cx="78994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121031</xdr:rowOff>
    </xdr:from>
    <xdr:to>
      <xdr:col>36</xdr:col>
      <xdr:colOff>165100</xdr:colOff>
      <xdr:row>41</xdr:row>
      <xdr:rowOff>51181</xdr:rowOff>
    </xdr:to>
    <xdr:sp macro="" textlink="">
      <xdr:nvSpPr>
        <xdr:cNvPr id="136" name="楕円 135">
          <a:extLst>
            <a:ext uri="{FF2B5EF4-FFF2-40B4-BE49-F238E27FC236}">
              <a16:creationId xmlns:a16="http://schemas.microsoft.com/office/drawing/2014/main" id="{441ED026-67FC-4651-9B0C-563688D746A0}"/>
            </a:ext>
          </a:extLst>
        </xdr:cNvPr>
        <xdr:cNvSpPr/>
      </xdr:nvSpPr>
      <xdr:spPr>
        <a:xfrm>
          <a:off x="6098540" y="68266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170231</xdr:rowOff>
    </xdr:from>
    <xdr:to>
      <xdr:col>41</xdr:col>
      <xdr:colOff>50800</xdr:colOff>
      <xdr:row>41</xdr:row>
      <xdr:rowOff>381</xdr:rowOff>
    </xdr:to>
    <xdr:cxnSp macro="">
      <xdr:nvCxnSpPr>
        <xdr:cNvPr id="137" name="直線コネクタ 136">
          <a:extLst>
            <a:ext uri="{FF2B5EF4-FFF2-40B4-BE49-F238E27FC236}">
              <a16:creationId xmlns:a16="http://schemas.microsoft.com/office/drawing/2014/main" id="{726A42BF-C9BB-4F97-82A2-BB9D5C9A53DB}"/>
            </a:ext>
          </a:extLst>
        </xdr:cNvPr>
        <xdr:cNvCxnSpPr/>
      </xdr:nvCxnSpPr>
      <xdr:spPr>
        <a:xfrm flipV="1">
          <a:off x="6149340" y="687583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9C8662D6-D9C1-4267-865F-996175BC0F88}"/>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14D13757-3B18-4CB2-9BE1-619A33DE5F99}"/>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25D69E03-6794-4BE1-B62C-31F723F284AA}"/>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9483D29D-891E-473B-A2AB-5774DE4BCBE3}"/>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36669</xdr:rowOff>
    </xdr:from>
    <xdr:ext cx="469744" cy="259045"/>
    <xdr:sp macro="" textlink="">
      <xdr:nvSpPr>
        <xdr:cNvPr id="142" name="n_1mainValue【道路】&#10;一人当たり延長">
          <a:extLst>
            <a:ext uri="{FF2B5EF4-FFF2-40B4-BE49-F238E27FC236}">
              <a16:creationId xmlns:a16="http://schemas.microsoft.com/office/drawing/2014/main" id="{E7F163A7-9E5E-4CEC-9261-73CDFBACE673}"/>
            </a:ext>
          </a:extLst>
        </xdr:cNvPr>
        <xdr:cNvSpPr txBox="1"/>
      </xdr:nvSpPr>
      <xdr:spPr>
        <a:xfrm>
          <a:off x="8271587" y="690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38650</xdr:rowOff>
    </xdr:from>
    <xdr:ext cx="469744" cy="259045"/>
    <xdr:sp macro="" textlink="">
      <xdr:nvSpPr>
        <xdr:cNvPr id="143" name="n_2mainValue【道路】&#10;一人当たり延長">
          <a:extLst>
            <a:ext uri="{FF2B5EF4-FFF2-40B4-BE49-F238E27FC236}">
              <a16:creationId xmlns:a16="http://schemas.microsoft.com/office/drawing/2014/main" id="{91F49D46-C7D0-43D3-A2B2-5935EA6E6966}"/>
            </a:ext>
          </a:extLst>
        </xdr:cNvPr>
        <xdr:cNvSpPr txBox="1"/>
      </xdr:nvSpPr>
      <xdr:spPr>
        <a:xfrm>
          <a:off x="7509587" y="691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40708</xdr:rowOff>
    </xdr:from>
    <xdr:ext cx="469744" cy="259045"/>
    <xdr:sp macro="" textlink="">
      <xdr:nvSpPr>
        <xdr:cNvPr id="144" name="n_3mainValue【道路】&#10;一人当たり延長">
          <a:extLst>
            <a:ext uri="{FF2B5EF4-FFF2-40B4-BE49-F238E27FC236}">
              <a16:creationId xmlns:a16="http://schemas.microsoft.com/office/drawing/2014/main" id="{C132E18F-F421-45A5-9EEC-9F8DE7CD4897}"/>
            </a:ext>
          </a:extLst>
        </xdr:cNvPr>
        <xdr:cNvSpPr txBox="1"/>
      </xdr:nvSpPr>
      <xdr:spPr>
        <a:xfrm>
          <a:off x="6712027" y="691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42308</xdr:rowOff>
    </xdr:from>
    <xdr:ext cx="469744" cy="259045"/>
    <xdr:sp macro="" textlink="">
      <xdr:nvSpPr>
        <xdr:cNvPr id="145" name="n_4mainValue【道路】&#10;一人当たり延長">
          <a:extLst>
            <a:ext uri="{FF2B5EF4-FFF2-40B4-BE49-F238E27FC236}">
              <a16:creationId xmlns:a16="http://schemas.microsoft.com/office/drawing/2014/main" id="{D67EDF41-8FA6-4DB1-A098-FF2810A7BF21}"/>
            </a:ext>
          </a:extLst>
        </xdr:cNvPr>
        <xdr:cNvSpPr txBox="1"/>
      </xdr:nvSpPr>
      <xdr:spPr>
        <a:xfrm>
          <a:off x="5937327" y="691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F7D427D-AA2C-4DDB-BAD7-1A1B0045551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7300672-ADCF-4AA1-84A8-146A99DF5D0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8BABD07-BC4A-41D2-899D-84EEDD9C559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0B8E767-75DB-4455-A9C2-872F7260E58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C6DDEDE-16F5-44F7-8235-91BA1A84F7B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482EEC4-A590-484B-B3A3-DF6D61F993A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484B47A-BAD1-4050-8F49-D03F7793442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213F7D7-5709-4F19-B491-F66944CBFFF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FFB86C5-597C-48D7-AE28-18D3181A0CC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B76F0E5-CDA9-432B-8F3C-7A67B357057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F7806B2-4B39-45E2-BED4-186ED0C26D0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5E34DCE-71E0-47E0-9090-6F21194756BD}"/>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2DB4CCB-BACB-4E65-92AD-3DDA2E4EF75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9AAC1C60-E625-4F54-A04F-D889B3A2E33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17C3D0E9-547D-4A89-93C5-7F16B32E2B4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2C127D4-E54E-4868-ABF0-6D998B16F91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F4C48B0-87C5-4E14-83AE-E8A7962C892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333CBED-6F3A-4A3B-BA41-69EB383C82D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D5C9DED-C594-4C90-95FA-8E1F48E50C4D}"/>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CF067F5-777D-4834-A612-1F0B88C3F0C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BF3D683A-81EE-4898-94E1-5C474039417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536011D-67EC-42F9-92C6-92311556B77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EC6EF78-AD71-4341-A548-7ADE97BE0DF1}"/>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18A3970F-70C5-4B35-A9D5-7E3B5CC9748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8567C9C2-4C7F-496D-BD66-4E2E9FA39F01}"/>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C14A771-847B-44A4-A353-CFC63C46C9E5}"/>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24386E92-A9D5-4B9D-B236-418892CFB5F6}"/>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D098E1D0-4772-4582-83FE-F93D50CE8833}"/>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CEC317B5-5020-45FB-9198-E7B926031A1C}"/>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27BDA73B-C351-45E9-95C5-9271824584BD}"/>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3A9052C4-45BD-4506-8F17-2CB9CE7CBB6D}"/>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83579A0F-E1AB-4951-B38F-2B23BF3D62C9}"/>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E2199E5C-1D05-493F-9D26-0BBD1828B37C}"/>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99A97E0B-12BB-4BFA-A765-0EFA6F61BCA3}"/>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8EC703BB-70CB-477E-8D04-77AA2967CA8D}"/>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064C741-AE0C-4D24-A7E2-64651C028BF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7322E02-693E-49F4-820E-7E9552045D0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C740609-C914-414E-8D29-EF4EBC3FB2C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F8D9446-CBE8-4CC3-B3D5-DDBDDF33299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10262C3-3AFF-4918-8D44-95A6908E3AB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86" name="楕円 185">
          <a:extLst>
            <a:ext uri="{FF2B5EF4-FFF2-40B4-BE49-F238E27FC236}">
              <a16:creationId xmlns:a16="http://schemas.microsoft.com/office/drawing/2014/main" id="{F92DAAE1-48EA-4B9A-8C94-E07412C47F47}"/>
            </a:ext>
          </a:extLst>
        </xdr:cNvPr>
        <xdr:cNvSpPr/>
      </xdr:nvSpPr>
      <xdr:spPr>
        <a:xfrm>
          <a:off x="403606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71137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793207B1-7492-4461-9822-AB0823828BFF}"/>
            </a:ext>
          </a:extLst>
        </xdr:cNvPr>
        <xdr:cNvSpPr txBox="1"/>
      </xdr:nvSpPr>
      <xdr:spPr>
        <a:xfrm>
          <a:off x="4124960"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15875</xdr:rowOff>
    </xdr:from>
    <xdr:to>
      <xdr:col>20</xdr:col>
      <xdr:colOff>38100</xdr:colOff>
      <xdr:row>60</xdr:row>
      <xdr:rowOff>117475</xdr:rowOff>
    </xdr:to>
    <xdr:sp macro="" textlink="">
      <xdr:nvSpPr>
        <xdr:cNvPr id="188" name="楕円 187">
          <a:extLst>
            <a:ext uri="{FF2B5EF4-FFF2-40B4-BE49-F238E27FC236}">
              <a16:creationId xmlns:a16="http://schemas.microsoft.com/office/drawing/2014/main" id="{2EAFF3DE-41BF-44A8-871C-CED67E74EB14}"/>
            </a:ext>
          </a:extLst>
        </xdr:cNvPr>
        <xdr:cNvSpPr/>
      </xdr:nvSpPr>
      <xdr:spPr>
        <a:xfrm>
          <a:off x="3312160" y="10074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66675</xdr:rowOff>
    </xdr:from>
    <xdr:to>
      <xdr:col>24</xdr:col>
      <xdr:colOff>63500</xdr:colOff>
      <xdr:row>60</xdr:row>
      <xdr:rowOff>99060</xdr:rowOff>
    </xdr:to>
    <xdr:cxnSp macro="">
      <xdr:nvCxnSpPr>
        <xdr:cNvPr id="189" name="直線コネクタ 188">
          <a:extLst>
            <a:ext uri="{FF2B5EF4-FFF2-40B4-BE49-F238E27FC236}">
              <a16:creationId xmlns:a16="http://schemas.microsoft.com/office/drawing/2014/main" id="{EC3EDA52-E11C-42FC-A2F3-1999E6250682}"/>
            </a:ext>
          </a:extLst>
        </xdr:cNvPr>
        <xdr:cNvCxnSpPr/>
      </xdr:nvCxnSpPr>
      <xdr:spPr>
        <a:xfrm>
          <a:off x="3355340" y="1012507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160655</xdr:rowOff>
    </xdr:from>
    <xdr:to>
      <xdr:col>15</xdr:col>
      <xdr:colOff>101600</xdr:colOff>
      <xdr:row>60</xdr:row>
      <xdr:rowOff>90805</xdr:rowOff>
    </xdr:to>
    <xdr:sp macro="" textlink="">
      <xdr:nvSpPr>
        <xdr:cNvPr id="190" name="楕円 189">
          <a:extLst>
            <a:ext uri="{FF2B5EF4-FFF2-40B4-BE49-F238E27FC236}">
              <a16:creationId xmlns:a16="http://schemas.microsoft.com/office/drawing/2014/main" id="{D7712CF7-0EAB-4541-B4DE-021B0E0CFB19}"/>
            </a:ext>
          </a:extLst>
        </xdr:cNvPr>
        <xdr:cNvSpPr/>
      </xdr:nvSpPr>
      <xdr:spPr>
        <a:xfrm>
          <a:off x="2514600" y="10051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40005</xdr:rowOff>
    </xdr:from>
    <xdr:to>
      <xdr:col>19</xdr:col>
      <xdr:colOff>177800</xdr:colOff>
      <xdr:row>60</xdr:row>
      <xdr:rowOff>66675</xdr:rowOff>
    </xdr:to>
    <xdr:cxnSp macro="">
      <xdr:nvCxnSpPr>
        <xdr:cNvPr id="191" name="直線コネクタ 190">
          <a:extLst>
            <a:ext uri="{FF2B5EF4-FFF2-40B4-BE49-F238E27FC236}">
              <a16:creationId xmlns:a16="http://schemas.microsoft.com/office/drawing/2014/main" id="{E71C0318-3CF4-480B-9268-08D55041E53E}"/>
            </a:ext>
          </a:extLst>
        </xdr:cNvPr>
        <xdr:cNvCxnSpPr/>
      </xdr:nvCxnSpPr>
      <xdr:spPr>
        <a:xfrm>
          <a:off x="2565400" y="1009840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92" name="楕円 191">
          <a:extLst>
            <a:ext uri="{FF2B5EF4-FFF2-40B4-BE49-F238E27FC236}">
              <a16:creationId xmlns:a16="http://schemas.microsoft.com/office/drawing/2014/main" id="{C6AD8A40-FC90-40B3-80DD-522F856A70FF}"/>
            </a:ext>
          </a:extLst>
        </xdr:cNvPr>
        <xdr:cNvSpPr/>
      </xdr:nvSpPr>
      <xdr:spPr>
        <a:xfrm>
          <a:off x="1739900" y="10055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40005</xdr:rowOff>
    </xdr:from>
    <xdr:to>
      <xdr:col>15</xdr:col>
      <xdr:colOff>50800</xdr:colOff>
      <xdr:row>60</xdr:row>
      <xdr:rowOff>43815</xdr:rowOff>
    </xdr:to>
    <xdr:cxnSp macro="">
      <xdr:nvCxnSpPr>
        <xdr:cNvPr id="193" name="直線コネクタ 192">
          <a:extLst>
            <a:ext uri="{FF2B5EF4-FFF2-40B4-BE49-F238E27FC236}">
              <a16:creationId xmlns:a16="http://schemas.microsoft.com/office/drawing/2014/main" id="{BCFD71EE-ABB4-47A7-9642-72616DC4B9CD}"/>
            </a:ext>
          </a:extLst>
        </xdr:cNvPr>
        <xdr:cNvCxnSpPr/>
      </xdr:nvCxnSpPr>
      <xdr:spPr>
        <a:xfrm flipV="1">
          <a:off x="1790700" y="1009840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111125</xdr:rowOff>
    </xdr:from>
    <xdr:to>
      <xdr:col>6</xdr:col>
      <xdr:colOff>38100</xdr:colOff>
      <xdr:row>60</xdr:row>
      <xdr:rowOff>41275</xdr:rowOff>
    </xdr:to>
    <xdr:sp macro="" textlink="">
      <xdr:nvSpPr>
        <xdr:cNvPr id="194" name="楕円 193">
          <a:extLst>
            <a:ext uri="{FF2B5EF4-FFF2-40B4-BE49-F238E27FC236}">
              <a16:creationId xmlns:a16="http://schemas.microsoft.com/office/drawing/2014/main" id="{6A195E5B-8AD9-4E07-B001-AAFF8390F0A6}"/>
            </a:ext>
          </a:extLst>
        </xdr:cNvPr>
        <xdr:cNvSpPr/>
      </xdr:nvSpPr>
      <xdr:spPr>
        <a:xfrm>
          <a:off x="965200" y="10001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161925</xdr:rowOff>
    </xdr:from>
    <xdr:to>
      <xdr:col>10</xdr:col>
      <xdr:colOff>114300</xdr:colOff>
      <xdr:row>60</xdr:row>
      <xdr:rowOff>43815</xdr:rowOff>
    </xdr:to>
    <xdr:cxnSp macro="">
      <xdr:nvCxnSpPr>
        <xdr:cNvPr id="195" name="直線コネクタ 194">
          <a:extLst>
            <a:ext uri="{FF2B5EF4-FFF2-40B4-BE49-F238E27FC236}">
              <a16:creationId xmlns:a16="http://schemas.microsoft.com/office/drawing/2014/main" id="{A5D06B3D-B3A6-4BB9-9094-DE7EDA0A3D4A}"/>
            </a:ext>
          </a:extLst>
        </xdr:cNvPr>
        <xdr:cNvCxnSpPr/>
      </xdr:nvCxnSpPr>
      <xdr:spPr>
        <a:xfrm>
          <a:off x="1008380" y="10052685"/>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4DF9C9B1-5897-4559-9F8A-EC51DBA6F7B5}"/>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2AC16829-34DD-4854-850C-270F2673EED5}"/>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1F4B62C6-D479-4189-8540-CE929FA0F78D}"/>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4CCA805D-D0B3-4A1A-A44A-79EE911E039C}"/>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134002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E57DFF27-021C-4E6E-AD8E-0758F8B2A4D8}"/>
            </a:ext>
          </a:extLst>
        </xdr:cNvPr>
        <xdr:cNvSpPr txBox="1"/>
      </xdr:nvSpPr>
      <xdr:spPr>
        <a:xfrm>
          <a:off x="317056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107332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CEACF84E-A6AD-4A40-A5BE-7878965E139A}"/>
            </a:ext>
          </a:extLst>
        </xdr:cNvPr>
        <xdr:cNvSpPr txBox="1"/>
      </xdr:nvSpPr>
      <xdr:spPr>
        <a:xfrm>
          <a:off x="238570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EA66E204-3B3D-4E01-8283-6828F63766FD}"/>
            </a:ext>
          </a:extLst>
        </xdr:cNvPr>
        <xdr:cNvSpPr txBox="1"/>
      </xdr:nvSpPr>
      <xdr:spPr>
        <a:xfrm>
          <a:off x="16110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57802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39433302-37C3-43C3-8E16-2C89DEEC25E9}"/>
            </a:ext>
          </a:extLst>
        </xdr:cNvPr>
        <xdr:cNvSpPr txBox="1"/>
      </xdr:nvSpPr>
      <xdr:spPr>
        <a:xfrm>
          <a:off x="83630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83402093-BA4F-4ED3-ADFE-DD83A06CD22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C0D2871-F416-4069-AC28-5E536EE342E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2CB8DEF-1367-4531-9D3E-6AF08EBCF55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75639FC-A1AA-4E22-909D-3BF4B601EDD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73A6EEC3-56D1-4239-9338-B79D37EE27C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EBC70C4E-C6D1-4C49-960F-6E93BDC6A9D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C58A611-2214-4DD5-A70A-421B11FAED4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57777A5-67EB-4229-86D5-4570FDEFAAD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1CBB115-5C08-499F-AFB4-7EC4D171C15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147091C-CBC2-4BCA-AE40-F7FA11F9FCD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F8D3C7C8-F11F-4647-978A-A1347F695E08}"/>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22C4F178-642C-4373-BACC-2EEF4B6CF778}"/>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2A105F6B-2645-4BDB-AC28-F2FE69EB04EC}"/>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2C5D0225-B74C-4C7D-8356-B99F1F9D6597}"/>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F29BE5E5-C761-466A-BC15-94182289B231}"/>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9D5DA0F8-9E58-45A2-853F-562EEED2956D}"/>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91B76C6F-320C-42DF-AF5F-F373F4252203}"/>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F58BAEC6-A875-4EC6-AF72-C399E9AFB729}"/>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8856B9AD-E140-4FE4-B6E2-F9FC8BCDB8A3}"/>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15C21E44-893F-4F8E-B117-1E7405AE2AEF}"/>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9B63F87-E66A-4D48-BC9E-80472387E4CC}"/>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8C653BA0-B1EA-4CEF-82EC-7E484D662557}"/>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41AA607D-4849-44A6-B636-28EE0F54384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2D1B10EF-5A93-4ACE-8C1C-D997008809CE}"/>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BDE9B56-E447-433E-8FAB-3DA6A5432CE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33A0F17B-3FE4-486F-A6F4-D91B2FBE621D}"/>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9874F19-A3D8-4F0A-9112-DA0BE5E741D2}"/>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51B153EC-BA83-4BE9-A2A9-33E0A02AE6AC}"/>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7867A09A-E396-47CA-B9D2-D9FADD8755D2}"/>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B30BDF7E-11C9-4279-B7FA-3B25EDEFD56F}"/>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D6553569-0F50-433D-A183-F5DA480DA52A}"/>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C59141AC-FE88-4C92-BCCA-2D6089427EDC}"/>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4B4F205F-EEA4-432B-AF3F-FB28F6EBFCFB}"/>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6B36EFC8-A08C-4B33-914B-9AE986FFB1B3}"/>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8BE5E0E5-A32C-4A7B-B9AA-8DEA83E139E8}"/>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AAB6F1B9-E8F1-4F40-BA40-6C90ED629C40}"/>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A673207-F4EF-4B76-B4B0-C63496E52DE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B267920-C5D4-4C6A-9645-78B25E33B54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0258868-400E-4D15-8570-B506734AC4F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A1E4879-7E67-4434-9003-6B229D6DD0F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ECFDC9D-0FDF-4C92-BE1C-2EB4DCFDD33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126009</xdr:rowOff>
    </xdr:from>
    <xdr:to>
      <xdr:col>55</xdr:col>
      <xdr:colOff>50800</xdr:colOff>
      <xdr:row>64</xdr:row>
      <xdr:rowOff>56159</xdr:rowOff>
    </xdr:to>
    <xdr:sp macro="" textlink="">
      <xdr:nvSpPr>
        <xdr:cNvPr id="245" name="楕円 244">
          <a:extLst>
            <a:ext uri="{FF2B5EF4-FFF2-40B4-BE49-F238E27FC236}">
              <a16:creationId xmlns:a16="http://schemas.microsoft.com/office/drawing/2014/main" id="{D166BB3C-7762-47BF-91F1-63AB349550B9}"/>
            </a:ext>
          </a:extLst>
        </xdr:cNvPr>
        <xdr:cNvSpPr/>
      </xdr:nvSpPr>
      <xdr:spPr>
        <a:xfrm>
          <a:off x="9192260" y="106873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40936</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7AEE0D97-1C1D-46F9-96B6-42B9309B9360}"/>
            </a:ext>
          </a:extLst>
        </xdr:cNvPr>
        <xdr:cNvSpPr txBox="1"/>
      </xdr:nvSpPr>
      <xdr:spPr>
        <a:xfrm>
          <a:off x="9258300" y="1060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126943</xdr:rowOff>
    </xdr:from>
    <xdr:to>
      <xdr:col>50</xdr:col>
      <xdr:colOff>165100</xdr:colOff>
      <xdr:row>64</xdr:row>
      <xdr:rowOff>57093</xdr:rowOff>
    </xdr:to>
    <xdr:sp macro="" textlink="">
      <xdr:nvSpPr>
        <xdr:cNvPr id="247" name="楕円 246">
          <a:extLst>
            <a:ext uri="{FF2B5EF4-FFF2-40B4-BE49-F238E27FC236}">
              <a16:creationId xmlns:a16="http://schemas.microsoft.com/office/drawing/2014/main" id="{E63B4987-2E0E-4B99-9965-7CC9744AB9E5}"/>
            </a:ext>
          </a:extLst>
        </xdr:cNvPr>
        <xdr:cNvSpPr/>
      </xdr:nvSpPr>
      <xdr:spPr>
        <a:xfrm>
          <a:off x="8445500" y="10688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5359</xdr:rowOff>
    </xdr:from>
    <xdr:to>
      <xdr:col>55</xdr:col>
      <xdr:colOff>0</xdr:colOff>
      <xdr:row>64</xdr:row>
      <xdr:rowOff>6293</xdr:rowOff>
    </xdr:to>
    <xdr:cxnSp macro="">
      <xdr:nvCxnSpPr>
        <xdr:cNvPr id="248" name="直線コネクタ 247">
          <a:extLst>
            <a:ext uri="{FF2B5EF4-FFF2-40B4-BE49-F238E27FC236}">
              <a16:creationId xmlns:a16="http://schemas.microsoft.com/office/drawing/2014/main" id="{83975607-9187-4762-AC2B-1A9D150D23E4}"/>
            </a:ext>
          </a:extLst>
        </xdr:cNvPr>
        <xdr:cNvCxnSpPr/>
      </xdr:nvCxnSpPr>
      <xdr:spPr>
        <a:xfrm flipV="1">
          <a:off x="8496300" y="10734319"/>
          <a:ext cx="7239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128350</xdr:rowOff>
    </xdr:from>
    <xdr:to>
      <xdr:col>46</xdr:col>
      <xdr:colOff>38100</xdr:colOff>
      <xdr:row>64</xdr:row>
      <xdr:rowOff>58500</xdr:rowOff>
    </xdr:to>
    <xdr:sp macro="" textlink="">
      <xdr:nvSpPr>
        <xdr:cNvPr id="249" name="楕円 248">
          <a:extLst>
            <a:ext uri="{FF2B5EF4-FFF2-40B4-BE49-F238E27FC236}">
              <a16:creationId xmlns:a16="http://schemas.microsoft.com/office/drawing/2014/main" id="{02212A4C-6AC2-407D-A2EB-05E4E9D8A9A3}"/>
            </a:ext>
          </a:extLst>
        </xdr:cNvPr>
        <xdr:cNvSpPr/>
      </xdr:nvSpPr>
      <xdr:spPr>
        <a:xfrm>
          <a:off x="7670800" y="10689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6293</xdr:rowOff>
    </xdr:from>
    <xdr:to>
      <xdr:col>50</xdr:col>
      <xdr:colOff>114300</xdr:colOff>
      <xdr:row>64</xdr:row>
      <xdr:rowOff>7700</xdr:rowOff>
    </xdr:to>
    <xdr:cxnSp macro="">
      <xdr:nvCxnSpPr>
        <xdr:cNvPr id="250" name="直線コネクタ 249">
          <a:extLst>
            <a:ext uri="{FF2B5EF4-FFF2-40B4-BE49-F238E27FC236}">
              <a16:creationId xmlns:a16="http://schemas.microsoft.com/office/drawing/2014/main" id="{5CD552E6-4206-42E8-A247-854D6F1016FD}"/>
            </a:ext>
          </a:extLst>
        </xdr:cNvPr>
        <xdr:cNvCxnSpPr/>
      </xdr:nvCxnSpPr>
      <xdr:spPr>
        <a:xfrm flipV="1">
          <a:off x="7713980" y="10735253"/>
          <a:ext cx="782320" cy="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132749</xdr:rowOff>
    </xdr:from>
    <xdr:to>
      <xdr:col>41</xdr:col>
      <xdr:colOff>101600</xdr:colOff>
      <xdr:row>64</xdr:row>
      <xdr:rowOff>62899</xdr:rowOff>
    </xdr:to>
    <xdr:sp macro="" textlink="">
      <xdr:nvSpPr>
        <xdr:cNvPr id="251" name="楕円 250">
          <a:extLst>
            <a:ext uri="{FF2B5EF4-FFF2-40B4-BE49-F238E27FC236}">
              <a16:creationId xmlns:a16="http://schemas.microsoft.com/office/drawing/2014/main" id="{30E0BB06-DA44-4398-A4FC-62FDFD4AB900}"/>
            </a:ext>
          </a:extLst>
        </xdr:cNvPr>
        <xdr:cNvSpPr/>
      </xdr:nvSpPr>
      <xdr:spPr>
        <a:xfrm>
          <a:off x="6873240" y="10694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7700</xdr:rowOff>
    </xdr:from>
    <xdr:to>
      <xdr:col>45</xdr:col>
      <xdr:colOff>177800</xdr:colOff>
      <xdr:row>64</xdr:row>
      <xdr:rowOff>12099</xdr:rowOff>
    </xdr:to>
    <xdr:cxnSp macro="">
      <xdr:nvCxnSpPr>
        <xdr:cNvPr id="252" name="直線コネクタ 251">
          <a:extLst>
            <a:ext uri="{FF2B5EF4-FFF2-40B4-BE49-F238E27FC236}">
              <a16:creationId xmlns:a16="http://schemas.microsoft.com/office/drawing/2014/main" id="{E1D7B34D-9376-4177-9480-EC7C59D53ED0}"/>
            </a:ext>
          </a:extLst>
        </xdr:cNvPr>
        <xdr:cNvCxnSpPr/>
      </xdr:nvCxnSpPr>
      <xdr:spPr>
        <a:xfrm flipV="1">
          <a:off x="6924040" y="10736660"/>
          <a:ext cx="789940" cy="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131090</xdr:rowOff>
    </xdr:from>
    <xdr:to>
      <xdr:col>36</xdr:col>
      <xdr:colOff>165100</xdr:colOff>
      <xdr:row>64</xdr:row>
      <xdr:rowOff>61240</xdr:rowOff>
    </xdr:to>
    <xdr:sp macro="" textlink="">
      <xdr:nvSpPr>
        <xdr:cNvPr id="253" name="楕円 252">
          <a:extLst>
            <a:ext uri="{FF2B5EF4-FFF2-40B4-BE49-F238E27FC236}">
              <a16:creationId xmlns:a16="http://schemas.microsoft.com/office/drawing/2014/main" id="{75957848-CF26-4BD5-917E-26E69CD99810}"/>
            </a:ext>
          </a:extLst>
        </xdr:cNvPr>
        <xdr:cNvSpPr/>
      </xdr:nvSpPr>
      <xdr:spPr>
        <a:xfrm>
          <a:off x="6098540" y="1069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10440</xdr:rowOff>
    </xdr:from>
    <xdr:to>
      <xdr:col>41</xdr:col>
      <xdr:colOff>50800</xdr:colOff>
      <xdr:row>64</xdr:row>
      <xdr:rowOff>12099</xdr:rowOff>
    </xdr:to>
    <xdr:cxnSp macro="">
      <xdr:nvCxnSpPr>
        <xdr:cNvPr id="254" name="直線コネクタ 253">
          <a:extLst>
            <a:ext uri="{FF2B5EF4-FFF2-40B4-BE49-F238E27FC236}">
              <a16:creationId xmlns:a16="http://schemas.microsoft.com/office/drawing/2014/main" id="{974BD34F-045E-490E-BD8F-D491BAF24FEA}"/>
            </a:ext>
          </a:extLst>
        </xdr:cNvPr>
        <xdr:cNvCxnSpPr/>
      </xdr:nvCxnSpPr>
      <xdr:spPr>
        <a:xfrm>
          <a:off x="6149340" y="10739400"/>
          <a:ext cx="774700" cy="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59E82E69-AE69-48BA-BA3C-5EE1FA82B9B4}"/>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34489AE1-6974-422A-97BC-98BDA5E06540}"/>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45AC8ACE-4EBC-406C-A31A-EDA91E08BED8}"/>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B900CD1B-C4D9-49B9-8322-E7D8AD3CCB78}"/>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48220</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AD8EA9B0-B0AD-4214-AF78-F3C5535CC010}"/>
            </a:ext>
          </a:extLst>
        </xdr:cNvPr>
        <xdr:cNvSpPr txBox="1"/>
      </xdr:nvSpPr>
      <xdr:spPr>
        <a:xfrm>
          <a:off x="8239271" y="1077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49627</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EDA184AC-378D-4D53-A956-A08A709A5E6A}"/>
            </a:ext>
          </a:extLst>
        </xdr:cNvPr>
        <xdr:cNvSpPr txBox="1"/>
      </xdr:nvSpPr>
      <xdr:spPr>
        <a:xfrm>
          <a:off x="7477271" y="107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54026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54D4A3E-E615-4824-AD28-AE4526EAC47F}"/>
            </a:ext>
          </a:extLst>
        </xdr:cNvPr>
        <xdr:cNvSpPr txBox="1"/>
      </xdr:nvSpPr>
      <xdr:spPr>
        <a:xfrm>
          <a:off x="6702571" y="1078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52367</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6AD292AC-92FC-4016-934C-C75D5B0EA0DB}"/>
            </a:ext>
          </a:extLst>
        </xdr:cNvPr>
        <xdr:cNvSpPr txBox="1"/>
      </xdr:nvSpPr>
      <xdr:spPr>
        <a:xfrm>
          <a:off x="5905011" y="1078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2D3B7546-ED9D-41BF-880F-7AADE253950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DDD82D7-918B-4AA5-932B-F539BC62DE6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3D62D494-19A0-44F1-8F77-67DD437008B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7EC594D-0C04-4E36-A165-D7C15F4276F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AD0C283F-C2EA-4CD8-B922-7C1C78DB152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737AE83-8BF3-4C08-B820-6F0F4E37834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CCBE42A2-9D36-43A8-A966-27193CC7F50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8AC0B5E5-5685-423F-A137-E11D6326790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DC3B551-ABC7-4105-A9EE-D73408F43D6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3DD1EBE-F197-4DC4-8C90-F737FB90F9B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1EE95B4-94A1-4740-A270-1BBC33F7E3B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219C937F-86EC-4D48-A35B-798E02283DA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79B8CF73-DAB6-4DCE-87AA-B693B4669B43}"/>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E44FC222-5CA3-4036-9C7E-B4ABD605F814}"/>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E4D500E3-C960-4386-8A98-020E5A6FAD3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B0CAF385-AC7C-4452-B48B-DAB32DB6358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584AA89-3164-41F5-9BA0-833E96E8EE15}"/>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EBD92085-D219-4A18-9C7F-5BA6235A0F18}"/>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AC8A049-E1CF-476F-90DD-7CB63FCABAE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74AEE771-6DFD-46C0-B876-903C76111A3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39AC1B8-730F-4EFA-95F3-79976288B5D6}"/>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D7CC58A4-4391-4A0C-9D00-3FE4EF9FA7D6}"/>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E87F057-5001-41F3-8D78-36C096A55B19}"/>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7178D7A-3BC9-4E76-ACCC-22FC11C64CA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02922AC-926B-4258-ACEB-0F127F481EF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62E16DD4-4169-4D15-998F-1C62F87C5A5F}"/>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CA86F63-3186-4C34-ABEB-A4937A9C035E}"/>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0CA92D6F-18B9-4FB5-9434-124A4B9B3A8A}"/>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4615D70-6FAF-4452-A4AB-EE85D3D3FE11}"/>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3D1904B-8DFC-4E16-B0A5-ED6F660BEAA8}"/>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FCA8A0E-46A9-4D31-B589-6DFD2E7B9114}"/>
            </a:ext>
          </a:extLst>
        </xdr:cNvPr>
        <xdr:cNvSpPr txBox="1"/>
      </xdr:nvSpPr>
      <xdr:spPr>
        <a:xfrm>
          <a:off x="4124960" y="13940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3F5EBF3B-EF09-45AB-81CE-47E2F56FC00E}"/>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D34B0B60-66F6-4E79-91F8-3AA6422A68EB}"/>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8A42D254-D961-4CEE-A5A3-0F895E59DA07}"/>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FC1387E1-4851-4AF3-8099-4B763147E1A3}"/>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173FE033-7E1F-4139-8273-82DC5A29B268}"/>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EFA42A2-FC2D-4667-9264-6A007A64F82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57BC274-677E-4D79-A15A-5CAAC3CE53B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67C9DD8-5EA3-4386-A17D-6A39148760D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BAC2F50-83C3-4260-BBA2-4B16B2DAF3E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7AF4812-A713-4060-AD47-D775FAA1153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150586</xdr:rowOff>
    </xdr:from>
    <xdr:to>
      <xdr:col>24</xdr:col>
      <xdr:colOff>114300</xdr:colOff>
      <xdr:row>81</xdr:row>
      <xdr:rowOff>80736</xdr:rowOff>
    </xdr:to>
    <xdr:sp macro="" textlink="">
      <xdr:nvSpPr>
        <xdr:cNvPr id="304" name="楕円 303">
          <a:extLst>
            <a:ext uri="{FF2B5EF4-FFF2-40B4-BE49-F238E27FC236}">
              <a16:creationId xmlns:a16="http://schemas.microsoft.com/office/drawing/2014/main" id="{41B7B948-067F-4BC8-AF5F-F832C017D326}"/>
            </a:ext>
          </a:extLst>
        </xdr:cNvPr>
        <xdr:cNvSpPr/>
      </xdr:nvSpPr>
      <xdr:spPr>
        <a:xfrm>
          <a:off x="4036060" y="135617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2013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5BB4E08-985E-43C6-813F-5996D46494D9}"/>
            </a:ext>
          </a:extLst>
        </xdr:cNvPr>
        <xdr:cNvSpPr txBox="1"/>
      </xdr:nvSpPr>
      <xdr:spPr>
        <a:xfrm>
          <a:off x="4124960" y="1341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119562</xdr:rowOff>
    </xdr:from>
    <xdr:to>
      <xdr:col>20</xdr:col>
      <xdr:colOff>38100</xdr:colOff>
      <xdr:row>81</xdr:row>
      <xdr:rowOff>49712</xdr:rowOff>
    </xdr:to>
    <xdr:sp macro="" textlink="">
      <xdr:nvSpPr>
        <xdr:cNvPr id="306" name="楕円 305">
          <a:extLst>
            <a:ext uri="{FF2B5EF4-FFF2-40B4-BE49-F238E27FC236}">
              <a16:creationId xmlns:a16="http://schemas.microsoft.com/office/drawing/2014/main" id="{470696CF-6838-415E-B024-CB58DBA6000F}"/>
            </a:ext>
          </a:extLst>
        </xdr:cNvPr>
        <xdr:cNvSpPr/>
      </xdr:nvSpPr>
      <xdr:spPr>
        <a:xfrm>
          <a:off x="3312160" y="135307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170362</xdr:rowOff>
    </xdr:from>
    <xdr:to>
      <xdr:col>24</xdr:col>
      <xdr:colOff>63500</xdr:colOff>
      <xdr:row>81</xdr:row>
      <xdr:rowOff>29936</xdr:rowOff>
    </xdr:to>
    <xdr:cxnSp macro="">
      <xdr:nvCxnSpPr>
        <xdr:cNvPr id="307" name="直線コネクタ 306">
          <a:extLst>
            <a:ext uri="{FF2B5EF4-FFF2-40B4-BE49-F238E27FC236}">
              <a16:creationId xmlns:a16="http://schemas.microsoft.com/office/drawing/2014/main" id="{C33A5740-7665-4A73-BA58-93776EA379A4}"/>
            </a:ext>
          </a:extLst>
        </xdr:cNvPr>
        <xdr:cNvCxnSpPr/>
      </xdr:nvCxnSpPr>
      <xdr:spPr>
        <a:xfrm>
          <a:off x="3355340" y="13581562"/>
          <a:ext cx="73152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86905</xdr:rowOff>
    </xdr:from>
    <xdr:to>
      <xdr:col>15</xdr:col>
      <xdr:colOff>101600</xdr:colOff>
      <xdr:row>81</xdr:row>
      <xdr:rowOff>17055</xdr:rowOff>
    </xdr:to>
    <xdr:sp macro="" textlink="">
      <xdr:nvSpPr>
        <xdr:cNvPr id="308" name="楕円 307">
          <a:extLst>
            <a:ext uri="{FF2B5EF4-FFF2-40B4-BE49-F238E27FC236}">
              <a16:creationId xmlns:a16="http://schemas.microsoft.com/office/drawing/2014/main" id="{E1FBF552-2485-4698-BCE2-0FDE9F149D2F}"/>
            </a:ext>
          </a:extLst>
        </xdr:cNvPr>
        <xdr:cNvSpPr/>
      </xdr:nvSpPr>
      <xdr:spPr>
        <a:xfrm>
          <a:off x="2514600" y="13498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137705</xdr:rowOff>
    </xdr:from>
    <xdr:to>
      <xdr:col>19</xdr:col>
      <xdr:colOff>177800</xdr:colOff>
      <xdr:row>80</xdr:row>
      <xdr:rowOff>170362</xdr:rowOff>
    </xdr:to>
    <xdr:cxnSp macro="">
      <xdr:nvCxnSpPr>
        <xdr:cNvPr id="309" name="直線コネクタ 308">
          <a:extLst>
            <a:ext uri="{FF2B5EF4-FFF2-40B4-BE49-F238E27FC236}">
              <a16:creationId xmlns:a16="http://schemas.microsoft.com/office/drawing/2014/main" id="{F30ADE9F-5CAC-416D-9EBE-8A8D5DF569E8}"/>
            </a:ext>
          </a:extLst>
        </xdr:cNvPr>
        <xdr:cNvCxnSpPr/>
      </xdr:nvCxnSpPr>
      <xdr:spPr>
        <a:xfrm>
          <a:off x="2565400" y="13548905"/>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145687</xdr:rowOff>
    </xdr:from>
    <xdr:to>
      <xdr:col>10</xdr:col>
      <xdr:colOff>165100</xdr:colOff>
      <xdr:row>83</xdr:row>
      <xdr:rowOff>75837</xdr:rowOff>
    </xdr:to>
    <xdr:sp macro="" textlink="">
      <xdr:nvSpPr>
        <xdr:cNvPr id="310" name="楕円 309">
          <a:extLst>
            <a:ext uri="{FF2B5EF4-FFF2-40B4-BE49-F238E27FC236}">
              <a16:creationId xmlns:a16="http://schemas.microsoft.com/office/drawing/2014/main" id="{C0ECB7AF-A92A-477B-B3A0-1524E85A74AA}"/>
            </a:ext>
          </a:extLst>
        </xdr:cNvPr>
        <xdr:cNvSpPr/>
      </xdr:nvSpPr>
      <xdr:spPr>
        <a:xfrm>
          <a:off x="1739900" y="138921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137705</xdr:rowOff>
    </xdr:from>
    <xdr:to>
      <xdr:col>15</xdr:col>
      <xdr:colOff>50800</xdr:colOff>
      <xdr:row>83</xdr:row>
      <xdr:rowOff>25037</xdr:rowOff>
    </xdr:to>
    <xdr:cxnSp macro="">
      <xdr:nvCxnSpPr>
        <xdr:cNvPr id="311" name="直線コネクタ 310">
          <a:extLst>
            <a:ext uri="{FF2B5EF4-FFF2-40B4-BE49-F238E27FC236}">
              <a16:creationId xmlns:a16="http://schemas.microsoft.com/office/drawing/2014/main" id="{A3D2FD17-D7E5-4DF8-B22B-18BCF84BFCE3}"/>
            </a:ext>
          </a:extLst>
        </xdr:cNvPr>
        <xdr:cNvCxnSpPr/>
      </xdr:nvCxnSpPr>
      <xdr:spPr>
        <a:xfrm flipV="1">
          <a:off x="1790700" y="13548905"/>
          <a:ext cx="774700" cy="39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116295</xdr:rowOff>
    </xdr:from>
    <xdr:to>
      <xdr:col>6</xdr:col>
      <xdr:colOff>38100</xdr:colOff>
      <xdr:row>83</xdr:row>
      <xdr:rowOff>46445</xdr:rowOff>
    </xdr:to>
    <xdr:sp macro="" textlink="">
      <xdr:nvSpPr>
        <xdr:cNvPr id="312" name="楕円 311">
          <a:extLst>
            <a:ext uri="{FF2B5EF4-FFF2-40B4-BE49-F238E27FC236}">
              <a16:creationId xmlns:a16="http://schemas.microsoft.com/office/drawing/2014/main" id="{42087ECE-2EBF-403E-A165-76BECB6AD88A}"/>
            </a:ext>
          </a:extLst>
        </xdr:cNvPr>
        <xdr:cNvSpPr/>
      </xdr:nvSpPr>
      <xdr:spPr>
        <a:xfrm>
          <a:off x="965200" y="13862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167095</xdr:rowOff>
    </xdr:from>
    <xdr:to>
      <xdr:col>10</xdr:col>
      <xdr:colOff>114300</xdr:colOff>
      <xdr:row>83</xdr:row>
      <xdr:rowOff>25037</xdr:rowOff>
    </xdr:to>
    <xdr:cxnSp macro="">
      <xdr:nvCxnSpPr>
        <xdr:cNvPr id="313" name="直線コネクタ 312">
          <a:extLst>
            <a:ext uri="{FF2B5EF4-FFF2-40B4-BE49-F238E27FC236}">
              <a16:creationId xmlns:a16="http://schemas.microsoft.com/office/drawing/2014/main" id="{2150593C-1C0D-4F2E-A66D-DAD1209AE7AA}"/>
            </a:ext>
          </a:extLst>
        </xdr:cNvPr>
        <xdr:cNvCxnSpPr/>
      </xdr:nvCxnSpPr>
      <xdr:spPr>
        <a:xfrm>
          <a:off x="1008380" y="13913575"/>
          <a:ext cx="7823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1512CE44-EEA6-43CE-AA46-F5A34CF7E38A}"/>
            </a:ext>
          </a:extLst>
        </xdr:cNvPr>
        <xdr:cNvSpPr txBox="1"/>
      </xdr:nvSpPr>
      <xdr:spPr>
        <a:xfrm>
          <a:off x="3170564" y="1405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9011A2D8-F6EF-4A21-AE5C-A31AD8444F5A}"/>
            </a:ext>
          </a:extLst>
        </xdr:cNvPr>
        <xdr:cNvSpPr txBox="1"/>
      </xdr:nvSpPr>
      <xdr:spPr>
        <a:xfrm>
          <a:off x="23857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F483F37C-003F-4552-9918-55BC3C723FBA}"/>
            </a:ext>
          </a:extLst>
        </xdr:cNvPr>
        <xdr:cNvSpPr txBox="1"/>
      </xdr:nvSpPr>
      <xdr:spPr>
        <a:xfrm>
          <a:off x="1611004" y="1404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54ECA077-C935-4962-83CB-9107E572A1F5}"/>
            </a:ext>
          </a:extLst>
        </xdr:cNvPr>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66239</xdr:rowOff>
    </xdr:from>
    <xdr:ext cx="405111" cy="259045"/>
    <xdr:sp macro="" textlink="">
      <xdr:nvSpPr>
        <xdr:cNvPr id="318" name="n_1mainValue【公営住宅】&#10;有形固定資産減価償却率">
          <a:extLst>
            <a:ext uri="{FF2B5EF4-FFF2-40B4-BE49-F238E27FC236}">
              <a16:creationId xmlns:a16="http://schemas.microsoft.com/office/drawing/2014/main" id="{DCA04590-98F2-41ED-94C7-26B66686DED1}"/>
            </a:ext>
          </a:extLst>
        </xdr:cNvPr>
        <xdr:cNvSpPr txBox="1"/>
      </xdr:nvSpPr>
      <xdr:spPr>
        <a:xfrm>
          <a:off x="3170564" y="1330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33582</xdr:rowOff>
    </xdr:from>
    <xdr:ext cx="405111" cy="259045"/>
    <xdr:sp macro="" textlink="">
      <xdr:nvSpPr>
        <xdr:cNvPr id="319" name="n_2mainValue【公営住宅】&#10;有形固定資産減価償却率">
          <a:extLst>
            <a:ext uri="{FF2B5EF4-FFF2-40B4-BE49-F238E27FC236}">
              <a16:creationId xmlns:a16="http://schemas.microsoft.com/office/drawing/2014/main" id="{E4C66C5C-1342-4EEB-AE10-B27A40A8A8DE}"/>
            </a:ext>
          </a:extLst>
        </xdr:cNvPr>
        <xdr:cNvSpPr txBox="1"/>
      </xdr:nvSpPr>
      <xdr:spPr>
        <a:xfrm>
          <a:off x="2385704" y="1327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92364</xdr:rowOff>
    </xdr:from>
    <xdr:ext cx="405111" cy="259045"/>
    <xdr:sp macro="" textlink="">
      <xdr:nvSpPr>
        <xdr:cNvPr id="320" name="n_3mainValue【公営住宅】&#10;有形固定資産減価償却率">
          <a:extLst>
            <a:ext uri="{FF2B5EF4-FFF2-40B4-BE49-F238E27FC236}">
              <a16:creationId xmlns:a16="http://schemas.microsoft.com/office/drawing/2014/main" id="{B199171F-3B2D-4A55-A83E-4D5252CBF69F}"/>
            </a:ext>
          </a:extLst>
        </xdr:cNvPr>
        <xdr:cNvSpPr txBox="1"/>
      </xdr:nvSpPr>
      <xdr:spPr>
        <a:xfrm>
          <a:off x="1611004" y="1367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62972</xdr:rowOff>
    </xdr:from>
    <xdr:ext cx="405111" cy="259045"/>
    <xdr:sp macro="" textlink="">
      <xdr:nvSpPr>
        <xdr:cNvPr id="321" name="n_4mainValue【公営住宅】&#10;有形固定資産減価償却率">
          <a:extLst>
            <a:ext uri="{FF2B5EF4-FFF2-40B4-BE49-F238E27FC236}">
              <a16:creationId xmlns:a16="http://schemas.microsoft.com/office/drawing/2014/main" id="{235ACBCD-F1BB-483C-8D73-CA4B54BCF81F}"/>
            </a:ext>
          </a:extLst>
        </xdr:cNvPr>
        <xdr:cNvSpPr txBox="1"/>
      </xdr:nvSpPr>
      <xdr:spPr>
        <a:xfrm>
          <a:off x="836304" y="136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4B7E71E-4BD2-41A7-9C96-85B49BE6C02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7B0ED49-5D2F-471F-B846-36F1D594AE9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78EFD2C-5433-4B0E-8E35-7D87E4218C1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033EC0C-7B99-4F00-9D14-BFC5881AE63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B397EEE-7A9D-4A51-9F0E-EA44638DEF1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D52F5E4-C089-48A5-A2E9-8153377FF4B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02EFE91-F95F-4910-8E76-F2248820367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774CFE6-9EE8-4D2B-9B29-109EAFCC894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4944EFF-E424-46CD-AF9C-B0713B123F2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5C674BC-1C05-4632-BD94-85D8593D213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E20B2036-198B-4F84-9343-A3381760D1DC}"/>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FB8E06F-50BD-448D-8715-8096820F655A}"/>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09CD591-5600-4788-BF2A-7BF01A89852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EE66DE53-113B-4602-B027-AA733EEA8188}"/>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9BF945A1-95C8-4965-B2AB-E94D94ADCBFE}"/>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A1A43E55-8653-49C3-B5EA-D333B391AEDC}"/>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8DC0509-60FE-45EC-BDB0-93D82A4E03A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686C976-C344-44AB-AF40-8AC108E3899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622318B-7A55-4615-A4B9-8D5A261B728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E80EC254-1C36-46AC-A8BD-4CB4324D554C}"/>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00C1AAB2-C362-47B8-8D75-47753434B044}"/>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93742D96-DF0E-41BE-BC60-86D7D264A365}"/>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49F73E43-BDE3-4DD1-92F3-F145302A3590}"/>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877D4205-FC00-4C8A-9925-6A597F8977E0}"/>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86153769-910A-411B-AF65-A15066C6074B}"/>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81A6223D-651D-4E44-8622-F8E1A6D50F7A}"/>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872A6AAE-B537-4040-BB15-0C25B3C16FE5}"/>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274E26F7-BC2A-42DF-B0C8-A97AB85D418B}"/>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393DB888-BB13-41BF-BD1B-908D3AD9DAC2}"/>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F00AF3C0-AE7F-4DBE-B594-0819810682C5}"/>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3914D3A-9F66-4D46-AC93-069F1F18BE8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7ABE810-167B-4017-8728-2D321FAC5BD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434732E-CB65-42B3-AC24-5781BB9CF7B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F67C363-0540-457C-A54E-52B9B4A2E58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DF35E45-5574-49BB-9A09-8F9FBFB906B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63309</xdr:rowOff>
    </xdr:from>
    <xdr:to>
      <xdr:col>55</xdr:col>
      <xdr:colOff>50800</xdr:colOff>
      <xdr:row>84</xdr:row>
      <xdr:rowOff>164909</xdr:rowOff>
    </xdr:to>
    <xdr:sp macro="" textlink="">
      <xdr:nvSpPr>
        <xdr:cNvPr id="357" name="楕円 356">
          <a:extLst>
            <a:ext uri="{FF2B5EF4-FFF2-40B4-BE49-F238E27FC236}">
              <a16:creationId xmlns:a16="http://schemas.microsoft.com/office/drawing/2014/main" id="{C0035EED-18D9-496B-A6CE-5A04D5750031}"/>
            </a:ext>
          </a:extLst>
        </xdr:cNvPr>
        <xdr:cNvSpPr/>
      </xdr:nvSpPr>
      <xdr:spPr>
        <a:xfrm>
          <a:off x="9192260" y="14145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41736</xdr:rowOff>
    </xdr:from>
    <xdr:ext cx="469744" cy="259045"/>
    <xdr:sp macro="" textlink="">
      <xdr:nvSpPr>
        <xdr:cNvPr id="358" name="【公営住宅】&#10;一人当たり面積該当値テキスト">
          <a:extLst>
            <a:ext uri="{FF2B5EF4-FFF2-40B4-BE49-F238E27FC236}">
              <a16:creationId xmlns:a16="http://schemas.microsoft.com/office/drawing/2014/main" id="{77500000-CC6C-4EB1-A846-39183A55AB1C}"/>
            </a:ext>
          </a:extLst>
        </xdr:cNvPr>
        <xdr:cNvSpPr txBox="1"/>
      </xdr:nvSpPr>
      <xdr:spPr>
        <a:xfrm>
          <a:off x="9258300" y="1412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64452</xdr:rowOff>
    </xdr:from>
    <xdr:to>
      <xdr:col>50</xdr:col>
      <xdr:colOff>165100</xdr:colOff>
      <xdr:row>84</xdr:row>
      <xdr:rowOff>166052</xdr:rowOff>
    </xdr:to>
    <xdr:sp macro="" textlink="">
      <xdr:nvSpPr>
        <xdr:cNvPr id="359" name="楕円 358">
          <a:extLst>
            <a:ext uri="{FF2B5EF4-FFF2-40B4-BE49-F238E27FC236}">
              <a16:creationId xmlns:a16="http://schemas.microsoft.com/office/drawing/2014/main" id="{D5288A74-D997-4B0D-9BD8-A8077528F20F}"/>
            </a:ext>
          </a:extLst>
        </xdr:cNvPr>
        <xdr:cNvSpPr/>
      </xdr:nvSpPr>
      <xdr:spPr>
        <a:xfrm>
          <a:off x="8445500" y="1414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114109</xdr:rowOff>
    </xdr:from>
    <xdr:to>
      <xdr:col>55</xdr:col>
      <xdr:colOff>0</xdr:colOff>
      <xdr:row>84</xdr:row>
      <xdr:rowOff>115252</xdr:rowOff>
    </xdr:to>
    <xdr:cxnSp macro="">
      <xdr:nvCxnSpPr>
        <xdr:cNvPr id="360" name="直線コネクタ 359">
          <a:extLst>
            <a:ext uri="{FF2B5EF4-FFF2-40B4-BE49-F238E27FC236}">
              <a16:creationId xmlns:a16="http://schemas.microsoft.com/office/drawing/2014/main" id="{26D4D68C-B28D-439E-B452-4ECAD5886F06}"/>
            </a:ext>
          </a:extLst>
        </xdr:cNvPr>
        <xdr:cNvCxnSpPr/>
      </xdr:nvCxnSpPr>
      <xdr:spPr>
        <a:xfrm flipV="1">
          <a:off x="8496300" y="14195869"/>
          <a:ext cx="7239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65596</xdr:rowOff>
    </xdr:from>
    <xdr:to>
      <xdr:col>46</xdr:col>
      <xdr:colOff>38100</xdr:colOff>
      <xdr:row>84</xdr:row>
      <xdr:rowOff>167196</xdr:rowOff>
    </xdr:to>
    <xdr:sp macro="" textlink="">
      <xdr:nvSpPr>
        <xdr:cNvPr id="361" name="楕円 360">
          <a:extLst>
            <a:ext uri="{FF2B5EF4-FFF2-40B4-BE49-F238E27FC236}">
              <a16:creationId xmlns:a16="http://schemas.microsoft.com/office/drawing/2014/main" id="{6EB104EE-EA56-4D11-805B-D1BF51025798}"/>
            </a:ext>
          </a:extLst>
        </xdr:cNvPr>
        <xdr:cNvSpPr/>
      </xdr:nvSpPr>
      <xdr:spPr>
        <a:xfrm>
          <a:off x="7670800" y="141473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115252</xdr:rowOff>
    </xdr:from>
    <xdr:to>
      <xdr:col>50</xdr:col>
      <xdr:colOff>114300</xdr:colOff>
      <xdr:row>84</xdr:row>
      <xdr:rowOff>116396</xdr:rowOff>
    </xdr:to>
    <xdr:cxnSp macro="">
      <xdr:nvCxnSpPr>
        <xdr:cNvPr id="362" name="直線コネクタ 361">
          <a:extLst>
            <a:ext uri="{FF2B5EF4-FFF2-40B4-BE49-F238E27FC236}">
              <a16:creationId xmlns:a16="http://schemas.microsoft.com/office/drawing/2014/main" id="{C1CF46D2-AFCB-4AF4-AE31-3999487869F9}"/>
            </a:ext>
          </a:extLst>
        </xdr:cNvPr>
        <xdr:cNvCxnSpPr/>
      </xdr:nvCxnSpPr>
      <xdr:spPr>
        <a:xfrm flipV="1">
          <a:off x="7713980" y="14197012"/>
          <a:ext cx="78232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103315</xdr:rowOff>
    </xdr:from>
    <xdr:to>
      <xdr:col>41</xdr:col>
      <xdr:colOff>101600</xdr:colOff>
      <xdr:row>85</xdr:row>
      <xdr:rowOff>33465</xdr:rowOff>
    </xdr:to>
    <xdr:sp macro="" textlink="">
      <xdr:nvSpPr>
        <xdr:cNvPr id="363" name="楕円 362">
          <a:extLst>
            <a:ext uri="{FF2B5EF4-FFF2-40B4-BE49-F238E27FC236}">
              <a16:creationId xmlns:a16="http://schemas.microsoft.com/office/drawing/2014/main" id="{F4C6BED0-971F-43D1-BBD5-DDC8F637D7C9}"/>
            </a:ext>
          </a:extLst>
        </xdr:cNvPr>
        <xdr:cNvSpPr/>
      </xdr:nvSpPr>
      <xdr:spPr>
        <a:xfrm>
          <a:off x="6873240" y="14185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116396</xdr:rowOff>
    </xdr:from>
    <xdr:to>
      <xdr:col>45</xdr:col>
      <xdr:colOff>177800</xdr:colOff>
      <xdr:row>84</xdr:row>
      <xdr:rowOff>154115</xdr:rowOff>
    </xdr:to>
    <xdr:cxnSp macro="">
      <xdr:nvCxnSpPr>
        <xdr:cNvPr id="364" name="直線コネクタ 363">
          <a:extLst>
            <a:ext uri="{FF2B5EF4-FFF2-40B4-BE49-F238E27FC236}">
              <a16:creationId xmlns:a16="http://schemas.microsoft.com/office/drawing/2014/main" id="{EAAC3AF3-008C-4BA8-A460-18DD44558672}"/>
            </a:ext>
          </a:extLst>
        </xdr:cNvPr>
        <xdr:cNvCxnSpPr/>
      </xdr:nvCxnSpPr>
      <xdr:spPr>
        <a:xfrm flipV="1">
          <a:off x="6924040" y="14198156"/>
          <a:ext cx="78994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103887</xdr:rowOff>
    </xdr:from>
    <xdr:to>
      <xdr:col>36</xdr:col>
      <xdr:colOff>165100</xdr:colOff>
      <xdr:row>85</xdr:row>
      <xdr:rowOff>34037</xdr:rowOff>
    </xdr:to>
    <xdr:sp macro="" textlink="">
      <xdr:nvSpPr>
        <xdr:cNvPr id="365" name="楕円 364">
          <a:extLst>
            <a:ext uri="{FF2B5EF4-FFF2-40B4-BE49-F238E27FC236}">
              <a16:creationId xmlns:a16="http://schemas.microsoft.com/office/drawing/2014/main" id="{A7EAD4B3-028D-4FBA-8198-F49F8BEB2A65}"/>
            </a:ext>
          </a:extLst>
        </xdr:cNvPr>
        <xdr:cNvSpPr/>
      </xdr:nvSpPr>
      <xdr:spPr>
        <a:xfrm>
          <a:off x="6098540" y="141856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154115</xdr:rowOff>
    </xdr:from>
    <xdr:to>
      <xdr:col>41</xdr:col>
      <xdr:colOff>50800</xdr:colOff>
      <xdr:row>84</xdr:row>
      <xdr:rowOff>154687</xdr:rowOff>
    </xdr:to>
    <xdr:cxnSp macro="">
      <xdr:nvCxnSpPr>
        <xdr:cNvPr id="366" name="直線コネクタ 365">
          <a:extLst>
            <a:ext uri="{FF2B5EF4-FFF2-40B4-BE49-F238E27FC236}">
              <a16:creationId xmlns:a16="http://schemas.microsoft.com/office/drawing/2014/main" id="{941A91ED-DB51-428D-AB7C-662F107779DD}"/>
            </a:ext>
          </a:extLst>
        </xdr:cNvPr>
        <xdr:cNvCxnSpPr/>
      </xdr:nvCxnSpPr>
      <xdr:spPr>
        <a:xfrm flipV="1">
          <a:off x="6149340" y="14235875"/>
          <a:ext cx="7747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8E013E45-0DFB-4021-823B-AEFB11C48F46}"/>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7B119839-55EE-4502-B079-967C51C5502A}"/>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B86E6D7A-CFBF-4521-9162-A784192DC473}"/>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B2A99565-1FB3-4F8B-BCC4-A76A6696FB82}"/>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157179</xdr:rowOff>
    </xdr:from>
    <xdr:ext cx="469744" cy="259045"/>
    <xdr:sp macro="" textlink="">
      <xdr:nvSpPr>
        <xdr:cNvPr id="371" name="n_1mainValue【公営住宅】&#10;一人当たり面積">
          <a:extLst>
            <a:ext uri="{FF2B5EF4-FFF2-40B4-BE49-F238E27FC236}">
              <a16:creationId xmlns:a16="http://schemas.microsoft.com/office/drawing/2014/main" id="{63FC12C7-5A33-47BE-91FB-44A50FD6CBB0}"/>
            </a:ext>
          </a:extLst>
        </xdr:cNvPr>
        <xdr:cNvSpPr txBox="1"/>
      </xdr:nvSpPr>
      <xdr:spPr>
        <a:xfrm>
          <a:off x="8271587" y="1423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158323</xdr:rowOff>
    </xdr:from>
    <xdr:ext cx="469744" cy="259045"/>
    <xdr:sp macro="" textlink="">
      <xdr:nvSpPr>
        <xdr:cNvPr id="372" name="n_2mainValue【公営住宅】&#10;一人当たり面積">
          <a:extLst>
            <a:ext uri="{FF2B5EF4-FFF2-40B4-BE49-F238E27FC236}">
              <a16:creationId xmlns:a16="http://schemas.microsoft.com/office/drawing/2014/main" id="{917D129B-B5F5-47B4-9CEE-CA62A6BC47B4}"/>
            </a:ext>
          </a:extLst>
        </xdr:cNvPr>
        <xdr:cNvSpPr txBox="1"/>
      </xdr:nvSpPr>
      <xdr:spPr>
        <a:xfrm>
          <a:off x="7509587" y="1424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24592</xdr:rowOff>
    </xdr:from>
    <xdr:ext cx="469744" cy="259045"/>
    <xdr:sp macro="" textlink="">
      <xdr:nvSpPr>
        <xdr:cNvPr id="373" name="n_3mainValue【公営住宅】&#10;一人当たり面積">
          <a:extLst>
            <a:ext uri="{FF2B5EF4-FFF2-40B4-BE49-F238E27FC236}">
              <a16:creationId xmlns:a16="http://schemas.microsoft.com/office/drawing/2014/main" id="{2D7FFC91-319A-4E5E-924B-7E4E1C9E7657}"/>
            </a:ext>
          </a:extLst>
        </xdr:cNvPr>
        <xdr:cNvSpPr txBox="1"/>
      </xdr:nvSpPr>
      <xdr:spPr>
        <a:xfrm>
          <a:off x="6712027" y="1427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25164</xdr:rowOff>
    </xdr:from>
    <xdr:ext cx="469744" cy="259045"/>
    <xdr:sp macro="" textlink="">
      <xdr:nvSpPr>
        <xdr:cNvPr id="374" name="n_4mainValue【公営住宅】&#10;一人当たり面積">
          <a:extLst>
            <a:ext uri="{FF2B5EF4-FFF2-40B4-BE49-F238E27FC236}">
              <a16:creationId xmlns:a16="http://schemas.microsoft.com/office/drawing/2014/main" id="{36BBCC5E-AF9D-4F06-B623-E095C5150908}"/>
            </a:ext>
          </a:extLst>
        </xdr:cNvPr>
        <xdr:cNvSpPr txBox="1"/>
      </xdr:nvSpPr>
      <xdr:spPr>
        <a:xfrm>
          <a:off x="5937327" y="1427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7A525BC-709F-4DE7-B35E-9E8877FDABD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8CEF8F0-6EFC-44A6-B0F8-F471D138CFF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510DC24-A09B-483D-BCF8-FE43ADD718B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EAAB2C3-097F-461B-827D-EA2B78308FE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F9F475B-4E14-4F4C-B37D-2567DF5E757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FD99F1D-D09C-497D-AB99-9A01FDC73CB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4E3DD3C-307D-4280-843C-7EDCAB50D38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0568222-B1BC-4646-ADBC-53171CBBAC8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5BC8766-B1C2-4D4B-B1E7-1E0D99CB381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D6D2E68-59D4-40F2-9028-A4CA1DD771F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78DAB02-B432-4038-B00C-12C2D2C3364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CAC98FC-B39B-4690-87CA-7A57BBF59FF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D097AD9-8F9C-4110-8282-D1D0047D2E4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471542F-5DE5-42E8-880B-51B747759BD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83442D0E-4591-4B3C-95E9-67DA423001C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A064C12D-28E4-451F-B615-EC795303B76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193010A2-4853-40FB-B76B-3C456D1ED6F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72D6F8F-B27B-4778-90CD-FE1F85A9D95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8AD63E0-AD6C-4F37-8505-7F9D168ED72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9530203-7348-4FE4-AD99-C037F26ED46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F77F8DF-B547-43BC-A0C9-FDF1E0A501F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6F01BE7E-50EE-4FC4-AC0F-14DF698EF68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F4D163E-8CC2-47E3-A6C4-FF023A89896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DF7E238-2A2C-4384-8DD1-240289140D5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8F31C43-962D-45F4-964F-F6068815483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4B43B23-2B30-4EE8-9136-BF205F35830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55B4277-F267-41EA-BC12-31B33E68E23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99DF5608-77BC-4A87-A547-C0089687D92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41817F7-E37D-4C3C-BBB1-FDCF95AEF03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4391A6C-3311-4087-9032-B5988AA2C02C}"/>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1CC31108-72EC-4AED-A4F2-2876699F823B}"/>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2B677DD8-1DD9-44BD-955D-EA859F3EF549}"/>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4E7C192D-F1A6-407D-ACA5-89889321949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29BF194C-65BE-4188-9712-28D78AD9D40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A7757978-6A62-41AB-B09F-393E2FA46B6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3CE4E41-938A-4E17-8F30-C50480430ED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749EA3F-4FFD-43DE-9D75-780251F4679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DA1D2FE-5050-404D-B03B-E9E05E4A6EB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9FC85BE-B64D-4055-A915-A7B1C68636A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433C48A-757A-4AFC-9237-1818288B9A8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58866913-17B7-4603-8DA8-158FEF479FE3}"/>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72658FD0-803E-497A-9079-79ADF6E477C2}"/>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FB7DF3FD-36EA-4B86-A076-E779F49855EE}"/>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F0E962A-B4FF-4425-8E27-5A9296797A94}"/>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6B4FA0C7-959D-4AB1-A279-78BECBF401D8}"/>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38D074B-74C6-48F7-873D-5E4D1BBB1DAE}"/>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402E82DF-A110-422D-BD07-FD8E3268FCDF}"/>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67B5AA4A-FAEA-4CD6-BE61-0A9C3FC90DFE}"/>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EECB5164-7607-4D6F-9918-76FC2EDF111C}"/>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893D8215-7701-4E04-A8A8-135A90475521}"/>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E494C7DA-585C-4103-940A-9B0B8B7C9BE4}"/>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FAC9D2A-9E5D-4DBF-BF81-E58D4FC9D47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856B463-C685-444C-8D1F-2CB6DEDA1CB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ACF2806-D5B4-4C05-B08F-1173A31013D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6C671C2-BD7C-417E-908F-82B2C42C94D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42F94E2-9501-4DB5-BD77-D678C234D88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65405</xdr:rowOff>
    </xdr:from>
    <xdr:to>
      <xdr:col>85</xdr:col>
      <xdr:colOff>177800</xdr:colOff>
      <xdr:row>36</xdr:row>
      <xdr:rowOff>167005</xdr:rowOff>
    </xdr:to>
    <xdr:sp macro="" textlink="">
      <xdr:nvSpPr>
        <xdr:cNvPr id="431" name="楕円 430">
          <a:extLst>
            <a:ext uri="{FF2B5EF4-FFF2-40B4-BE49-F238E27FC236}">
              <a16:creationId xmlns:a16="http://schemas.microsoft.com/office/drawing/2014/main" id="{8044DFF8-3CA6-401F-8EAB-BC8C4E5EC32E}"/>
            </a:ext>
          </a:extLst>
        </xdr:cNvPr>
        <xdr:cNvSpPr/>
      </xdr:nvSpPr>
      <xdr:spPr>
        <a:xfrm>
          <a:off x="14325600" y="61004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88282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549E3D75-FDDA-4EBC-B921-A65AA7FB4151}"/>
            </a:ext>
          </a:extLst>
        </xdr:cNvPr>
        <xdr:cNvSpPr txBox="1"/>
      </xdr:nvSpPr>
      <xdr:spPr>
        <a:xfrm>
          <a:off x="14414500"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130175</xdr:rowOff>
    </xdr:from>
    <xdr:to>
      <xdr:col>81</xdr:col>
      <xdr:colOff>101600</xdr:colOff>
      <xdr:row>37</xdr:row>
      <xdr:rowOff>60325</xdr:rowOff>
    </xdr:to>
    <xdr:sp macro="" textlink="">
      <xdr:nvSpPr>
        <xdr:cNvPr id="433" name="楕円 432">
          <a:extLst>
            <a:ext uri="{FF2B5EF4-FFF2-40B4-BE49-F238E27FC236}">
              <a16:creationId xmlns:a16="http://schemas.microsoft.com/office/drawing/2014/main" id="{67EC8047-7D0F-46C8-97C4-BF635C2823DF}"/>
            </a:ext>
          </a:extLst>
        </xdr:cNvPr>
        <xdr:cNvSpPr/>
      </xdr:nvSpPr>
      <xdr:spPr>
        <a:xfrm>
          <a:off x="13578840" y="616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116205</xdr:rowOff>
    </xdr:from>
    <xdr:to>
      <xdr:col>85</xdr:col>
      <xdr:colOff>127000</xdr:colOff>
      <xdr:row>37</xdr:row>
      <xdr:rowOff>9525</xdr:rowOff>
    </xdr:to>
    <xdr:cxnSp macro="">
      <xdr:nvCxnSpPr>
        <xdr:cNvPr id="434" name="直線コネクタ 433">
          <a:extLst>
            <a:ext uri="{FF2B5EF4-FFF2-40B4-BE49-F238E27FC236}">
              <a16:creationId xmlns:a16="http://schemas.microsoft.com/office/drawing/2014/main" id="{62E9AA54-5062-44B3-8D1F-CE2759C7194D}"/>
            </a:ext>
          </a:extLst>
        </xdr:cNvPr>
        <xdr:cNvCxnSpPr/>
      </xdr:nvCxnSpPr>
      <xdr:spPr>
        <a:xfrm flipV="1">
          <a:off x="13629640" y="6151245"/>
          <a:ext cx="7467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88265</xdr:rowOff>
    </xdr:from>
    <xdr:to>
      <xdr:col>76</xdr:col>
      <xdr:colOff>165100</xdr:colOff>
      <xdr:row>37</xdr:row>
      <xdr:rowOff>18415</xdr:rowOff>
    </xdr:to>
    <xdr:sp macro="" textlink="">
      <xdr:nvSpPr>
        <xdr:cNvPr id="435" name="楕円 434">
          <a:extLst>
            <a:ext uri="{FF2B5EF4-FFF2-40B4-BE49-F238E27FC236}">
              <a16:creationId xmlns:a16="http://schemas.microsoft.com/office/drawing/2014/main" id="{06A04639-25A4-49F6-B6D9-21CFC8068DFA}"/>
            </a:ext>
          </a:extLst>
        </xdr:cNvPr>
        <xdr:cNvSpPr/>
      </xdr:nvSpPr>
      <xdr:spPr>
        <a:xfrm>
          <a:off x="12804140" y="6123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139065</xdr:rowOff>
    </xdr:from>
    <xdr:to>
      <xdr:col>81</xdr:col>
      <xdr:colOff>50800</xdr:colOff>
      <xdr:row>37</xdr:row>
      <xdr:rowOff>9525</xdr:rowOff>
    </xdr:to>
    <xdr:cxnSp macro="">
      <xdr:nvCxnSpPr>
        <xdr:cNvPr id="436" name="直線コネクタ 435">
          <a:extLst>
            <a:ext uri="{FF2B5EF4-FFF2-40B4-BE49-F238E27FC236}">
              <a16:creationId xmlns:a16="http://schemas.microsoft.com/office/drawing/2014/main" id="{89C35184-1F43-4327-BA63-CA91F0476354}"/>
            </a:ext>
          </a:extLst>
        </xdr:cNvPr>
        <xdr:cNvCxnSpPr/>
      </xdr:nvCxnSpPr>
      <xdr:spPr>
        <a:xfrm>
          <a:off x="12854940" y="617410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33020</xdr:rowOff>
    </xdr:from>
    <xdr:to>
      <xdr:col>72</xdr:col>
      <xdr:colOff>38100</xdr:colOff>
      <xdr:row>36</xdr:row>
      <xdr:rowOff>134620</xdr:rowOff>
    </xdr:to>
    <xdr:sp macro="" textlink="">
      <xdr:nvSpPr>
        <xdr:cNvPr id="437" name="楕円 436">
          <a:extLst>
            <a:ext uri="{FF2B5EF4-FFF2-40B4-BE49-F238E27FC236}">
              <a16:creationId xmlns:a16="http://schemas.microsoft.com/office/drawing/2014/main" id="{A0B151B5-1F21-4952-AEE0-98E019A9DE2E}"/>
            </a:ext>
          </a:extLst>
        </xdr:cNvPr>
        <xdr:cNvSpPr/>
      </xdr:nvSpPr>
      <xdr:spPr>
        <a:xfrm>
          <a:off x="12029440" y="6068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83820</xdr:rowOff>
    </xdr:from>
    <xdr:to>
      <xdr:col>76</xdr:col>
      <xdr:colOff>114300</xdr:colOff>
      <xdr:row>36</xdr:row>
      <xdr:rowOff>139065</xdr:rowOff>
    </xdr:to>
    <xdr:cxnSp macro="">
      <xdr:nvCxnSpPr>
        <xdr:cNvPr id="438" name="直線コネクタ 437">
          <a:extLst>
            <a:ext uri="{FF2B5EF4-FFF2-40B4-BE49-F238E27FC236}">
              <a16:creationId xmlns:a16="http://schemas.microsoft.com/office/drawing/2014/main" id="{AA8C5D49-96E7-4D27-A3CC-1EC67BA307FA}"/>
            </a:ext>
          </a:extLst>
        </xdr:cNvPr>
        <xdr:cNvCxnSpPr/>
      </xdr:nvCxnSpPr>
      <xdr:spPr>
        <a:xfrm>
          <a:off x="12072620" y="6118860"/>
          <a:ext cx="7823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97790</xdr:rowOff>
    </xdr:from>
    <xdr:to>
      <xdr:col>67</xdr:col>
      <xdr:colOff>101600</xdr:colOff>
      <xdr:row>37</xdr:row>
      <xdr:rowOff>27940</xdr:rowOff>
    </xdr:to>
    <xdr:sp macro="" textlink="">
      <xdr:nvSpPr>
        <xdr:cNvPr id="439" name="楕円 438">
          <a:extLst>
            <a:ext uri="{FF2B5EF4-FFF2-40B4-BE49-F238E27FC236}">
              <a16:creationId xmlns:a16="http://schemas.microsoft.com/office/drawing/2014/main" id="{08488D55-EC20-4964-BBDA-EB643587209D}"/>
            </a:ext>
          </a:extLst>
        </xdr:cNvPr>
        <xdr:cNvSpPr/>
      </xdr:nvSpPr>
      <xdr:spPr>
        <a:xfrm>
          <a:off x="11231880" y="613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83820</xdr:rowOff>
    </xdr:from>
    <xdr:to>
      <xdr:col>71</xdr:col>
      <xdr:colOff>177800</xdr:colOff>
      <xdr:row>36</xdr:row>
      <xdr:rowOff>148590</xdr:rowOff>
    </xdr:to>
    <xdr:cxnSp macro="">
      <xdr:nvCxnSpPr>
        <xdr:cNvPr id="440" name="直線コネクタ 439">
          <a:extLst>
            <a:ext uri="{FF2B5EF4-FFF2-40B4-BE49-F238E27FC236}">
              <a16:creationId xmlns:a16="http://schemas.microsoft.com/office/drawing/2014/main" id="{A1C7D54C-AAE7-4818-8579-8AA0A6C8E9AC}"/>
            </a:ext>
          </a:extLst>
        </xdr:cNvPr>
        <xdr:cNvCxnSpPr/>
      </xdr:nvCxnSpPr>
      <xdr:spPr>
        <a:xfrm flipV="1">
          <a:off x="11282680" y="611886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E88254C4-3F60-41DB-94EB-A7A68AE51963}"/>
            </a:ext>
          </a:extLst>
        </xdr:cNvPr>
        <xdr:cNvSpPr txBox="1"/>
      </xdr:nvSpPr>
      <xdr:spPr>
        <a:xfrm>
          <a:off x="134372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6CD971F-7BF4-4381-949C-71CBADAE188D}"/>
            </a:ext>
          </a:extLst>
        </xdr:cNvPr>
        <xdr:cNvSpPr txBox="1"/>
      </xdr:nvSpPr>
      <xdr:spPr>
        <a:xfrm>
          <a:off x="1267524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B9925EDA-A30C-441A-B988-9606C926A58E}"/>
            </a:ext>
          </a:extLst>
        </xdr:cNvPr>
        <xdr:cNvSpPr txBox="1"/>
      </xdr:nvSpPr>
      <xdr:spPr>
        <a:xfrm>
          <a:off x="1190054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5DCC307D-A0EC-4CF5-80CE-C3E79AA624C9}"/>
            </a:ext>
          </a:extLst>
        </xdr:cNvPr>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51452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4693C3F-8D2A-40A7-9047-0DAB6F9A3510}"/>
            </a:ext>
          </a:extLst>
        </xdr:cNvPr>
        <xdr:cNvSpPr txBox="1"/>
      </xdr:nvSpPr>
      <xdr:spPr>
        <a:xfrm>
          <a:off x="13437244" y="625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34942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A9E832A-648E-4D91-9C88-4761F9978473}"/>
            </a:ext>
          </a:extLst>
        </xdr:cNvPr>
        <xdr:cNvSpPr txBox="1"/>
      </xdr:nvSpPr>
      <xdr:spPr>
        <a:xfrm>
          <a:off x="126752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151147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3C95576-0E88-4B1F-A3F7-57B419E956E1}"/>
            </a:ext>
          </a:extLst>
        </xdr:cNvPr>
        <xdr:cNvSpPr txBox="1"/>
      </xdr:nvSpPr>
      <xdr:spPr>
        <a:xfrm>
          <a:off x="1190054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44467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CC87FC6-663F-476D-94E5-221457715DAE}"/>
            </a:ext>
          </a:extLst>
        </xdr:cNvPr>
        <xdr:cNvSpPr txBox="1"/>
      </xdr:nvSpPr>
      <xdr:spPr>
        <a:xfrm>
          <a:off x="1110298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EF92F80-411D-4287-9A6B-FCD3F709E27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ACE7DB55-4E7F-42BD-9EA7-516E46743CF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549B1F2-55DE-4209-981B-88758C1EBE2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D9C212A-C1CE-4012-A229-A0F21E37E03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38BD245-8497-4E80-AFA1-15E4184F79B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EA3683B7-C1E7-411B-BB54-A154B4B915A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9A632685-F3A7-4260-A8AF-142EAF6F9CC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EBC6775-C490-42B5-B5D4-3FD0753DAF5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5872AE2-FD9F-4308-BE24-055BE7DA0DE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B5AFFD4-C8B5-4712-8422-0A78E720A5E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D0108E2-72E5-455D-A330-147C66ADA123}"/>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9F5F1C77-EA32-4C09-A3DD-6830BF1013F4}"/>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2E12F46-8C2D-40B2-A672-478D000C3985}"/>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315BDAC-EE64-4487-8B22-8D773135F06B}"/>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28DB426-B4F0-448F-8F1C-089F9EA35FA5}"/>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0BC0FA8-5BFE-4209-AC0A-07C489CB5F0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EAA761E3-C08D-498D-B198-81FDE9CD82C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673DC6C3-BC79-4BC7-BBC6-F52A1B93B379}"/>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7A20C0D8-4FE8-49E9-A3C6-43567EE17BF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79166E3-95AE-45D4-BA00-69BBB08F4E23}"/>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FB0A41A-1484-4016-85A1-3DEF4B1EFC0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A73066C-B669-45D2-ABDA-57036DCEB51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7A133A2C-6748-4220-989C-9FAAF12307D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95881C42-2EF8-40ED-B210-6EE6CEE24277}"/>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F100A457-B1F0-4712-A24C-54F5FF331C23}"/>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94B7E438-6141-4A36-A36A-56B0D756210E}"/>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A948962-69D7-4A99-AADD-2FE99697C532}"/>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BB780A6F-C739-417E-8728-A0F31874F265}"/>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7AE7AF56-226E-4A7A-A99B-385F0DA19513}"/>
            </a:ext>
          </a:extLst>
        </xdr:cNvPr>
        <xdr:cNvSpPr txBox="1"/>
      </xdr:nvSpPr>
      <xdr:spPr>
        <a:xfrm>
          <a:off x="1954784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2C00DA1F-D483-4EC5-8680-AA6C4985316D}"/>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4A442D8B-E030-46B0-8D56-52766A62E72A}"/>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3DC0F9D6-0543-44CC-A6B9-B1B9D94AC351}"/>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07DD9447-3AD9-403D-96A0-DF96C1C48FA7}"/>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34040CE1-2E30-454C-BF72-AB444F766936}"/>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8CD257B-D0D1-48BA-819C-A689A91F093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E042B73-1CCB-4BE4-AC86-71F56DABA57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A00D2AF-6D63-4311-A9D0-73D906E84EE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8C900C8-7C18-4738-958B-A07D733280E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4340FF9-E79E-41D9-BE4A-35EF92BC11F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101600</xdr:rowOff>
    </xdr:from>
    <xdr:to>
      <xdr:col>116</xdr:col>
      <xdr:colOff>114300</xdr:colOff>
      <xdr:row>37</xdr:row>
      <xdr:rowOff>31750</xdr:rowOff>
    </xdr:to>
    <xdr:sp macro="" textlink="">
      <xdr:nvSpPr>
        <xdr:cNvPr id="488" name="楕円 487">
          <a:extLst>
            <a:ext uri="{FF2B5EF4-FFF2-40B4-BE49-F238E27FC236}">
              <a16:creationId xmlns:a16="http://schemas.microsoft.com/office/drawing/2014/main" id="{CA73B5EC-4BB6-4389-9FBA-36095A3EDE12}"/>
            </a:ext>
          </a:extLst>
        </xdr:cNvPr>
        <xdr:cNvSpPr/>
      </xdr:nvSpPr>
      <xdr:spPr>
        <a:xfrm>
          <a:off x="1945894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124477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7BED029-3CD1-4606-8228-FAB94805B4BB}"/>
            </a:ext>
          </a:extLst>
        </xdr:cNvPr>
        <xdr:cNvSpPr txBox="1"/>
      </xdr:nvSpPr>
      <xdr:spPr>
        <a:xfrm>
          <a:off x="19547840"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162560</xdr:rowOff>
    </xdr:from>
    <xdr:to>
      <xdr:col>112</xdr:col>
      <xdr:colOff>38100</xdr:colOff>
      <xdr:row>37</xdr:row>
      <xdr:rowOff>92710</xdr:rowOff>
    </xdr:to>
    <xdr:sp macro="" textlink="">
      <xdr:nvSpPr>
        <xdr:cNvPr id="490" name="楕円 489">
          <a:extLst>
            <a:ext uri="{FF2B5EF4-FFF2-40B4-BE49-F238E27FC236}">
              <a16:creationId xmlns:a16="http://schemas.microsoft.com/office/drawing/2014/main" id="{D5E2E196-D4B1-454C-A154-2C574912A3E2}"/>
            </a:ext>
          </a:extLst>
        </xdr:cNvPr>
        <xdr:cNvSpPr/>
      </xdr:nvSpPr>
      <xdr:spPr>
        <a:xfrm>
          <a:off x="1873504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152400</xdr:rowOff>
    </xdr:from>
    <xdr:to>
      <xdr:col>116</xdr:col>
      <xdr:colOff>63500</xdr:colOff>
      <xdr:row>37</xdr:row>
      <xdr:rowOff>41910</xdr:rowOff>
    </xdr:to>
    <xdr:cxnSp macro="">
      <xdr:nvCxnSpPr>
        <xdr:cNvPr id="491" name="直線コネクタ 490">
          <a:extLst>
            <a:ext uri="{FF2B5EF4-FFF2-40B4-BE49-F238E27FC236}">
              <a16:creationId xmlns:a16="http://schemas.microsoft.com/office/drawing/2014/main" id="{F6186B6F-DC67-404E-80C7-75E19621FCA9}"/>
            </a:ext>
          </a:extLst>
        </xdr:cNvPr>
        <xdr:cNvCxnSpPr/>
      </xdr:nvCxnSpPr>
      <xdr:spPr>
        <a:xfrm flipV="1">
          <a:off x="18778220" y="618744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6350</xdr:rowOff>
    </xdr:from>
    <xdr:to>
      <xdr:col>107</xdr:col>
      <xdr:colOff>101600</xdr:colOff>
      <xdr:row>37</xdr:row>
      <xdr:rowOff>107950</xdr:rowOff>
    </xdr:to>
    <xdr:sp macro="" textlink="">
      <xdr:nvSpPr>
        <xdr:cNvPr id="492" name="楕円 491">
          <a:extLst>
            <a:ext uri="{FF2B5EF4-FFF2-40B4-BE49-F238E27FC236}">
              <a16:creationId xmlns:a16="http://schemas.microsoft.com/office/drawing/2014/main" id="{2C677742-933C-4DA8-9165-8B30F83CB8A3}"/>
            </a:ext>
          </a:extLst>
        </xdr:cNvPr>
        <xdr:cNvSpPr/>
      </xdr:nvSpPr>
      <xdr:spPr>
        <a:xfrm>
          <a:off x="1793748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41910</xdr:rowOff>
    </xdr:from>
    <xdr:to>
      <xdr:col>111</xdr:col>
      <xdr:colOff>177800</xdr:colOff>
      <xdr:row>37</xdr:row>
      <xdr:rowOff>57150</xdr:rowOff>
    </xdr:to>
    <xdr:cxnSp macro="">
      <xdr:nvCxnSpPr>
        <xdr:cNvPr id="493" name="直線コネクタ 492">
          <a:extLst>
            <a:ext uri="{FF2B5EF4-FFF2-40B4-BE49-F238E27FC236}">
              <a16:creationId xmlns:a16="http://schemas.microsoft.com/office/drawing/2014/main" id="{D7971706-1C2D-4C0D-9228-6A31228BBC3D}"/>
            </a:ext>
          </a:extLst>
        </xdr:cNvPr>
        <xdr:cNvCxnSpPr/>
      </xdr:nvCxnSpPr>
      <xdr:spPr>
        <a:xfrm flipV="1">
          <a:off x="17988280" y="624459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6350</xdr:rowOff>
    </xdr:from>
    <xdr:to>
      <xdr:col>102</xdr:col>
      <xdr:colOff>165100</xdr:colOff>
      <xdr:row>37</xdr:row>
      <xdr:rowOff>107950</xdr:rowOff>
    </xdr:to>
    <xdr:sp macro="" textlink="">
      <xdr:nvSpPr>
        <xdr:cNvPr id="494" name="楕円 493">
          <a:extLst>
            <a:ext uri="{FF2B5EF4-FFF2-40B4-BE49-F238E27FC236}">
              <a16:creationId xmlns:a16="http://schemas.microsoft.com/office/drawing/2014/main" id="{F276E074-3389-4CD9-A236-522161432658}"/>
            </a:ext>
          </a:extLst>
        </xdr:cNvPr>
        <xdr:cNvSpPr/>
      </xdr:nvSpPr>
      <xdr:spPr>
        <a:xfrm>
          <a:off x="1716278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57150</xdr:rowOff>
    </xdr:from>
    <xdr:to>
      <xdr:col>107</xdr:col>
      <xdr:colOff>50800</xdr:colOff>
      <xdr:row>37</xdr:row>
      <xdr:rowOff>57150</xdr:rowOff>
    </xdr:to>
    <xdr:cxnSp macro="">
      <xdr:nvCxnSpPr>
        <xdr:cNvPr id="495" name="直線コネクタ 494">
          <a:extLst>
            <a:ext uri="{FF2B5EF4-FFF2-40B4-BE49-F238E27FC236}">
              <a16:creationId xmlns:a16="http://schemas.microsoft.com/office/drawing/2014/main" id="{E2706945-2BF6-46C3-B5C8-957A296C36AC}"/>
            </a:ext>
          </a:extLst>
        </xdr:cNvPr>
        <xdr:cNvCxnSpPr/>
      </xdr:nvCxnSpPr>
      <xdr:spPr>
        <a:xfrm>
          <a:off x="17213580" y="62598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13970</xdr:rowOff>
    </xdr:from>
    <xdr:to>
      <xdr:col>98</xdr:col>
      <xdr:colOff>38100</xdr:colOff>
      <xdr:row>37</xdr:row>
      <xdr:rowOff>115570</xdr:rowOff>
    </xdr:to>
    <xdr:sp macro="" textlink="">
      <xdr:nvSpPr>
        <xdr:cNvPr id="496" name="楕円 495">
          <a:extLst>
            <a:ext uri="{FF2B5EF4-FFF2-40B4-BE49-F238E27FC236}">
              <a16:creationId xmlns:a16="http://schemas.microsoft.com/office/drawing/2014/main" id="{C6F8BA00-75E7-412F-AEFE-3FDCAF2DEC13}"/>
            </a:ext>
          </a:extLst>
        </xdr:cNvPr>
        <xdr:cNvSpPr/>
      </xdr:nvSpPr>
      <xdr:spPr>
        <a:xfrm>
          <a:off x="16388080" y="621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57150</xdr:rowOff>
    </xdr:from>
    <xdr:to>
      <xdr:col>102</xdr:col>
      <xdr:colOff>114300</xdr:colOff>
      <xdr:row>37</xdr:row>
      <xdr:rowOff>64770</xdr:rowOff>
    </xdr:to>
    <xdr:cxnSp macro="">
      <xdr:nvCxnSpPr>
        <xdr:cNvPr id="497" name="直線コネクタ 496">
          <a:extLst>
            <a:ext uri="{FF2B5EF4-FFF2-40B4-BE49-F238E27FC236}">
              <a16:creationId xmlns:a16="http://schemas.microsoft.com/office/drawing/2014/main" id="{74458C02-8CBE-4A34-B3CD-CBD3C8905C69}"/>
            </a:ext>
          </a:extLst>
        </xdr:cNvPr>
        <xdr:cNvCxnSpPr/>
      </xdr:nvCxnSpPr>
      <xdr:spPr>
        <a:xfrm flipV="1">
          <a:off x="16431260" y="62598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4B70CFC6-1F56-4F5E-A25D-6594323448B1}"/>
            </a:ext>
          </a:extLst>
        </xdr:cNvPr>
        <xdr:cNvSpPr txBox="1"/>
      </xdr:nvSpPr>
      <xdr:spPr>
        <a:xfrm>
          <a:off x="1856112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C9D5E6C-B117-46A2-8B7A-EBBFB451CE1C}"/>
            </a:ext>
          </a:extLst>
        </xdr:cNvPr>
        <xdr:cNvSpPr txBox="1"/>
      </xdr:nvSpPr>
      <xdr:spPr>
        <a:xfrm>
          <a:off x="177762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D916745-B4D4-454E-A516-7F1277F05DFA}"/>
            </a:ext>
          </a:extLst>
        </xdr:cNvPr>
        <xdr:cNvSpPr txBox="1"/>
      </xdr:nvSpPr>
      <xdr:spPr>
        <a:xfrm>
          <a:off x="1700156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51BF6BB-2E5E-444B-986B-5359BF94D3CC}"/>
            </a:ext>
          </a:extLst>
        </xdr:cNvPr>
        <xdr:cNvSpPr txBox="1"/>
      </xdr:nvSpPr>
      <xdr:spPr>
        <a:xfrm>
          <a:off x="1622686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109237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EB5B22B-D01D-4F1C-9FDA-DE49E5A9DF2A}"/>
            </a:ext>
          </a:extLst>
        </xdr:cNvPr>
        <xdr:cNvSpPr txBox="1"/>
      </xdr:nvSpPr>
      <xdr:spPr>
        <a:xfrm>
          <a:off x="18561127" y="59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124477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175523E-9D4F-4267-887E-3CC154B179CD}"/>
            </a:ext>
          </a:extLst>
        </xdr:cNvPr>
        <xdr:cNvSpPr txBox="1"/>
      </xdr:nvSpPr>
      <xdr:spPr>
        <a:xfrm>
          <a:off x="17776267"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124477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8828826-1E65-4CAF-AD95-D74D59F1E0A9}"/>
            </a:ext>
          </a:extLst>
        </xdr:cNvPr>
        <xdr:cNvSpPr txBox="1"/>
      </xdr:nvSpPr>
      <xdr:spPr>
        <a:xfrm>
          <a:off x="17001567"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132097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6959CB2-71D8-439D-B86F-7BC9B9634166}"/>
            </a:ext>
          </a:extLst>
        </xdr:cNvPr>
        <xdr:cNvSpPr txBox="1"/>
      </xdr:nvSpPr>
      <xdr:spPr>
        <a:xfrm>
          <a:off x="1622686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B1B6250-668A-4156-AD72-3AC1FFBA3F4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07F4DDA-EEEC-417E-B3BA-D663A7D69A2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9149063A-9CD7-403C-ABF0-2F355CF5C30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1B73B156-2AD9-4F1E-BD68-9754B467193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F658548-9251-4EEB-A1B4-5E4BB125AEB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39C7E6A-6C54-4C9E-AB05-1464FD1DCA3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E0E317C-5F17-4E4D-B7DD-6F3F7B8DEB7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025A5E4-33F4-4294-B780-D6AB031FA3C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9A0F772-E310-4496-819A-F810615D4D7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91D7F0E-3BFD-46D9-9B0A-68C85D5F965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294CF50-7D17-417B-A1C4-5922570FD5B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1734225-FA7D-4B4F-81F1-4CBCDBCFA5C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28E6973-74E4-4E55-97A7-877D30636646}"/>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4A84C670-D292-4E57-A8CB-866D596577B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E028BE4-8319-4ED9-A0EB-EB708B90154B}"/>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D94834B-506E-4C00-9AC7-DAD1DEC986F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3D10C676-F07A-4839-ADFA-5ABA2C1FB88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5517239-3239-4099-83A4-B44CDC05586A}"/>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C342147-B43F-487E-8767-34892EBC9558}"/>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6E14E5E7-D17E-4008-AB3E-995F5E7C7B1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EEB66760-60BB-4ECE-A9E4-B8375E8237E8}"/>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75987FB5-DDEC-4464-A105-E50A51B759BF}"/>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E6084ED-D79F-4128-B961-291130DA36FC}"/>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EA06A78-DD33-4AC9-9D71-7BFA14808AA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FFA38B1-D5E7-4B51-8097-6362B2450CE3}"/>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73EF96A1-02C5-42F6-91FB-19FD7881E9C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4218EC87-3AE9-49D3-988E-8B2A4545B99C}"/>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C1637C9-93A1-48B8-BD2F-7F2962974CDB}"/>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364BAAFE-C97B-464C-A8AA-3CE694B1E95F}"/>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C1F53E1-888D-40AB-A7FD-2102B26E64D4}"/>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D6253C4D-C3F6-4FD9-A01D-A53BBCE74ED2}"/>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E823E671-EC67-419B-B1D6-C0FD501F2C42}"/>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C5C49E97-3A8D-450E-BBBB-BB2EE4354FE6}"/>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0479F919-1337-4D34-ACBE-AA8EFE5250ED}"/>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2C61E34B-07D2-4A00-8C95-8D632904E757}"/>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23FEDA81-12D2-4A2B-887B-574D907EC60C}"/>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8241DD3D-37E3-497A-9607-B1E65DB1E3DD}"/>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86F1AF6-16C7-44EA-84BD-045705457E1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ACE78DC-A456-4E20-8C4E-60CA4246B43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DC664C4-DCFA-481A-A8C7-8AD9439593C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44089AE-5F58-449C-B89F-D34CD71ACD7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D08D474-5086-44BA-B07A-F3E2D80FF29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548" name="楕円 547">
          <a:extLst>
            <a:ext uri="{FF2B5EF4-FFF2-40B4-BE49-F238E27FC236}">
              <a16:creationId xmlns:a16="http://schemas.microsoft.com/office/drawing/2014/main" id="{C428CD08-0158-4C93-8554-FEEE1C41DE75}"/>
            </a:ext>
          </a:extLst>
        </xdr:cNvPr>
        <xdr:cNvSpPr/>
      </xdr:nvSpPr>
      <xdr:spPr>
        <a:xfrm>
          <a:off x="14325600" y="98813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9633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A0AC5711-8DCC-418D-972A-42B1EDFDE576}"/>
            </a:ext>
          </a:extLst>
        </xdr:cNvPr>
        <xdr:cNvSpPr txBox="1"/>
      </xdr:nvSpPr>
      <xdr:spPr>
        <a:xfrm>
          <a:off x="14414500" y="973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89626</xdr:rowOff>
    </xdr:from>
    <xdr:to>
      <xdr:col>81</xdr:col>
      <xdr:colOff>101600</xdr:colOff>
      <xdr:row>59</xdr:row>
      <xdr:rowOff>19776</xdr:rowOff>
    </xdr:to>
    <xdr:sp macro="" textlink="">
      <xdr:nvSpPr>
        <xdr:cNvPr id="550" name="楕円 549">
          <a:extLst>
            <a:ext uri="{FF2B5EF4-FFF2-40B4-BE49-F238E27FC236}">
              <a16:creationId xmlns:a16="http://schemas.microsoft.com/office/drawing/2014/main" id="{C1962533-8B1B-44F4-81CB-3D6F8C973DAB}"/>
            </a:ext>
          </a:extLst>
        </xdr:cNvPr>
        <xdr:cNvSpPr/>
      </xdr:nvSpPr>
      <xdr:spPr>
        <a:xfrm>
          <a:off x="13578840" y="9812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140426</xdr:rowOff>
    </xdr:from>
    <xdr:to>
      <xdr:col>85</xdr:col>
      <xdr:colOff>127000</xdr:colOff>
      <xdr:row>59</xdr:row>
      <xdr:rowOff>37556</xdr:rowOff>
    </xdr:to>
    <xdr:cxnSp macro="">
      <xdr:nvCxnSpPr>
        <xdr:cNvPr id="551" name="直線コネクタ 550">
          <a:extLst>
            <a:ext uri="{FF2B5EF4-FFF2-40B4-BE49-F238E27FC236}">
              <a16:creationId xmlns:a16="http://schemas.microsoft.com/office/drawing/2014/main" id="{535337E9-F31E-44F5-A973-D182444DD88B}"/>
            </a:ext>
          </a:extLst>
        </xdr:cNvPr>
        <xdr:cNvCxnSpPr/>
      </xdr:nvCxnSpPr>
      <xdr:spPr>
        <a:xfrm>
          <a:off x="13629640" y="9863546"/>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17780</xdr:rowOff>
    </xdr:from>
    <xdr:to>
      <xdr:col>76</xdr:col>
      <xdr:colOff>165100</xdr:colOff>
      <xdr:row>58</xdr:row>
      <xdr:rowOff>119380</xdr:rowOff>
    </xdr:to>
    <xdr:sp macro="" textlink="">
      <xdr:nvSpPr>
        <xdr:cNvPr id="552" name="楕円 551">
          <a:extLst>
            <a:ext uri="{FF2B5EF4-FFF2-40B4-BE49-F238E27FC236}">
              <a16:creationId xmlns:a16="http://schemas.microsoft.com/office/drawing/2014/main" id="{81066232-4DBB-4880-B1EF-FF501817C635}"/>
            </a:ext>
          </a:extLst>
        </xdr:cNvPr>
        <xdr:cNvSpPr/>
      </xdr:nvSpPr>
      <xdr:spPr>
        <a:xfrm>
          <a:off x="1280414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68580</xdr:rowOff>
    </xdr:from>
    <xdr:to>
      <xdr:col>81</xdr:col>
      <xdr:colOff>50800</xdr:colOff>
      <xdr:row>58</xdr:row>
      <xdr:rowOff>140426</xdr:rowOff>
    </xdr:to>
    <xdr:cxnSp macro="">
      <xdr:nvCxnSpPr>
        <xdr:cNvPr id="553" name="直線コネクタ 552">
          <a:extLst>
            <a:ext uri="{FF2B5EF4-FFF2-40B4-BE49-F238E27FC236}">
              <a16:creationId xmlns:a16="http://schemas.microsoft.com/office/drawing/2014/main" id="{387DD384-F51E-46CD-A0C0-25A89AAD7104}"/>
            </a:ext>
          </a:extLst>
        </xdr:cNvPr>
        <xdr:cNvCxnSpPr/>
      </xdr:nvCxnSpPr>
      <xdr:spPr>
        <a:xfrm>
          <a:off x="12854940" y="9791700"/>
          <a:ext cx="7747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117384</xdr:rowOff>
    </xdr:from>
    <xdr:to>
      <xdr:col>72</xdr:col>
      <xdr:colOff>38100</xdr:colOff>
      <xdr:row>58</xdr:row>
      <xdr:rowOff>47534</xdr:rowOff>
    </xdr:to>
    <xdr:sp macro="" textlink="">
      <xdr:nvSpPr>
        <xdr:cNvPr id="554" name="楕円 553">
          <a:extLst>
            <a:ext uri="{FF2B5EF4-FFF2-40B4-BE49-F238E27FC236}">
              <a16:creationId xmlns:a16="http://schemas.microsoft.com/office/drawing/2014/main" id="{A5471085-9C12-4CEE-8E37-E533507EA00D}"/>
            </a:ext>
          </a:extLst>
        </xdr:cNvPr>
        <xdr:cNvSpPr/>
      </xdr:nvSpPr>
      <xdr:spPr>
        <a:xfrm>
          <a:off x="12029440" y="96728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168184</xdr:rowOff>
    </xdr:from>
    <xdr:to>
      <xdr:col>76</xdr:col>
      <xdr:colOff>114300</xdr:colOff>
      <xdr:row>58</xdr:row>
      <xdr:rowOff>68580</xdr:rowOff>
    </xdr:to>
    <xdr:cxnSp macro="">
      <xdr:nvCxnSpPr>
        <xdr:cNvPr id="555" name="直線コネクタ 554">
          <a:extLst>
            <a:ext uri="{FF2B5EF4-FFF2-40B4-BE49-F238E27FC236}">
              <a16:creationId xmlns:a16="http://schemas.microsoft.com/office/drawing/2014/main" id="{CC4B09AC-B285-4B1D-B5EB-D02B37C32288}"/>
            </a:ext>
          </a:extLst>
        </xdr:cNvPr>
        <xdr:cNvCxnSpPr/>
      </xdr:nvCxnSpPr>
      <xdr:spPr>
        <a:xfrm>
          <a:off x="12072620" y="9723664"/>
          <a:ext cx="78232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42273</xdr:rowOff>
    </xdr:from>
    <xdr:to>
      <xdr:col>67</xdr:col>
      <xdr:colOff>101600</xdr:colOff>
      <xdr:row>57</xdr:row>
      <xdr:rowOff>143873</xdr:rowOff>
    </xdr:to>
    <xdr:sp macro="" textlink="">
      <xdr:nvSpPr>
        <xdr:cNvPr id="556" name="楕円 555">
          <a:extLst>
            <a:ext uri="{FF2B5EF4-FFF2-40B4-BE49-F238E27FC236}">
              <a16:creationId xmlns:a16="http://schemas.microsoft.com/office/drawing/2014/main" id="{A7F6DC33-68AC-472E-8A5D-1053CBB46548}"/>
            </a:ext>
          </a:extLst>
        </xdr:cNvPr>
        <xdr:cNvSpPr/>
      </xdr:nvSpPr>
      <xdr:spPr>
        <a:xfrm>
          <a:off x="11231880" y="95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93073</xdr:rowOff>
    </xdr:from>
    <xdr:to>
      <xdr:col>71</xdr:col>
      <xdr:colOff>177800</xdr:colOff>
      <xdr:row>57</xdr:row>
      <xdr:rowOff>168184</xdr:rowOff>
    </xdr:to>
    <xdr:cxnSp macro="">
      <xdr:nvCxnSpPr>
        <xdr:cNvPr id="557" name="直線コネクタ 556">
          <a:extLst>
            <a:ext uri="{FF2B5EF4-FFF2-40B4-BE49-F238E27FC236}">
              <a16:creationId xmlns:a16="http://schemas.microsoft.com/office/drawing/2014/main" id="{1886A578-91F4-41C4-8685-83DC6B017C4C}"/>
            </a:ext>
          </a:extLst>
        </xdr:cNvPr>
        <xdr:cNvCxnSpPr/>
      </xdr:nvCxnSpPr>
      <xdr:spPr>
        <a:xfrm>
          <a:off x="11282680" y="9648553"/>
          <a:ext cx="78994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E4B500A5-D948-43F3-9C10-CD39133A41BE}"/>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94BD266F-4D83-4CA9-8298-39D9AD861C7F}"/>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7B68E05E-AFFA-4FD1-86F7-327CCBF3641C}"/>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BD360929-F957-4E43-A093-0249A40B142D}"/>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36303</xdr:rowOff>
    </xdr:from>
    <xdr:ext cx="405111" cy="259045"/>
    <xdr:sp macro="" textlink="">
      <xdr:nvSpPr>
        <xdr:cNvPr id="562" name="n_1mainValue【学校施設】&#10;有形固定資産減価償却率">
          <a:extLst>
            <a:ext uri="{FF2B5EF4-FFF2-40B4-BE49-F238E27FC236}">
              <a16:creationId xmlns:a16="http://schemas.microsoft.com/office/drawing/2014/main" id="{B1EA406E-B49F-4BC7-9132-425B9F6EF9D1}"/>
            </a:ext>
          </a:extLst>
        </xdr:cNvPr>
        <xdr:cNvSpPr txBox="1"/>
      </xdr:nvSpPr>
      <xdr:spPr>
        <a:xfrm>
          <a:off x="13437244" y="959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563" name="n_2mainValue【学校施設】&#10;有形固定資産減価償却率">
          <a:extLst>
            <a:ext uri="{FF2B5EF4-FFF2-40B4-BE49-F238E27FC236}">
              <a16:creationId xmlns:a16="http://schemas.microsoft.com/office/drawing/2014/main" id="{F407E292-E467-472B-970E-0BD45F4BF874}"/>
            </a:ext>
          </a:extLst>
        </xdr:cNvPr>
        <xdr:cNvSpPr txBox="1"/>
      </xdr:nvSpPr>
      <xdr:spPr>
        <a:xfrm>
          <a:off x="126752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64061</xdr:rowOff>
    </xdr:from>
    <xdr:ext cx="405111" cy="259045"/>
    <xdr:sp macro="" textlink="">
      <xdr:nvSpPr>
        <xdr:cNvPr id="564" name="n_3mainValue【学校施設】&#10;有形固定資産減価償却率">
          <a:extLst>
            <a:ext uri="{FF2B5EF4-FFF2-40B4-BE49-F238E27FC236}">
              <a16:creationId xmlns:a16="http://schemas.microsoft.com/office/drawing/2014/main" id="{E3A59166-CAF9-40AF-9F23-AD42ED94D3DE}"/>
            </a:ext>
          </a:extLst>
        </xdr:cNvPr>
        <xdr:cNvSpPr txBox="1"/>
      </xdr:nvSpPr>
      <xdr:spPr>
        <a:xfrm>
          <a:off x="11900544" y="945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160400</xdr:rowOff>
    </xdr:from>
    <xdr:ext cx="405111" cy="259045"/>
    <xdr:sp macro="" textlink="">
      <xdr:nvSpPr>
        <xdr:cNvPr id="565" name="n_4mainValue【学校施設】&#10;有形固定資産減価償却率">
          <a:extLst>
            <a:ext uri="{FF2B5EF4-FFF2-40B4-BE49-F238E27FC236}">
              <a16:creationId xmlns:a16="http://schemas.microsoft.com/office/drawing/2014/main" id="{E3D40426-011B-417F-BD27-9900D7B5BB96}"/>
            </a:ext>
          </a:extLst>
        </xdr:cNvPr>
        <xdr:cNvSpPr txBox="1"/>
      </xdr:nvSpPr>
      <xdr:spPr>
        <a:xfrm>
          <a:off x="11102984" y="938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82BAEC6-FC92-409F-AEA5-960D330EDCD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D1840CE-3563-4991-AE41-EA222C6000A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3526F1D3-5401-4BB6-AAE4-3B654238635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D3B9DB8-F990-4DAE-9A60-87163A59BE2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BF6020A-76C5-44C1-BA63-7888F0D75AF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190D487-1DD2-40BA-85CD-1599231F5E4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D3131D6-A51D-4D8B-99EB-D6B530AE5CE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6980273-A0F0-4CFC-A36E-D2E74DF7E61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B52FE5C-812F-494F-A191-64BE135F8DC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4B199C69-6E8D-46A6-B852-20EFD2E97F0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1A924BAB-E61F-4C5A-8F37-002459FDF81D}"/>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A169C5F5-EA60-4886-B22F-4BB64D6ABCB9}"/>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1535B014-22DE-4544-A897-8564515EFA91}"/>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59824F2F-2CF1-4562-8AF7-AD96D0F28E6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5D55AAF9-9859-48FD-ADE7-FC6F1EA97726}"/>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667F0A0-09D1-4A05-8CE2-424E338819FB}"/>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4E4B77C8-1D9B-4B4F-B44E-983852115E77}"/>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156D7A4C-DE0B-4438-BFCF-15D113AEC23F}"/>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1A1A4DAF-26B0-4ACD-B41E-AF1628A3B45E}"/>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1D4D9CC7-66F2-4A72-8AA8-ABA4A4B2E1FB}"/>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97573A66-E9DD-464F-9445-DBA9F8CFDDE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7714E4D-C4B2-47A6-A777-67F60B3FBF68}"/>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E4C69C69-B9D6-46AA-BB94-CA46928D8464}"/>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B3AB175B-85CA-457E-A91F-5FBB35A7D45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CE506684-DB16-4CD7-90C5-DED98CF7CAE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8B292F28-8E84-4F28-955F-13C8C727E4D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535ED2A3-6E87-424F-9DCD-0A056EA6BECE}"/>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45328217-75B3-484F-B132-27C1287BA8CA}"/>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6EFB48A2-D867-4A61-9ABB-0B0615F1FDDA}"/>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B5A4E5B7-42F0-4417-8893-122857779113}"/>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0348700E-9E4D-4FB4-AA84-22E2A51F165D}"/>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6561E471-6CE7-4A46-A4B1-F1473A44D818}"/>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69AAD400-77E1-4FE9-BB53-A048D660CCA5}"/>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2BFDB7DA-5AE2-4837-8125-5B2B43C4F5DA}"/>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F93E2A07-D339-48DE-90C1-4008E3E07E0F}"/>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A4078B90-BD54-4629-9623-4C5C13620DE8}"/>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D8E6CE6A-00C0-4911-AA73-D23E64F903F7}"/>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0880F96-C69C-4FDC-853D-82C7E0B8365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24076CF-8F48-40A4-95AD-8F5E9FBC5CE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CEF2E41-20E0-445E-B54B-9BAEF8CFC2D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DE888B2-E140-4156-9893-4727AE1F661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071EF99-2B14-4335-A80D-EAA1E810A7B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89626</xdr:rowOff>
    </xdr:from>
    <xdr:to>
      <xdr:col>116</xdr:col>
      <xdr:colOff>114300</xdr:colOff>
      <xdr:row>61</xdr:row>
      <xdr:rowOff>19776</xdr:rowOff>
    </xdr:to>
    <xdr:sp macro="" textlink="">
      <xdr:nvSpPr>
        <xdr:cNvPr id="608" name="楕円 607">
          <a:extLst>
            <a:ext uri="{FF2B5EF4-FFF2-40B4-BE49-F238E27FC236}">
              <a16:creationId xmlns:a16="http://schemas.microsoft.com/office/drawing/2014/main" id="{552C6304-07CE-4435-A35C-0992A7E4D6FE}"/>
            </a:ext>
          </a:extLst>
        </xdr:cNvPr>
        <xdr:cNvSpPr/>
      </xdr:nvSpPr>
      <xdr:spPr>
        <a:xfrm>
          <a:off x="19458940" y="10148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68053</xdr:rowOff>
    </xdr:from>
    <xdr:ext cx="469744" cy="259045"/>
    <xdr:sp macro="" textlink="">
      <xdr:nvSpPr>
        <xdr:cNvPr id="609" name="【学校施設】&#10;一人当たり面積該当値テキスト">
          <a:extLst>
            <a:ext uri="{FF2B5EF4-FFF2-40B4-BE49-F238E27FC236}">
              <a16:creationId xmlns:a16="http://schemas.microsoft.com/office/drawing/2014/main" id="{B6B44A55-E579-4F9D-92D6-885CE263194D}"/>
            </a:ext>
          </a:extLst>
        </xdr:cNvPr>
        <xdr:cNvSpPr txBox="1"/>
      </xdr:nvSpPr>
      <xdr:spPr>
        <a:xfrm>
          <a:off x="19547840" y="1012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99423</xdr:rowOff>
    </xdr:from>
    <xdr:to>
      <xdr:col>112</xdr:col>
      <xdr:colOff>38100</xdr:colOff>
      <xdr:row>61</xdr:row>
      <xdr:rowOff>29573</xdr:rowOff>
    </xdr:to>
    <xdr:sp macro="" textlink="">
      <xdr:nvSpPr>
        <xdr:cNvPr id="610" name="楕円 609">
          <a:extLst>
            <a:ext uri="{FF2B5EF4-FFF2-40B4-BE49-F238E27FC236}">
              <a16:creationId xmlns:a16="http://schemas.microsoft.com/office/drawing/2014/main" id="{69787AB4-5B53-4C7A-B441-6CD1AB854448}"/>
            </a:ext>
          </a:extLst>
        </xdr:cNvPr>
        <xdr:cNvSpPr/>
      </xdr:nvSpPr>
      <xdr:spPr>
        <a:xfrm>
          <a:off x="18735040" y="10157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140426</xdr:rowOff>
    </xdr:from>
    <xdr:to>
      <xdr:col>116</xdr:col>
      <xdr:colOff>63500</xdr:colOff>
      <xdr:row>60</xdr:row>
      <xdr:rowOff>150223</xdr:rowOff>
    </xdr:to>
    <xdr:cxnSp macro="">
      <xdr:nvCxnSpPr>
        <xdr:cNvPr id="611" name="直線コネクタ 610">
          <a:extLst>
            <a:ext uri="{FF2B5EF4-FFF2-40B4-BE49-F238E27FC236}">
              <a16:creationId xmlns:a16="http://schemas.microsoft.com/office/drawing/2014/main" id="{339A5CB4-021A-40FD-ADA2-0765106AAC62}"/>
            </a:ext>
          </a:extLst>
        </xdr:cNvPr>
        <xdr:cNvCxnSpPr/>
      </xdr:nvCxnSpPr>
      <xdr:spPr>
        <a:xfrm flipV="1">
          <a:off x="18778220" y="10198826"/>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108131</xdr:rowOff>
    </xdr:from>
    <xdr:to>
      <xdr:col>107</xdr:col>
      <xdr:colOff>101600</xdr:colOff>
      <xdr:row>61</xdr:row>
      <xdr:rowOff>38281</xdr:rowOff>
    </xdr:to>
    <xdr:sp macro="" textlink="">
      <xdr:nvSpPr>
        <xdr:cNvPr id="612" name="楕円 611">
          <a:extLst>
            <a:ext uri="{FF2B5EF4-FFF2-40B4-BE49-F238E27FC236}">
              <a16:creationId xmlns:a16="http://schemas.microsoft.com/office/drawing/2014/main" id="{E3A688AD-C43F-4D03-8FD0-1EFB1FEA89CD}"/>
            </a:ext>
          </a:extLst>
        </xdr:cNvPr>
        <xdr:cNvSpPr/>
      </xdr:nvSpPr>
      <xdr:spPr>
        <a:xfrm>
          <a:off x="17937480" y="10166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150223</xdr:rowOff>
    </xdr:from>
    <xdr:to>
      <xdr:col>111</xdr:col>
      <xdr:colOff>177800</xdr:colOff>
      <xdr:row>60</xdr:row>
      <xdr:rowOff>158931</xdr:rowOff>
    </xdr:to>
    <xdr:cxnSp macro="">
      <xdr:nvCxnSpPr>
        <xdr:cNvPr id="613" name="直線コネクタ 612">
          <a:extLst>
            <a:ext uri="{FF2B5EF4-FFF2-40B4-BE49-F238E27FC236}">
              <a16:creationId xmlns:a16="http://schemas.microsoft.com/office/drawing/2014/main" id="{7281DB64-E8D1-4E8B-A811-DF6DCCF3E831}"/>
            </a:ext>
          </a:extLst>
        </xdr:cNvPr>
        <xdr:cNvCxnSpPr/>
      </xdr:nvCxnSpPr>
      <xdr:spPr>
        <a:xfrm flipV="1">
          <a:off x="17988280" y="10208623"/>
          <a:ext cx="78994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115751</xdr:rowOff>
    </xdr:from>
    <xdr:to>
      <xdr:col>102</xdr:col>
      <xdr:colOff>165100</xdr:colOff>
      <xdr:row>61</xdr:row>
      <xdr:rowOff>45901</xdr:rowOff>
    </xdr:to>
    <xdr:sp macro="" textlink="">
      <xdr:nvSpPr>
        <xdr:cNvPr id="614" name="楕円 613">
          <a:extLst>
            <a:ext uri="{FF2B5EF4-FFF2-40B4-BE49-F238E27FC236}">
              <a16:creationId xmlns:a16="http://schemas.microsoft.com/office/drawing/2014/main" id="{D7DB4BFD-7A06-4361-9C17-5C6A11DB9BBD}"/>
            </a:ext>
          </a:extLst>
        </xdr:cNvPr>
        <xdr:cNvSpPr/>
      </xdr:nvSpPr>
      <xdr:spPr>
        <a:xfrm>
          <a:off x="17162780" y="101741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158931</xdr:rowOff>
    </xdr:from>
    <xdr:to>
      <xdr:col>107</xdr:col>
      <xdr:colOff>50800</xdr:colOff>
      <xdr:row>60</xdr:row>
      <xdr:rowOff>166551</xdr:rowOff>
    </xdr:to>
    <xdr:cxnSp macro="">
      <xdr:nvCxnSpPr>
        <xdr:cNvPr id="615" name="直線コネクタ 614">
          <a:extLst>
            <a:ext uri="{FF2B5EF4-FFF2-40B4-BE49-F238E27FC236}">
              <a16:creationId xmlns:a16="http://schemas.microsoft.com/office/drawing/2014/main" id="{DE6AC245-0CBC-4078-9B78-D337BCBC2518}"/>
            </a:ext>
          </a:extLst>
        </xdr:cNvPr>
        <xdr:cNvCxnSpPr/>
      </xdr:nvCxnSpPr>
      <xdr:spPr>
        <a:xfrm flipV="1">
          <a:off x="17213580" y="10217331"/>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122283</xdr:rowOff>
    </xdr:from>
    <xdr:to>
      <xdr:col>98</xdr:col>
      <xdr:colOff>38100</xdr:colOff>
      <xdr:row>61</xdr:row>
      <xdr:rowOff>52433</xdr:rowOff>
    </xdr:to>
    <xdr:sp macro="" textlink="">
      <xdr:nvSpPr>
        <xdr:cNvPr id="616" name="楕円 615">
          <a:extLst>
            <a:ext uri="{FF2B5EF4-FFF2-40B4-BE49-F238E27FC236}">
              <a16:creationId xmlns:a16="http://schemas.microsoft.com/office/drawing/2014/main" id="{B5257601-AEDC-405D-A883-C0EDED0CD335}"/>
            </a:ext>
          </a:extLst>
        </xdr:cNvPr>
        <xdr:cNvSpPr/>
      </xdr:nvSpPr>
      <xdr:spPr>
        <a:xfrm>
          <a:off x="16388080" y="101806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166551</xdr:rowOff>
    </xdr:from>
    <xdr:to>
      <xdr:col>102</xdr:col>
      <xdr:colOff>114300</xdr:colOff>
      <xdr:row>61</xdr:row>
      <xdr:rowOff>1633</xdr:rowOff>
    </xdr:to>
    <xdr:cxnSp macro="">
      <xdr:nvCxnSpPr>
        <xdr:cNvPr id="617" name="直線コネクタ 616">
          <a:extLst>
            <a:ext uri="{FF2B5EF4-FFF2-40B4-BE49-F238E27FC236}">
              <a16:creationId xmlns:a16="http://schemas.microsoft.com/office/drawing/2014/main" id="{15E6A7CA-149A-4E3F-B70C-69E708A14469}"/>
            </a:ext>
          </a:extLst>
        </xdr:cNvPr>
        <xdr:cNvCxnSpPr/>
      </xdr:nvCxnSpPr>
      <xdr:spPr>
        <a:xfrm flipV="1">
          <a:off x="16431260" y="10224951"/>
          <a:ext cx="78232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354A8CBE-4922-4638-84F1-897E8BFBE746}"/>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98F89A1F-9796-4495-A821-D3BFC87E68F5}"/>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EDE657E3-0226-4EDE-83E0-1D9F333520D0}"/>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54D079C5-0BB9-49D3-9084-C13B450C0ACF}"/>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20700</xdr:rowOff>
    </xdr:from>
    <xdr:ext cx="469744" cy="259045"/>
    <xdr:sp macro="" textlink="">
      <xdr:nvSpPr>
        <xdr:cNvPr id="622" name="n_1mainValue【学校施設】&#10;一人当たり面積">
          <a:extLst>
            <a:ext uri="{FF2B5EF4-FFF2-40B4-BE49-F238E27FC236}">
              <a16:creationId xmlns:a16="http://schemas.microsoft.com/office/drawing/2014/main" id="{D78DE6B6-066F-419A-A112-F09B787372AA}"/>
            </a:ext>
          </a:extLst>
        </xdr:cNvPr>
        <xdr:cNvSpPr txBox="1"/>
      </xdr:nvSpPr>
      <xdr:spPr>
        <a:xfrm>
          <a:off x="18561127" y="102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29408</xdr:rowOff>
    </xdr:from>
    <xdr:ext cx="469744" cy="259045"/>
    <xdr:sp macro="" textlink="">
      <xdr:nvSpPr>
        <xdr:cNvPr id="623" name="n_2mainValue【学校施設】&#10;一人当たり面積">
          <a:extLst>
            <a:ext uri="{FF2B5EF4-FFF2-40B4-BE49-F238E27FC236}">
              <a16:creationId xmlns:a16="http://schemas.microsoft.com/office/drawing/2014/main" id="{D3142122-FA5B-4566-947B-B9F2A2A12E38}"/>
            </a:ext>
          </a:extLst>
        </xdr:cNvPr>
        <xdr:cNvSpPr txBox="1"/>
      </xdr:nvSpPr>
      <xdr:spPr>
        <a:xfrm>
          <a:off x="17776267" y="1025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37028</xdr:rowOff>
    </xdr:from>
    <xdr:ext cx="469744" cy="259045"/>
    <xdr:sp macro="" textlink="">
      <xdr:nvSpPr>
        <xdr:cNvPr id="624" name="n_3mainValue【学校施設】&#10;一人当たり面積">
          <a:extLst>
            <a:ext uri="{FF2B5EF4-FFF2-40B4-BE49-F238E27FC236}">
              <a16:creationId xmlns:a16="http://schemas.microsoft.com/office/drawing/2014/main" id="{6AB00584-4CC3-4E5E-945D-B6959B578C5A}"/>
            </a:ext>
          </a:extLst>
        </xdr:cNvPr>
        <xdr:cNvSpPr txBox="1"/>
      </xdr:nvSpPr>
      <xdr:spPr>
        <a:xfrm>
          <a:off x="17001567" y="1026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43560</xdr:rowOff>
    </xdr:from>
    <xdr:ext cx="469744" cy="259045"/>
    <xdr:sp macro="" textlink="">
      <xdr:nvSpPr>
        <xdr:cNvPr id="625" name="n_4mainValue【学校施設】&#10;一人当たり面積">
          <a:extLst>
            <a:ext uri="{FF2B5EF4-FFF2-40B4-BE49-F238E27FC236}">
              <a16:creationId xmlns:a16="http://schemas.microsoft.com/office/drawing/2014/main" id="{6FF8F1F9-2A62-4366-B622-2C7FDD227A9C}"/>
            </a:ext>
          </a:extLst>
        </xdr:cNvPr>
        <xdr:cNvSpPr txBox="1"/>
      </xdr:nvSpPr>
      <xdr:spPr>
        <a:xfrm>
          <a:off x="16226867" y="1026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10436580-A8CF-44A7-A0C6-A4EA1001A93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5269E8A-4000-4CF9-A1BD-FAA34820D65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CAB02301-78D7-410A-9C12-2BAFB57FA4B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6F41ACA-D7B7-4572-A3BA-2AE581B9EC8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5D9CFD6E-232E-47FA-8020-B52C47938D4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8266BA19-BEA6-4D52-B15E-F90EC623FFA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91E03F9A-01B9-49B5-B1C2-33EDFA719AE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210A64AB-687B-406D-BD9E-158ABDDDF8B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A3F89C88-0B74-4EA9-9019-B424394A532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D607EBD-6C23-4430-80A5-C8AA0F891B8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8C0C569C-7E39-41AD-9CEA-E97BAC386B5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E413967B-46F0-48DE-8054-664B5C3F17A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AEDF0CE8-2C54-4DFA-BF2E-DCD9548B730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74CC0642-4CD4-4814-A670-63151669E16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690CD22D-2456-4254-8633-9982F3109E0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87A01263-0FCB-4041-8A77-33E5F1D4E58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1577C8AB-4FFA-4E29-AF38-764E117AD8D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7F162F57-5057-4472-95DA-F9358D216D8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DD86A8A5-F706-4508-A11A-FF06C354FBF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0AF51CC7-1A9B-409B-8ABD-12E77D7550C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A37E4772-8C43-4D64-B5CD-9AE6673917E5}"/>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1DD9032-D831-4DAB-8406-890B51EEFD5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F5A547A8-7042-4C92-8131-B51AFFD3BF5D}"/>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9CF882BE-21AA-4020-95DE-59108EC0587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C6F9C5EA-EB86-4A39-B708-05616A5A8FFC}"/>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CCBF8F3F-FB74-4572-9DA0-55B2B9DE82E7}"/>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AE26E4D-3EC5-4D39-A2A2-3CF4BD949CDA}"/>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E5558A0F-4F5C-4F53-8C19-7795FDD77871}"/>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A9ABA680-3814-4BD0-B31C-3AE5C03D35C2}"/>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E8CE0DA3-FBB7-4BCA-B630-A6C7D2C4BE02}"/>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74B63868-E1F1-4B5A-992F-AC64D16BAD9F}"/>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FE19B30A-101E-4FF3-ADF9-DEE73F1B7C66}"/>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FFE90DA2-EF72-4A75-B4B8-CAC7CB972D0B}"/>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04BA592F-213C-4FED-8116-191E15B1AFDC}"/>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78695D73-7340-41D0-A7D4-4F468DE2AC57}"/>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A15FB7F-B54F-4130-B296-BDE5B9E3E6F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0EEF850-75F8-4159-B9B3-3D47C61FC26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F821C94-546A-465E-BF54-9889948442F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F8C7D30-64B4-467D-A5F7-92BD3C8875B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568E3687-A1BC-4A50-9BBC-31279E8C9D3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147320</xdr:rowOff>
    </xdr:from>
    <xdr:to>
      <xdr:col>85</xdr:col>
      <xdr:colOff>177800</xdr:colOff>
      <xdr:row>86</xdr:row>
      <xdr:rowOff>77470</xdr:rowOff>
    </xdr:to>
    <xdr:sp macro="" textlink="">
      <xdr:nvSpPr>
        <xdr:cNvPr id="666" name="楕円 665">
          <a:extLst>
            <a:ext uri="{FF2B5EF4-FFF2-40B4-BE49-F238E27FC236}">
              <a16:creationId xmlns:a16="http://schemas.microsoft.com/office/drawing/2014/main" id="{DA87CDCB-4D4F-429B-9025-5C79166A5AB9}"/>
            </a:ext>
          </a:extLst>
        </xdr:cNvPr>
        <xdr:cNvSpPr/>
      </xdr:nvSpPr>
      <xdr:spPr>
        <a:xfrm>
          <a:off x="14325600" y="143967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62247</xdr:rowOff>
    </xdr:from>
    <xdr:ext cx="405111" cy="259045"/>
    <xdr:sp macro="" textlink="">
      <xdr:nvSpPr>
        <xdr:cNvPr id="667" name="【児童館】&#10;有形固定資産減価償却率該当値テキスト">
          <a:extLst>
            <a:ext uri="{FF2B5EF4-FFF2-40B4-BE49-F238E27FC236}">
              <a16:creationId xmlns:a16="http://schemas.microsoft.com/office/drawing/2014/main" id="{4E7F7E2D-AED1-4178-BA03-B8783225A103}"/>
            </a:ext>
          </a:extLst>
        </xdr:cNvPr>
        <xdr:cNvSpPr txBox="1"/>
      </xdr:nvSpPr>
      <xdr:spPr>
        <a:xfrm>
          <a:off x="14414500" y="1431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137795</xdr:rowOff>
    </xdr:from>
    <xdr:to>
      <xdr:col>81</xdr:col>
      <xdr:colOff>101600</xdr:colOff>
      <xdr:row>86</xdr:row>
      <xdr:rowOff>67945</xdr:rowOff>
    </xdr:to>
    <xdr:sp macro="" textlink="">
      <xdr:nvSpPr>
        <xdr:cNvPr id="668" name="楕円 667">
          <a:extLst>
            <a:ext uri="{FF2B5EF4-FFF2-40B4-BE49-F238E27FC236}">
              <a16:creationId xmlns:a16="http://schemas.microsoft.com/office/drawing/2014/main" id="{E531F231-F553-4490-AEF3-681C2B738205}"/>
            </a:ext>
          </a:extLst>
        </xdr:cNvPr>
        <xdr:cNvSpPr/>
      </xdr:nvSpPr>
      <xdr:spPr>
        <a:xfrm>
          <a:off x="13578840" y="14387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17145</xdr:rowOff>
    </xdr:from>
    <xdr:to>
      <xdr:col>85</xdr:col>
      <xdr:colOff>127000</xdr:colOff>
      <xdr:row>86</xdr:row>
      <xdr:rowOff>26670</xdr:rowOff>
    </xdr:to>
    <xdr:cxnSp macro="">
      <xdr:nvCxnSpPr>
        <xdr:cNvPr id="669" name="直線コネクタ 668">
          <a:extLst>
            <a:ext uri="{FF2B5EF4-FFF2-40B4-BE49-F238E27FC236}">
              <a16:creationId xmlns:a16="http://schemas.microsoft.com/office/drawing/2014/main" id="{DC86357C-C862-4850-B07C-0C6E48AEC6ED}"/>
            </a:ext>
          </a:extLst>
        </xdr:cNvPr>
        <xdr:cNvCxnSpPr/>
      </xdr:nvCxnSpPr>
      <xdr:spPr>
        <a:xfrm>
          <a:off x="13629640" y="1443418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130175</xdr:rowOff>
    </xdr:from>
    <xdr:to>
      <xdr:col>76</xdr:col>
      <xdr:colOff>165100</xdr:colOff>
      <xdr:row>86</xdr:row>
      <xdr:rowOff>60325</xdr:rowOff>
    </xdr:to>
    <xdr:sp macro="" textlink="">
      <xdr:nvSpPr>
        <xdr:cNvPr id="670" name="楕円 669">
          <a:extLst>
            <a:ext uri="{FF2B5EF4-FFF2-40B4-BE49-F238E27FC236}">
              <a16:creationId xmlns:a16="http://schemas.microsoft.com/office/drawing/2014/main" id="{FD1FD3E0-6703-4E9D-8CBC-EF437CBC535E}"/>
            </a:ext>
          </a:extLst>
        </xdr:cNvPr>
        <xdr:cNvSpPr/>
      </xdr:nvSpPr>
      <xdr:spPr>
        <a:xfrm>
          <a:off x="12804140" y="14379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9525</xdr:rowOff>
    </xdr:from>
    <xdr:to>
      <xdr:col>81</xdr:col>
      <xdr:colOff>50800</xdr:colOff>
      <xdr:row>86</xdr:row>
      <xdr:rowOff>17145</xdr:rowOff>
    </xdr:to>
    <xdr:cxnSp macro="">
      <xdr:nvCxnSpPr>
        <xdr:cNvPr id="671" name="直線コネクタ 670">
          <a:extLst>
            <a:ext uri="{FF2B5EF4-FFF2-40B4-BE49-F238E27FC236}">
              <a16:creationId xmlns:a16="http://schemas.microsoft.com/office/drawing/2014/main" id="{A9D5C2C5-8021-482B-B2A0-6FF9FCF411C2}"/>
            </a:ext>
          </a:extLst>
        </xdr:cNvPr>
        <xdr:cNvCxnSpPr/>
      </xdr:nvCxnSpPr>
      <xdr:spPr>
        <a:xfrm>
          <a:off x="12854940" y="1442656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120650</xdr:rowOff>
    </xdr:from>
    <xdr:to>
      <xdr:col>72</xdr:col>
      <xdr:colOff>38100</xdr:colOff>
      <xdr:row>86</xdr:row>
      <xdr:rowOff>50800</xdr:rowOff>
    </xdr:to>
    <xdr:sp macro="" textlink="">
      <xdr:nvSpPr>
        <xdr:cNvPr id="672" name="楕円 671">
          <a:extLst>
            <a:ext uri="{FF2B5EF4-FFF2-40B4-BE49-F238E27FC236}">
              <a16:creationId xmlns:a16="http://schemas.microsoft.com/office/drawing/2014/main" id="{143DBA4A-9296-40E5-843D-E61457417106}"/>
            </a:ext>
          </a:extLst>
        </xdr:cNvPr>
        <xdr:cNvSpPr/>
      </xdr:nvSpPr>
      <xdr:spPr>
        <a:xfrm>
          <a:off x="12029440" y="1437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0</xdr:rowOff>
    </xdr:from>
    <xdr:to>
      <xdr:col>76</xdr:col>
      <xdr:colOff>114300</xdr:colOff>
      <xdr:row>86</xdr:row>
      <xdr:rowOff>9525</xdr:rowOff>
    </xdr:to>
    <xdr:cxnSp macro="">
      <xdr:nvCxnSpPr>
        <xdr:cNvPr id="673" name="直線コネクタ 672">
          <a:extLst>
            <a:ext uri="{FF2B5EF4-FFF2-40B4-BE49-F238E27FC236}">
              <a16:creationId xmlns:a16="http://schemas.microsoft.com/office/drawing/2014/main" id="{62F5F24A-D57C-4FC3-A79F-0366C9175824}"/>
            </a:ext>
          </a:extLst>
        </xdr:cNvPr>
        <xdr:cNvCxnSpPr/>
      </xdr:nvCxnSpPr>
      <xdr:spPr>
        <a:xfrm>
          <a:off x="12072620" y="14417040"/>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111125</xdr:rowOff>
    </xdr:from>
    <xdr:to>
      <xdr:col>67</xdr:col>
      <xdr:colOff>101600</xdr:colOff>
      <xdr:row>86</xdr:row>
      <xdr:rowOff>41275</xdr:rowOff>
    </xdr:to>
    <xdr:sp macro="" textlink="">
      <xdr:nvSpPr>
        <xdr:cNvPr id="674" name="楕円 673">
          <a:extLst>
            <a:ext uri="{FF2B5EF4-FFF2-40B4-BE49-F238E27FC236}">
              <a16:creationId xmlns:a16="http://schemas.microsoft.com/office/drawing/2014/main" id="{CF709F5F-6496-4C7D-9879-970E438BD955}"/>
            </a:ext>
          </a:extLst>
        </xdr:cNvPr>
        <xdr:cNvSpPr/>
      </xdr:nvSpPr>
      <xdr:spPr>
        <a:xfrm>
          <a:off x="11231880" y="14360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161925</xdr:rowOff>
    </xdr:from>
    <xdr:to>
      <xdr:col>71</xdr:col>
      <xdr:colOff>177800</xdr:colOff>
      <xdr:row>86</xdr:row>
      <xdr:rowOff>0</xdr:rowOff>
    </xdr:to>
    <xdr:cxnSp macro="">
      <xdr:nvCxnSpPr>
        <xdr:cNvPr id="675" name="直線コネクタ 674">
          <a:extLst>
            <a:ext uri="{FF2B5EF4-FFF2-40B4-BE49-F238E27FC236}">
              <a16:creationId xmlns:a16="http://schemas.microsoft.com/office/drawing/2014/main" id="{855F6DA9-AB79-449A-AF55-8FE7C7BCCB6A}"/>
            </a:ext>
          </a:extLst>
        </xdr:cNvPr>
        <xdr:cNvCxnSpPr/>
      </xdr:nvCxnSpPr>
      <xdr:spPr>
        <a:xfrm>
          <a:off x="11282680" y="1441132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1BCDE918-A276-4569-98CB-332BB856EEC8}"/>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057CCA1C-B574-47BC-96A3-C80DB5EFACF7}"/>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488981B9-D832-4892-A507-FB9C4F1EBB3F}"/>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85646046-CCB4-4AC4-AE40-07EDAA0B4C36}"/>
            </a:ext>
          </a:extLst>
        </xdr:cNvPr>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59072</xdr:rowOff>
    </xdr:from>
    <xdr:ext cx="405111" cy="259045"/>
    <xdr:sp macro="" textlink="">
      <xdr:nvSpPr>
        <xdr:cNvPr id="680" name="n_1mainValue【児童館】&#10;有形固定資産減価償却率">
          <a:extLst>
            <a:ext uri="{FF2B5EF4-FFF2-40B4-BE49-F238E27FC236}">
              <a16:creationId xmlns:a16="http://schemas.microsoft.com/office/drawing/2014/main" id="{E176B2E3-42E9-4DE3-9469-F67ECC7128F8}"/>
            </a:ext>
          </a:extLst>
        </xdr:cNvPr>
        <xdr:cNvSpPr txBox="1"/>
      </xdr:nvSpPr>
      <xdr:spPr>
        <a:xfrm>
          <a:off x="13437244" y="1447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51452</xdr:rowOff>
    </xdr:from>
    <xdr:ext cx="405111" cy="259045"/>
    <xdr:sp macro="" textlink="">
      <xdr:nvSpPr>
        <xdr:cNvPr id="681" name="n_2mainValue【児童館】&#10;有形固定資産減価償却率">
          <a:extLst>
            <a:ext uri="{FF2B5EF4-FFF2-40B4-BE49-F238E27FC236}">
              <a16:creationId xmlns:a16="http://schemas.microsoft.com/office/drawing/2014/main" id="{00BB1FEE-BBF2-42F5-AEF6-3CB607198362}"/>
            </a:ext>
          </a:extLst>
        </xdr:cNvPr>
        <xdr:cNvSpPr txBox="1"/>
      </xdr:nvSpPr>
      <xdr:spPr>
        <a:xfrm>
          <a:off x="12675244" y="1446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41927</xdr:rowOff>
    </xdr:from>
    <xdr:ext cx="405111" cy="259045"/>
    <xdr:sp macro="" textlink="">
      <xdr:nvSpPr>
        <xdr:cNvPr id="682" name="n_3mainValue【児童館】&#10;有形固定資産減価償却率">
          <a:extLst>
            <a:ext uri="{FF2B5EF4-FFF2-40B4-BE49-F238E27FC236}">
              <a16:creationId xmlns:a16="http://schemas.microsoft.com/office/drawing/2014/main" id="{74D291FE-03E7-4A79-9FAC-4AAABE480FAC}"/>
            </a:ext>
          </a:extLst>
        </xdr:cNvPr>
        <xdr:cNvSpPr txBox="1"/>
      </xdr:nvSpPr>
      <xdr:spPr>
        <a:xfrm>
          <a:off x="11900544" y="1445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32402</xdr:rowOff>
    </xdr:from>
    <xdr:ext cx="405111" cy="259045"/>
    <xdr:sp macro="" textlink="">
      <xdr:nvSpPr>
        <xdr:cNvPr id="683" name="n_4mainValue【児童館】&#10;有形固定資産減価償却率">
          <a:extLst>
            <a:ext uri="{FF2B5EF4-FFF2-40B4-BE49-F238E27FC236}">
              <a16:creationId xmlns:a16="http://schemas.microsoft.com/office/drawing/2014/main" id="{7CD77F93-6AF9-4A5F-8915-C360300546B6}"/>
            </a:ext>
          </a:extLst>
        </xdr:cNvPr>
        <xdr:cNvSpPr txBox="1"/>
      </xdr:nvSpPr>
      <xdr:spPr>
        <a:xfrm>
          <a:off x="11102984" y="1444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54871DF0-DD54-4D11-900C-5D71958921C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93AE308-FB2A-4AC1-BC37-2A4007378BE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A899E36F-249F-4F8D-A70A-200A9508DE6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563805BB-EE66-4BBE-B251-925186E48FB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2AD10EF7-9FB8-45DC-B8F2-3B1E9D05CF2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3FBBB03-476C-4EDD-B1AA-E7565872378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651EACE7-5AD4-4563-911F-E7A89A3305C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943EB0EF-E14F-4EE8-B02D-7BB3066AB41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862A566F-0D32-41BB-B103-AF6F7C49E3C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5D532E04-3A91-4CAC-B18E-A9BAF3176BA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EA5540E6-1885-48EC-B53C-84E80ED81676}"/>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05A6CC8D-3967-4688-94D4-FEF8B0547949}"/>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94D085E3-6024-4DD4-8362-7EFC5964295F}"/>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96A63F19-3047-444C-BB8B-9FBD4DB7E29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95780793-75DB-4070-9288-B37AF2AD4CC6}"/>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53EF5428-B5C2-4476-AF36-3CB914C234FE}"/>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DBA7C04-6E20-4C41-BEA3-CDB6659FF60D}"/>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EC1E3C3A-7361-49C6-B9EE-7718D4787567}"/>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ACE8FC0-31C2-4214-8C63-157062327FA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A5B3E688-B129-475C-8914-118B63E0C3C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29053F39-97AA-47A6-AB0D-7BA695CF04C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91DEAEA8-D6C0-4435-A011-121689903535}"/>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E01F0640-30F2-4FAB-A49D-4FF86582895B}"/>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EEE91FAD-281E-4B0D-8506-DC92EFBB7B70}"/>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CD1A1F17-8E20-4016-828C-E8CFAD7F30BB}"/>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FA526F31-1474-4B84-8D2B-82BBE207B78B}"/>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a:extLst>
            <a:ext uri="{FF2B5EF4-FFF2-40B4-BE49-F238E27FC236}">
              <a16:creationId xmlns:a16="http://schemas.microsoft.com/office/drawing/2014/main" id="{BD28E672-F678-46E5-B23C-DF5EDD0A4A7C}"/>
            </a:ext>
          </a:extLst>
        </xdr:cNvPr>
        <xdr:cNvSpPr txBox="1"/>
      </xdr:nvSpPr>
      <xdr:spPr>
        <a:xfrm>
          <a:off x="19547840" y="1398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248DB628-92AA-4713-A094-F70769C0C048}"/>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B87BCD0C-78D9-4F64-83D8-67B58F4DFCA0}"/>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417C178E-97C9-455D-9CB8-E753A2939D28}"/>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636EF487-23B6-4B9B-B0FE-C9D7DADE3C1C}"/>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79A1A746-730B-44B7-BA0E-EC3D26608044}"/>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BEF6613-60ED-415E-AB7D-7A2222B2A8C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8EC2072-C5BA-4279-88BD-CCBCAD5A51F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AB99247-5493-46C4-807E-702874317CC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C656B76-C4F6-4D98-86C4-5021978A27A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BA4EE91-0ABF-4844-AA0F-B3939BF0B5F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721" name="楕円 720">
          <a:extLst>
            <a:ext uri="{FF2B5EF4-FFF2-40B4-BE49-F238E27FC236}">
              <a16:creationId xmlns:a16="http://schemas.microsoft.com/office/drawing/2014/main" id="{26DBF52C-2A56-4CD4-8008-25B25CD3A5BB}"/>
            </a:ext>
          </a:extLst>
        </xdr:cNvPr>
        <xdr:cNvSpPr/>
      </xdr:nvSpPr>
      <xdr:spPr>
        <a:xfrm>
          <a:off x="1945894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101616</xdr:rowOff>
    </xdr:from>
    <xdr:ext cx="469744" cy="259045"/>
    <xdr:sp macro="" textlink="">
      <xdr:nvSpPr>
        <xdr:cNvPr id="722" name="【児童館】&#10;一人当たり面積該当値テキスト">
          <a:extLst>
            <a:ext uri="{FF2B5EF4-FFF2-40B4-BE49-F238E27FC236}">
              <a16:creationId xmlns:a16="http://schemas.microsoft.com/office/drawing/2014/main" id="{8CC708CA-CA47-4D81-A73E-97C872332729}"/>
            </a:ext>
          </a:extLst>
        </xdr:cNvPr>
        <xdr:cNvSpPr txBox="1"/>
      </xdr:nvSpPr>
      <xdr:spPr>
        <a:xfrm>
          <a:off x="19547840" y="1368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78739</xdr:rowOff>
    </xdr:from>
    <xdr:to>
      <xdr:col>112</xdr:col>
      <xdr:colOff>38100</xdr:colOff>
      <xdr:row>83</xdr:row>
      <xdr:rowOff>8889</xdr:rowOff>
    </xdr:to>
    <xdr:sp macro="" textlink="">
      <xdr:nvSpPr>
        <xdr:cNvPr id="723" name="楕円 722">
          <a:extLst>
            <a:ext uri="{FF2B5EF4-FFF2-40B4-BE49-F238E27FC236}">
              <a16:creationId xmlns:a16="http://schemas.microsoft.com/office/drawing/2014/main" id="{409FA627-9071-4C74-97C1-74CFFEF06531}"/>
            </a:ext>
          </a:extLst>
        </xdr:cNvPr>
        <xdr:cNvSpPr/>
      </xdr:nvSpPr>
      <xdr:spPr>
        <a:xfrm>
          <a:off x="18735040" y="1382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129539</xdr:rowOff>
    </xdr:from>
    <xdr:to>
      <xdr:col>116</xdr:col>
      <xdr:colOff>63500</xdr:colOff>
      <xdr:row>82</xdr:row>
      <xdr:rowOff>129539</xdr:rowOff>
    </xdr:to>
    <xdr:cxnSp macro="">
      <xdr:nvCxnSpPr>
        <xdr:cNvPr id="724" name="直線コネクタ 723">
          <a:extLst>
            <a:ext uri="{FF2B5EF4-FFF2-40B4-BE49-F238E27FC236}">
              <a16:creationId xmlns:a16="http://schemas.microsoft.com/office/drawing/2014/main" id="{B4FA8BF6-D912-46FC-903F-3D970594DF68}"/>
            </a:ext>
          </a:extLst>
        </xdr:cNvPr>
        <xdr:cNvCxnSpPr/>
      </xdr:nvCxnSpPr>
      <xdr:spPr>
        <a:xfrm>
          <a:off x="18778220" y="1387601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78739</xdr:rowOff>
    </xdr:from>
    <xdr:to>
      <xdr:col>107</xdr:col>
      <xdr:colOff>101600</xdr:colOff>
      <xdr:row>83</xdr:row>
      <xdr:rowOff>8889</xdr:rowOff>
    </xdr:to>
    <xdr:sp macro="" textlink="">
      <xdr:nvSpPr>
        <xdr:cNvPr id="725" name="楕円 724">
          <a:extLst>
            <a:ext uri="{FF2B5EF4-FFF2-40B4-BE49-F238E27FC236}">
              <a16:creationId xmlns:a16="http://schemas.microsoft.com/office/drawing/2014/main" id="{A1C9D9E0-1BDA-4499-AC2D-829163B49806}"/>
            </a:ext>
          </a:extLst>
        </xdr:cNvPr>
        <xdr:cNvSpPr/>
      </xdr:nvSpPr>
      <xdr:spPr>
        <a:xfrm>
          <a:off x="1793748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129539</xdr:rowOff>
    </xdr:from>
    <xdr:to>
      <xdr:col>111</xdr:col>
      <xdr:colOff>177800</xdr:colOff>
      <xdr:row>82</xdr:row>
      <xdr:rowOff>129539</xdr:rowOff>
    </xdr:to>
    <xdr:cxnSp macro="">
      <xdr:nvCxnSpPr>
        <xdr:cNvPr id="726" name="直線コネクタ 725">
          <a:extLst>
            <a:ext uri="{FF2B5EF4-FFF2-40B4-BE49-F238E27FC236}">
              <a16:creationId xmlns:a16="http://schemas.microsoft.com/office/drawing/2014/main" id="{5918E5C3-E002-40FA-8BDF-4E211917756F}"/>
            </a:ext>
          </a:extLst>
        </xdr:cNvPr>
        <xdr:cNvCxnSpPr/>
      </xdr:nvCxnSpPr>
      <xdr:spPr>
        <a:xfrm>
          <a:off x="17988280" y="1387601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78739</xdr:rowOff>
    </xdr:from>
    <xdr:to>
      <xdr:col>102</xdr:col>
      <xdr:colOff>165100</xdr:colOff>
      <xdr:row>83</xdr:row>
      <xdr:rowOff>8889</xdr:rowOff>
    </xdr:to>
    <xdr:sp macro="" textlink="">
      <xdr:nvSpPr>
        <xdr:cNvPr id="727" name="楕円 726">
          <a:extLst>
            <a:ext uri="{FF2B5EF4-FFF2-40B4-BE49-F238E27FC236}">
              <a16:creationId xmlns:a16="http://schemas.microsoft.com/office/drawing/2014/main" id="{A473DA0A-55C1-4DF5-9E29-68368D482A13}"/>
            </a:ext>
          </a:extLst>
        </xdr:cNvPr>
        <xdr:cNvSpPr/>
      </xdr:nvSpPr>
      <xdr:spPr>
        <a:xfrm>
          <a:off x="1716278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129539</xdr:rowOff>
    </xdr:from>
    <xdr:to>
      <xdr:col>107</xdr:col>
      <xdr:colOff>50800</xdr:colOff>
      <xdr:row>82</xdr:row>
      <xdr:rowOff>129539</xdr:rowOff>
    </xdr:to>
    <xdr:cxnSp macro="">
      <xdr:nvCxnSpPr>
        <xdr:cNvPr id="728" name="直線コネクタ 727">
          <a:extLst>
            <a:ext uri="{FF2B5EF4-FFF2-40B4-BE49-F238E27FC236}">
              <a16:creationId xmlns:a16="http://schemas.microsoft.com/office/drawing/2014/main" id="{BA954236-51E2-419F-847C-133E68A7C453}"/>
            </a:ext>
          </a:extLst>
        </xdr:cNvPr>
        <xdr:cNvCxnSpPr/>
      </xdr:nvCxnSpPr>
      <xdr:spPr>
        <a:xfrm>
          <a:off x="17213580" y="1387601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729" name="楕円 728">
          <a:extLst>
            <a:ext uri="{FF2B5EF4-FFF2-40B4-BE49-F238E27FC236}">
              <a16:creationId xmlns:a16="http://schemas.microsoft.com/office/drawing/2014/main" id="{FB3768A8-BA18-46C2-AE03-2B58BC48D90E}"/>
            </a:ext>
          </a:extLst>
        </xdr:cNvPr>
        <xdr:cNvSpPr/>
      </xdr:nvSpPr>
      <xdr:spPr>
        <a:xfrm>
          <a:off x="16388080" y="1382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129539</xdr:rowOff>
    </xdr:from>
    <xdr:to>
      <xdr:col>102</xdr:col>
      <xdr:colOff>114300</xdr:colOff>
      <xdr:row>82</xdr:row>
      <xdr:rowOff>129539</xdr:rowOff>
    </xdr:to>
    <xdr:cxnSp macro="">
      <xdr:nvCxnSpPr>
        <xdr:cNvPr id="730" name="直線コネクタ 729">
          <a:extLst>
            <a:ext uri="{FF2B5EF4-FFF2-40B4-BE49-F238E27FC236}">
              <a16:creationId xmlns:a16="http://schemas.microsoft.com/office/drawing/2014/main" id="{B09CA732-EDCE-49CE-81E7-1060DBB23969}"/>
            </a:ext>
          </a:extLst>
        </xdr:cNvPr>
        <xdr:cNvCxnSpPr/>
      </xdr:nvCxnSpPr>
      <xdr:spPr>
        <a:xfrm>
          <a:off x="16431260" y="1387601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A8BB26EE-CDBC-41CC-91AA-04308994A4F7}"/>
            </a:ext>
          </a:extLst>
        </xdr:cNvPr>
        <xdr:cNvSpPr txBox="1"/>
      </xdr:nvSpPr>
      <xdr:spPr>
        <a:xfrm>
          <a:off x="185611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a:extLst>
            <a:ext uri="{FF2B5EF4-FFF2-40B4-BE49-F238E27FC236}">
              <a16:creationId xmlns:a16="http://schemas.microsoft.com/office/drawing/2014/main" id="{814B8499-ABED-40E0-BB6F-809FA5150DFC}"/>
            </a:ext>
          </a:extLst>
        </xdr:cNvPr>
        <xdr:cNvSpPr txBox="1"/>
      </xdr:nvSpPr>
      <xdr:spPr>
        <a:xfrm>
          <a:off x="177762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a:extLst>
            <a:ext uri="{FF2B5EF4-FFF2-40B4-BE49-F238E27FC236}">
              <a16:creationId xmlns:a16="http://schemas.microsoft.com/office/drawing/2014/main" id="{D97B687E-3284-4396-B91D-5FB671E96E3B}"/>
            </a:ext>
          </a:extLst>
        </xdr:cNvPr>
        <xdr:cNvSpPr txBox="1"/>
      </xdr:nvSpPr>
      <xdr:spPr>
        <a:xfrm>
          <a:off x="170015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E4F6662D-7ED5-4C3F-8E8F-D8BB8EC18307}"/>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25416</xdr:rowOff>
    </xdr:from>
    <xdr:ext cx="469744" cy="259045"/>
    <xdr:sp macro="" textlink="">
      <xdr:nvSpPr>
        <xdr:cNvPr id="735" name="n_1mainValue【児童館】&#10;一人当たり面積">
          <a:extLst>
            <a:ext uri="{FF2B5EF4-FFF2-40B4-BE49-F238E27FC236}">
              <a16:creationId xmlns:a16="http://schemas.microsoft.com/office/drawing/2014/main" id="{20648FDE-4773-40DE-970E-A9387083DA81}"/>
            </a:ext>
          </a:extLst>
        </xdr:cNvPr>
        <xdr:cNvSpPr txBox="1"/>
      </xdr:nvSpPr>
      <xdr:spPr>
        <a:xfrm>
          <a:off x="1856112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736" name="n_2mainValue【児童館】&#10;一人当たり面積">
          <a:extLst>
            <a:ext uri="{FF2B5EF4-FFF2-40B4-BE49-F238E27FC236}">
              <a16:creationId xmlns:a16="http://schemas.microsoft.com/office/drawing/2014/main" id="{CF8BF05B-918A-400B-A089-D9C65803E1B8}"/>
            </a:ext>
          </a:extLst>
        </xdr:cNvPr>
        <xdr:cNvSpPr txBox="1"/>
      </xdr:nvSpPr>
      <xdr:spPr>
        <a:xfrm>
          <a:off x="177762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25416</xdr:rowOff>
    </xdr:from>
    <xdr:ext cx="469744" cy="259045"/>
    <xdr:sp macro="" textlink="">
      <xdr:nvSpPr>
        <xdr:cNvPr id="737" name="n_3mainValue【児童館】&#10;一人当たり面積">
          <a:extLst>
            <a:ext uri="{FF2B5EF4-FFF2-40B4-BE49-F238E27FC236}">
              <a16:creationId xmlns:a16="http://schemas.microsoft.com/office/drawing/2014/main" id="{AB3840E8-64B4-4C7A-BCA5-4E723C69DCC7}"/>
            </a:ext>
          </a:extLst>
        </xdr:cNvPr>
        <xdr:cNvSpPr txBox="1"/>
      </xdr:nvSpPr>
      <xdr:spPr>
        <a:xfrm>
          <a:off x="170015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738" name="n_4mainValue【児童館】&#10;一人当たり面積">
          <a:extLst>
            <a:ext uri="{FF2B5EF4-FFF2-40B4-BE49-F238E27FC236}">
              <a16:creationId xmlns:a16="http://schemas.microsoft.com/office/drawing/2014/main" id="{C54F5304-B82A-443C-9DE4-87915DFE1137}"/>
            </a:ext>
          </a:extLst>
        </xdr:cNvPr>
        <xdr:cNvSpPr txBox="1"/>
      </xdr:nvSpPr>
      <xdr:spPr>
        <a:xfrm>
          <a:off x="162268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51E4360-9217-41A7-999C-DE76040812D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D9E8CE0F-B8CB-409B-88B1-3EFB5F191DA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35BA92F7-F204-4C8D-82F1-E8B28D0022C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D7AFBD01-5B1E-4BFC-AD5E-957589C3898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6483D4B7-3B53-4E2D-81CB-F939E0CAFB6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BD1BF06-F861-4707-AA86-C8A63D71C89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9FE007D-45B0-4223-B256-FCBF3949B28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D4D71A8D-0ABE-4893-B01C-1E933305CC7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CFD2D82D-A0C4-4A51-B3EA-6BE9BBE29CF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64141660-0C9F-4EE9-B469-69E1C217F3C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F78EF2ED-3CE8-4D1F-A7D1-73B91FAE0AE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1E2594C8-677B-457B-80E0-BA7999E09C9D}"/>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11E9671C-DB7F-44E9-B5CB-8EA84362A4DF}"/>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5EBD9320-1B3B-4CA9-9E43-78DA1A9A6B7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F5DDFB61-B805-4A20-9116-BAE49DBD05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F332D9AF-B256-40CA-87DF-6046313BEFAE}"/>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8F245E22-57AD-4E3B-B762-26A7DCF88F2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B8B135E-DD69-4C0A-8E99-DEDBBB2161CE}"/>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2E05B6E2-D05C-4B9C-9272-67A633C3F85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BFF32527-BD41-4949-991D-B186D4030B52}"/>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4D789F91-0EB6-46C0-A291-A2A65B9F352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BB78AE3E-4DA4-42C2-A0F3-207AA886EFE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967AD8D3-3B21-4A03-885B-5B6A971790AB}"/>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5B9EBDE1-F74B-4032-A9C4-3431E692D28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0D260240-CC00-4374-A95F-1266526D0C77}"/>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0E95E39E-0ECC-4353-961F-06701729C612}"/>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1EB70D9E-1035-4444-B03B-78AE98BDC299}"/>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0A88D979-AFCE-4ACB-A218-608FD507A1F9}"/>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E16BCAB2-E402-495E-BC89-0D6F3FE8D56A}"/>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1FD1AB2F-CAF0-4E60-89C3-3E2FE1B650ED}"/>
            </a:ext>
          </a:extLst>
        </xdr:cNvPr>
        <xdr:cNvSpPr txBox="1"/>
      </xdr:nvSpPr>
      <xdr:spPr>
        <a:xfrm>
          <a:off x="14414500" y="17305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78A1E90D-8A9E-471A-90A1-B82B61BD1A88}"/>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EFCF3932-49F7-4E1B-BB22-4B34E6741514}"/>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51D624A1-93E5-49D8-91A0-C627675A961A}"/>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435360B3-6F5B-40FA-AF81-59FBBD2E55F6}"/>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F0935F52-2401-4A37-A057-AFE8646FC21F}"/>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1E654FB-84D5-4573-8CC0-D4ADD92F754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C42D89A-CD11-4AEF-A849-940A52E3D1F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B49AA18-B6E0-4B65-92B5-B9A16F4A646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F613ABD-7A03-4498-8009-BCD23D7DA83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FC537AF-901C-4A22-9F35-B766B2BBEEF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156845</xdr:rowOff>
    </xdr:from>
    <xdr:to>
      <xdr:col>85</xdr:col>
      <xdr:colOff>177800</xdr:colOff>
      <xdr:row>107</xdr:row>
      <xdr:rowOff>86995</xdr:rowOff>
    </xdr:to>
    <xdr:sp macro="" textlink="">
      <xdr:nvSpPr>
        <xdr:cNvPr id="779" name="楕円 778">
          <a:extLst>
            <a:ext uri="{FF2B5EF4-FFF2-40B4-BE49-F238E27FC236}">
              <a16:creationId xmlns:a16="http://schemas.microsoft.com/office/drawing/2014/main" id="{2703B829-62AC-4600-B326-757D86BEFCD5}"/>
            </a:ext>
          </a:extLst>
        </xdr:cNvPr>
        <xdr:cNvSpPr/>
      </xdr:nvSpPr>
      <xdr:spPr>
        <a:xfrm>
          <a:off x="14325600" y="179266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135272</xdr:rowOff>
    </xdr:from>
    <xdr:ext cx="405111" cy="259045"/>
    <xdr:sp macro="" textlink="">
      <xdr:nvSpPr>
        <xdr:cNvPr id="780" name="【公民館】&#10;有形固定資産減価償却率該当値テキスト">
          <a:extLst>
            <a:ext uri="{FF2B5EF4-FFF2-40B4-BE49-F238E27FC236}">
              <a16:creationId xmlns:a16="http://schemas.microsoft.com/office/drawing/2014/main" id="{E4CA2DCA-5DFE-4AA9-9BB9-BBBD4D0C2499}"/>
            </a:ext>
          </a:extLst>
        </xdr:cNvPr>
        <xdr:cNvSpPr txBox="1"/>
      </xdr:nvSpPr>
      <xdr:spPr>
        <a:xfrm>
          <a:off x="14414500" y="1790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120650</xdr:rowOff>
    </xdr:from>
    <xdr:to>
      <xdr:col>81</xdr:col>
      <xdr:colOff>101600</xdr:colOff>
      <xdr:row>107</xdr:row>
      <xdr:rowOff>50800</xdr:rowOff>
    </xdr:to>
    <xdr:sp macro="" textlink="">
      <xdr:nvSpPr>
        <xdr:cNvPr id="781" name="楕円 780">
          <a:extLst>
            <a:ext uri="{FF2B5EF4-FFF2-40B4-BE49-F238E27FC236}">
              <a16:creationId xmlns:a16="http://schemas.microsoft.com/office/drawing/2014/main" id="{25B889F1-76AA-41C4-93A1-C1EE0222EE16}"/>
            </a:ext>
          </a:extLst>
        </xdr:cNvPr>
        <xdr:cNvSpPr/>
      </xdr:nvSpPr>
      <xdr:spPr>
        <a:xfrm>
          <a:off x="13578840" y="1789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0</xdr:rowOff>
    </xdr:from>
    <xdr:to>
      <xdr:col>85</xdr:col>
      <xdr:colOff>127000</xdr:colOff>
      <xdr:row>107</xdr:row>
      <xdr:rowOff>36195</xdr:rowOff>
    </xdr:to>
    <xdr:cxnSp macro="">
      <xdr:nvCxnSpPr>
        <xdr:cNvPr id="782" name="直線コネクタ 781">
          <a:extLst>
            <a:ext uri="{FF2B5EF4-FFF2-40B4-BE49-F238E27FC236}">
              <a16:creationId xmlns:a16="http://schemas.microsoft.com/office/drawing/2014/main" id="{47F8072A-3A37-4920-9DBA-4374A7B7AAE1}"/>
            </a:ext>
          </a:extLst>
        </xdr:cNvPr>
        <xdr:cNvCxnSpPr/>
      </xdr:nvCxnSpPr>
      <xdr:spPr>
        <a:xfrm>
          <a:off x="13629640" y="1793748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84455</xdr:rowOff>
    </xdr:from>
    <xdr:to>
      <xdr:col>76</xdr:col>
      <xdr:colOff>165100</xdr:colOff>
      <xdr:row>107</xdr:row>
      <xdr:rowOff>14605</xdr:rowOff>
    </xdr:to>
    <xdr:sp macro="" textlink="">
      <xdr:nvSpPr>
        <xdr:cNvPr id="783" name="楕円 782">
          <a:extLst>
            <a:ext uri="{FF2B5EF4-FFF2-40B4-BE49-F238E27FC236}">
              <a16:creationId xmlns:a16="http://schemas.microsoft.com/office/drawing/2014/main" id="{755B3C33-B54A-46A7-9CD1-B71B98E2FAB6}"/>
            </a:ext>
          </a:extLst>
        </xdr:cNvPr>
        <xdr:cNvSpPr/>
      </xdr:nvSpPr>
      <xdr:spPr>
        <a:xfrm>
          <a:off x="12804140" y="1785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135255</xdr:rowOff>
    </xdr:from>
    <xdr:to>
      <xdr:col>81</xdr:col>
      <xdr:colOff>50800</xdr:colOff>
      <xdr:row>107</xdr:row>
      <xdr:rowOff>0</xdr:rowOff>
    </xdr:to>
    <xdr:cxnSp macro="">
      <xdr:nvCxnSpPr>
        <xdr:cNvPr id="784" name="直線コネクタ 783">
          <a:extLst>
            <a:ext uri="{FF2B5EF4-FFF2-40B4-BE49-F238E27FC236}">
              <a16:creationId xmlns:a16="http://schemas.microsoft.com/office/drawing/2014/main" id="{44BD63F6-B3BD-4264-93A9-F83AF51E12F1}"/>
            </a:ext>
          </a:extLst>
        </xdr:cNvPr>
        <xdr:cNvCxnSpPr/>
      </xdr:nvCxnSpPr>
      <xdr:spPr>
        <a:xfrm>
          <a:off x="12854940" y="1790509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48261</xdr:rowOff>
    </xdr:from>
    <xdr:to>
      <xdr:col>72</xdr:col>
      <xdr:colOff>38100</xdr:colOff>
      <xdr:row>106</xdr:row>
      <xdr:rowOff>149861</xdr:rowOff>
    </xdr:to>
    <xdr:sp macro="" textlink="">
      <xdr:nvSpPr>
        <xdr:cNvPr id="785" name="楕円 784">
          <a:extLst>
            <a:ext uri="{FF2B5EF4-FFF2-40B4-BE49-F238E27FC236}">
              <a16:creationId xmlns:a16="http://schemas.microsoft.com/office/drawing/2014/main" id="{1BD85BDB-A197-4E06-877D-E9380A8D7225}"/>
            </a:ext>
          </a:extLst>
        </xdr:cNvPr>
        <xdr:cNvSpPr/>
      </xdr:nvSpPr>
      <xdr:spPr>
        <a:xfrm>
          <a:off x="1202944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99061</xdr:rowOff>
    </xdr:from>
    <xdr:to>
      <xdr:col>76</xdr:col>
      <xdr:colOff>114300</xdr:colOff>
      <xdr:row>106</xdr:row>
      <xdr:rowOff>135255</xdr:rowOff>
    </xdr:to>
    <xdr:cxnSp macro="">
      <xdr:nvCxnSpPr>
        <xdr:cNvPr id="786" name="直線コネクタ 785">
          <a:extLst>
            <a:ext uri="{FF2B5EF4-FFF2-40B4-BE49-F238E27FC236}">
              <a16:creationId xmlns:a16="http://schemas.microsoft.com/office/drawing/2014/main" id="{AD634218-D7D7-4BC9-B201-00816365DE6D}"/>
            </a:ext>
          </a:extLst>
        </xdr:cNvPr>
        <xdr:cNvCxnSpPr/>
      </xdr:nvCxnSpPr>
      <xdr:spPr>
        <a:xfrm>
          <a:off x="12072620" y="17868901"/>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12064</xdr:rowOff>
    </xdr:from>
    <xdr:to>
      <xdr:col>67</xdr:col>
      <xdr:colOff>101600</xdr:colOff>
      <xdr:row>106</xdr:row>
      <xdr:rowOff>113664</xdr:rowOff>
    </xdr:to>
    <xdr:sp macro="" textlink="">
      <xdr:nvSpPr>
        <xdr:cNvPr id="787" name="楕円 786">
          <a:extLst>
            <a:ext uri="{FF2B5EF4-FFF2-40B4-BE49-F238E27FC236}">
              <a16:creationId xmlns:a16="http://schemas.microsoft.com/office/drawing/2014/main" id="{A74DE27D-0104-4CA5-B040-E3E9D397C148}"/>
            </a:ext>
          </a:extLst>
        </xdr:cNvPr>
        <xdr:cNvSpPr/>
      </xdr:nvSpPr>
      <xdr:spPr>
        <a:xfrm>
          <a:off x="11231880" y="1778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62864</xdr:rowOff>
    </xdr:from>
    <xdr:to>
      <xdr:col>71</xdr:col>
      <xdr:colOff>177800</xdr:colOff>
      <xdr:row>106</xdr:row>
      <xdr:rowOff>99061</xdr:rowOff>
    </xdr:to>
    <xdr:cxnSp macro="">
      <xdr:nvCxnSpPr>
        <xdr:cNvPr id="788" name="直線コネクタ 787">
          <a:extLst>
            <a:ext uri="{FF2B5EF4-FFF2-40B4-BE49-F238E27FC236}">
              <a16:creationId xmlns:a16="http://schemas.microsoft.com/office/drawing/2014/main" id="{00AEBC9E-15E4-4064-97B9-5E694E2A5970}"/>
            </a:ext>
          </a:extLst>
        </xdr:cNvPr>
        <xdr:cNvCxnSpPr/>
      </xdr:nvCxnSpPr>
      <xdr:spPr>
        <a:xfrm>
          <a:off x="11282680" y="17832704"/>
          <a:ext cx="78994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860CF4D0-3572-413B-A57A-5A6E3DE9F0BE}"/>
            </a:ext>
          </a:extLst>
        </xdr:cNvPr>
        <xdr:cNvSpPr txBox="1"/>
      </xdr:nvSpPr>
      <xdr:spPr>
        <a:xfrm>
          <a:off x="13437244" y="172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F62E3CC7-2020-4F0A-94D8-5C7122F778FF}"/>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21959B6E-1CC2-4C65-9D56-27665E99A0EB}"/>
            </a:ext>
          </a:extLst>
        </xdr:cNvPr>
        <xdr:cNvSpPr txBox="1"/>
      </xdr:nvSpPr>
      <xdr:spPr>
        <a:xfrm>
          <a:off x="119005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2DEA0F50-22A6-4535-BCE8-039856FC59B4}"/>
            </a:ext>
          </a:extLst>
        </xdr:cNvPr>
        <xdr:cNvSpPr txBox="1"/>
      </xdr:nvSpPr>
      <xdr:spPr>
        <a:xfrm>
          <a:off x="1110298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41927</xdr:rowOff>
    </xdr:from>
    <xdr:ext cx="405111" cy="259045"/>
    <xdr:sp macro="" textlink="">
      <xdr:nvSpPr>
        <xdr:cNvPr id="793" name="n_1mainValue【公民館】&#10;有形固定資産減価償却率">
          <a:extLst>
            <a:ext uri="{FF2B5EF4-FFF2-40B4-BE49-F238E27FC236}">
              <a16:creationId xmlns:a16="http://schemas.microsoft.com/office/drawing/2014/main" id="{A55F22EC-72B9-4716-A896-20AE8DB5107B}"/>
            </a:ext>
          </a:extLst>
        </xdr:cNvPr>
        <xdr:cNvSpPr txBox="1"/>
      </xdr:nvSpPr>
      <xdr:spPr>
        <a:xfrm>
          <a:off x="134372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5732</xdr:rowOff>
    </xdr:from>
    <xdr:ext cx="405111" cy="259045"/>
    <xdr:sp macro="" textlink="">
      <xdr:nvSpPr>
        <xdr:cNvPr id="794" name="n_2mainValue【公民館】&#10;有形固定資産減価償却率">
          <a:extLst>
            <a:ext uri="{FF2B5EF4-FFF2-40B4-BE49-F238E27FC236}">
              <a16:creationId xmlns:a16="http://schemas.microsoft.com/office/drawing/2014/main" id="{0FD2DFCB-6D54-4A98-B6AC-931B2469E393}"/>
            </a:ext>
          </a:extLst>
        </xdr:cNvPr>
        <xdr:cNvSpPr txBox="1"/>
      </xdr:nvSpPr>
      <xdr:spPr>
        <a:xfrm>
          <a:off x="12675244" y="1794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140988</xdr:rowOff>
    </xdr:from>
    <xdr:ext cx="405111" cy="259045"/>
    <xdr:sp macro="" textlink="">
      <xdr:nvSpPr>
        <xdr:cNvPr id="795" name="n_3mainValue【公民館】&#10;有形固定資産減価償却率">
          <a:extLst>
            <a:ext uri="{FF2B5EF4-FFF2-40B4-BE49-F238E27FC236}">
              <a16:creationId xmlns:a16="http://schemas.microsoft.com/office/drawing/2014/main" id="{073F3432-DF01-4E11-8B05-4AEB33EE9E2D}"/>
            </a:ext>
          </a:extLst>
        </xdr:cNvPr>
        <xdr:cNvSpPr txBox="1"/>
      </xdr:nvSpPr>
      <xdr:spPr>
        <a:xfrm>
          <a:off x="11900544" y="179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104791</xdr:rowOff>
    </xdr:from>
    <xdr:ext cx="405111" cy="259045"/>
    <xdr:sp macro="" textlink="">
      <xdr:nvSpPr>
        <xdr:cNvPr id="796" name="n_4mainValue【公民館】&#10;有形固定資産減価償却率">
          <a:extLst>
            <a:ext uri="{FF2B5EF4-FFF2-40B4-BE49-F238E27FC236}">
              <a16:creationId xmlns:a16="http://schemas.microsoft.com/office/drawing/2014/main" id="{44FD7D57-1141-4270-84B1-270C21CB5A99}"/>
            </a:ext>
          </a:extLst>
        </xdr:cNvPr>
        <xdr:cNvSpPr txBox="1"/>
      </xdr:nvSpPr>
      <xdr:spPr>
        <a:xfrm>
          <a:off x="11102984" y="1787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C8B696E4-050C-48AD-B852-D3A553F8944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F32AEEF1-17D3-4F5D-AC73-B39545F8884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2B73A7BE-6AAE-46C3-88B9-9E62C16F13E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E48F2716-50E1-4A1A-BDE0-8ADB75939CC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34198459-489E-46C0-83F9-B45947200EB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A29CF79B-7FC9-415C-9008-DDAAD7FE4A6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7E324A93-0FAB-40B6-9D9A-BBE228675CE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EA6F0528-4EA0-45B9-A92B-3515DB986D5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B31507C6-68F8-48C5-9BE1-1102641DC47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FD013846-B626-4880-B3A6-3AEB37EA3B0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C15DA845-B21D-4363-928D-A0D1C87F1716}"/>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61ED8219-155A-480B-8AD5-28C298E671B1}"/>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4B3B25DC-359A-4A6B-83CC-F785C784C57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F0FE18B3-A9AD-44E5-9BE6-3B574C610EB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88FAA3F1-D854-4510-805A-3D071F0724C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E16F1F98-B2FD-4F7C-88AA-5965AA31F3BC}"/>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49879E3C-0576-42C8-A432-B8351085DB2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123B0B9E-31D1-46E7-8D61-DC38A425710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D30E551D-CFB6-4E58-8FE3-4AF8EA22169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24A70DDF-441B-4DB5-9615-000316F857F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D0BFD3E1-AC05-4A41-8BCE-8074D2C2864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AF5AF4D8-03B2-44DD-994F-7292E790AE87}"/>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C152ABDC-A53A-4A8D-9736-F71CF0890349}"/>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824AC02D-A425-478D-812D-41F0FABB1BAE}"/>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42BFC9DD-BACF-48E0-976F-477E5A629645}"/>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7CDFCA60-61AE-485C-8675-1CA28EFFB891}"/>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12391037-4F14-4191-A5A9-68921F936C66}"/>
            </a:ext>
          </a:extLst>
        </xdr:cNvPr>
        <xdr:cNvSpPr txBox="1"/>
      </xdr:nvSpPr>
      <xdr:spPr>
        <a:xfrm>
          <a:off x="1954784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071726CC-EB08-421A-B78F-D706D209FE6B}"/>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635DE931-8E84-437E-B666-B269D81E2205}"/>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F1A448AE-B8E9-44BC-BF83-2D370D152827}"/>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72B6B562-B589-40D2-96E0-1CD4CD63ECEE}"/>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1ADDF9FB-36E6-42D3-8BD1-63EDAE3FCF93}"/>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AA3A2DA8-BFB7-4082-AF58-0DCBDDF4F2F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0F83F31-98A7-4D80-9BB6-FB5175909D2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8FAF1FA-B7F6-4CAA-A783-67149316846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F751817-8415-44F5-8FE8-3B673778E77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B51BFA6-43B0-4EF2-AFAD-A3A29E113D2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834" name="楕円 833">
          <a:extLst>
            <a:ext uri="{FF2B5EF4-FFF2-40B4-BE49-F238E27FC236}">
              <a16:creationId xmlns:a16="http://schemas.microsoft.com/office/drawing/2014/main" id="{CFB227E3-1F59-40BE-AFA2-253543F6DB6F}"/>
            </a:ext>
          </a:extLst>
        </xdr:cNvPr>
        <xdr:cNvSpPr/>
      </xdr:nvSpPr>
      <xdr:spPr>
        <a:xfrm>
          <a:off x="19458940" y="179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146066</xdr:rowOff>
    </xdr:from>
    <xdr:ext cx="469744" cy="259045"/>
    <xdr:sp macro="" textlink="">
      <xdr:nvSpPr>
        <xdr:cNvPr id="835" name="【公民館】&#10;一人当たり面積該当値テキスト">
          <a:extLst>
            <a:ext uri="{FF2B5EF4-FFF2-40B4-BE49-F238E27FC236}">
              <a16:creationId xmlns:a16="http://schemas.microsoft.com/office/drawing/2014/main" id="{987E809B-77CC-432C-9F17-E58BB0F48326}"/>
            </a:ext>
          </a:extLst>
        </xdr:cNvPr>
        <xdr:cNvSpPr txBox="1"/>
      </xdr:nvSpPr>
      <xdr:spPr>
        <a:xfrm>
          <a:off x="19547840" y="17915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836" name="楕円 835">
          <a:extLst>
            <a:ext uri="{FF2B5EF4-FFF2-40B4-BE49-F238E27FC236}">
              <a16:creationId xmlns:a16="http://schemas.microsoft.com/office/drawing/2014/main" id="{6B370690-19BC-404D-BD74-E8FFA7ABF8DF}"/>
            </a:ext>
          </a:extLst>
        </xdr:cNvPr>
        <xdr:cNvSpPr/>
      </xdr:nvSpPr>
      <xdr:spPr>
        <a:xfrm>
          <a:off x="18735040" y="17997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110489</xdr:rowOff>
    </xdr:to>
    <xdr:cxnSp macro="">
      <xdr:nvCxnSpPr>
        <xdr:cNvPr id="837" name="直線コネクタ 836">
          <a:extLst>
            <a:ext uri="{FF2B5EF4-FFF2-40B4-BE49-F238E27FC236}">
              <a16:creationId xmlns:a16="http://schemas.microsoft.com/office/drawing/2014/main" id="{120DA201-92AD-4CB1-97E1-21D244033C4D}"/>
            </a:ext>
          </a:extLst>
        </xdr:cNvPr>
        <xdr:cNvCxnSpPr/>
      </xdr:nvCxnSpPr>
      <xdr:spPr>
        <a:xfrm>
          <a:off x="18778220" y="1804796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838" name="楕円 837">
          <a:extLst>
            <a:ext uri="{FF2B5EF4-FFF2-40B4-BE49-F238E27FC236}">
              <a16:creationId xmlns:a16="http://schemas.microsoft.com/office/drawing/2014/main" id="{42E1894E-9F93-4F70-9359-4F50DC509CBA}"/>
            </a:ext>
          </a:extLst>
        </xdr:cNvPr>
        <xdr:cNvSpPr/>
      </xdr:nvSpPr>
      <xdr:spPr>
        <a:xfrm>
          <a:off x="17937480" y="179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110489</xdr:rowOff>
    </xdr:to>
    <xdr:cxnSp macro="">
      <xdr:nvCxnSpPr>
        <xdr:cNvPr id="839" name="直線コネクタ 838">
          <a:extLst>
            <a:ext uri="{FF2B5EF4-FFF2-40B4-BE49-F238E27FC236}">
              <a16:creationId xmlns:a16="http://schemas.microsoft.com/office/drawing/2014/main" id="{FCDFB905-0377-429D-85A2-082851A6561D}"/>
            </a:ext>
          </a:extLst>
        </xdr:cNvPr>
        <xdr:cNvCxnSpPr/>
      </xdr:nvCxnSpPr>
      <xdr:spPr>
        <a:xfrm>
          <a:off x="17988280" y="180479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840" name="楕円 839">
          <a:extLst>
            <a:ext uri="{FF2B5EF4-FFF2-40B4-BE49-F238E27FC236}">
              <a16:creationId xmlns:a16="http://schemas.microsoft.com/office/drawing/2014/main" id="{EB713367-D70F-48C7-B9CB-F2A281E8D0B3}"/>
            </a:ext>
          </a:extLst>
        </xdr:cNvPr>
        <xdr:cNvSpPr/>
      </xdr:nvSpPr>
      <xdr:spPr>
        <a:xfrm>
          <a:off x="17162780" y="179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110489</xdr:rowOff>
    </xdr:to>
    <xdr:cxnSp macro="">
      <xdr:nvCxnSpPr>
        <xdr:cNvPr id="841" name="直線コネクタ 840">
          <a:extLst>
            <a:ext uri="{FF2B5EF4-FFF2-40B4-BE49-F238E27FC236}">
              <a16:creationId xmlns:a16="http://schemas.microsoft.com/office/drawing/2014/main" id="{2EA81116-AAF0-441C-B56D-70857D75FC3A}"/>
            </a:ext>
          </a:extLst>
        </xdr:cNvPr>
        <xdr:cNvCxnSpPr/>
      </xdr:nvCxnSpPr>
      <xdr:spPr>
        <a:xfrm>
          <a:off x="17213580" y="180479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842" name="楕円 841">
          <a:extLst>
            <a:ext uri="{FF2B5EF4-FFF2-40B4-BE49-F238E27FC236}">
              <a16:creationId xmlns:a16="http://schemas.microsoft.com/office/drawing/2014/main" id="{6670D802-B578-4A3C-AE27-68C135732A49}"/>
            </a:ext>
          </a:extLst>
        </xdr:cNvPr>
        <xdr:cNvSpPr/>
      </xdr:nvSpPr>
      <xdr:spPr>
        <a:xfrm>
          <a:off x="16388080" y="17997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107</xdr:row>
      <xdr:rowOff>110489</xdr:rowOff>
    </xdr:to>
    <xdr:cxnSp macro="">
      <xdr:nvCxnSpPr>
        <xdr:cNvPr id="843" name="直線コネクタ 842">
          <a:extLst>
            <a:ext uri="{FF2B5EF4-FFF2-40B4-BE49-F238E27FC236}">
              <a16:creationId xmlns:a16="http://schemas.microsoft.com/office/drawing/2014/main" id="{A4BACC4D-1FD5-4579-9D9D-BDC9677BBDE0}"/>
            </a:ext>
          </a:extLst>
        </xdr:cNvPr>
        <xdr:cNvCxnSpPr/>
      </xdr:nvCxnSpPr>
      <xdr:spPr>
        <a:xfrm>
          <a:off x="16431260" y="180479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4CC3D439-A224-4087-B181-231CA7D16D1F}"/>
            </a:ext>
          </a:extLst>
        </xdr:cNvPr>
        <xdr:cNvSpPr txBox="1"/>
      </xdr:nvSpPr>
      <xdr:spPr>
        <a:xfrm>
          <a:off x="185611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F837D006-AE63-47F2-8427-13F9120B4D0A}"/>
            </a:ext>
          </a:extLst>
        </xdr:cNvPr>
        <xdr:cNvSpPr txBox="1"/>
      </xdr:nvSpPr>
      <xdr:spPr>
        <a:xfrm>
          <a:off x="177762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FD114484-107F-4D2C-8EED-AC233F890E57}"/>
            </a:ext>
          </a:extLst>
        </xdr:cNvPr>
        <xdr:cNvSpPr txBox="1"/>
      </xdr:nvSpPr>
      <xdr:spPr>
        <a:xfrm>
          <a:off x="17001567" y="173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A05F04DC-6146-4840-A19C-5DE55D1B8C69}"/>
            </a:ext>
          </a:extLst>
        </xdr:cNvPr>
        <xdr:cNvSpPr txBox="1"/>
      </xdr:nvSpPr>
      <xdr:spPr>
        <a:xfrm>
          <a:off x="162268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848" name="n_1mainValue【公民館】&#10;一人当たり面積">
          <a:extLst>
            <a:ext uri="{FF2B5EF4-FFF2-40B4-BE49-F238E27FC236}">
              <a16:creationId xmlns:a16="http://schemas.microsoft.com/office/drawing/2014/main" id="{FDA51BC2-B934-47C7-88A3-0CB6C550DF3E}"/>
            </a:ext>
          </a:extLst>
        </xdr:cNvPr>
        <xdr:cNvSpPr txBox="1"/>
      </xdr:nvSpPr>
      <xdr:spPr>
        <a:xfrm>
          <a:off x="1856112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849" name="n_2mainValue【公民館】&#10;一人当たり面積">
          <a:extLst>
            <a:ext uri="{FF2B5EF4-FFF2-40B4-BE49-F238E27FC236}">
              <a16:creationId xmlns:a16="http://schemas.microsoft.com/office/drawing/2014/main" id="{AEE88617-C242-487E-BF6F-585383CCA0DD}"/>
            </a:ext>
          </a:extLst>
        </xdr:cNvPr>
        <xdr:cNvSpPr txBox="1"/>
      </xdr:nvSpPr>
      <xdr:spPr>
        <a:xfrm>
          <a:off x="1777626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850" name="n_3mainValue【公民館】&#10;一人当たり面積">
          <a:extLst>
            <a:ext uri="{FF2B5EF4-FFF2-40B4-BE49-F238E27FC236}">
              <a16:creationId xmlns:a16="http://schemas.microsoft.com/office/drawing/2014/main" id="{9153CCCF-8CAF-47EA-A2E5-5C065DB07577}"/>
            </a:ext>
          </a:extLst>
        </xdr:cNvPr>
        <xdr:cNvSpPr txBox="1"/>
      </xdr:nvSpPr>
      <xdr:spPr>
        <a:xfrm>
          <a:off x="1700156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851" name="n_4mainValue【公民館】&#10;一人当たり面積">
          <a:extLst>
            <a:ext uri="{FF2B5EF4-FFF2-40B4-BE49-F238E27FC236}">
              <a16:creationId xmlns:a16="http://schemas.microsoft.com/office/drawing/2014/main" id="{05606C6C-1E64-4704-BB29-C0713A80B6A3}"/>
            </a:ext>
          </a:extLst>
        </xdr:cNvPr>
        <xdr:cNvSpPr txBox="1"/>
      </xdr:nvSpPr>
      <xdr:spPr>
        <a:xfrm>
          <a:off x="1622686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48EC923-F3DA-4F82-AF8C-ECDBE2CCF75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5BA84040-1680-4E53-9985-C693C7C36DB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B1FA091A-5E26-4336-BC67-41302186912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類似団体と比較して特に有形固定資産減価償却率が高くなっている施設は、道路、児童館であり、特に低くなっている施設は公営住宅である。道路については耐用年数</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を超えて供用しているものが多くを占めていることが原因であり、児童館については大規模改修を行わないまま使用期間が耐用年数に迫っているためである。公営住宅については建替を行ったため、減価償却率が減少した。</a:t>
          </a:r>
        </a:p>
        <a:p>
          <a:r>
            <a:rPr kumimoji="1" lang="ja-JP" altLang="en-US" sz="1300">
              <a:latin typeface="ＭＳ Ｐゴシック" panose="020B0600070205080204" pitchFamily="50" charset="-128"/>
              <a:ea typeface="ＭＳ Ｐゴシック" panose="020B0600070205080204" pitchFamily="50" charset="-128"/>
            </a:rPr>
            <a:t>　引き続き、羽曳野市公共施設等総合管理計画アクションプラン、羽曳野市舗装維持管理計画等に基づき、計画的に老朽化対策等に取り組んでいく。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0D0430-5422-4AE1-901B-DA83A4FF493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A092FD9-2806-49B9-A157-8A8E582235A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9DFF4B3-A6F9-4761-9367-D3D5195D73A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7C50F2-5E0D-42E0-863B-A2FA044D20A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大阪府羽曳野市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8701E9-AEA1-4213-B51D-2D8C83E2C4C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E260E3D-5AB4-4B04-B7AB-9500CC5D32E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F944BA-1C6F-422F-8B69-198A7E8A208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725EF0E-1320-4EE1-86D1-7DA88C39675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384E42-1F62-47D2-BCCA-5849BE423BB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69FC99-7383-4A65-AB08-2AAE7D4F0FD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107,406
105,679
26.45
46,014,029
45,802,609
121,054
24,999,978
29,390,498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EBD013-A5ED-4DEB-B1A9-35C9105C86B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D78E3ED-D303-45F7-AFF0-13E18F76466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7F4BAA-5376-472D-8203-CC6FEE55BCF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B87956-3B3B-460E-9639-D4382A1A774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1FF575-5417-4C87-8A2E-10EC417B8FC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ED4692C-62E7-46EA-A31B-F5FA5157433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DC944B-07D2-45B1-A978-9A71783CCA8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62C163-C938-4BF0-B614-A3A818E3CC1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272937-323E-4FF2-BF5B-722029C9559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BA89FC-E1DC-4184-AE64-BC32DA1AAD5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C574431-500C-4153-A4B8-DA5393BD8C3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AE31DEA-4674-4B0A-9B46-E66DC3E495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1D2772-1CA9-481B-A97E-538E0A0BDC2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B114EB-8C9F-421E-9CF3-20F09CDC512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6FD774A-9B75-4C89-AC7D-62180115743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ED376F-A164-4855-9186-16F7AB3FF1F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93228EF-D192-48BF-A88F-4C7067174A5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0B4D4C-033F-443A-A859-9E089B443CC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14CF3F-55CF-4A04-8226-18691C0CE3C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9C8094-08CE-466C-86F2-1A3593414C7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9CC3E46-7D36-4351-807C-EA524EE436D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C03B65-73AF-4CCE-A444-AB4848E37E8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4C462F-D07C-46E4-AE6A-40277EE268C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7154E81-C1A9-4DD0-9649-E49D46EECF6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C160F2-3990-4149-BC52-20D8BAE60A3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CB14266-9C1E-4D79-AC71-D63727FBA4D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63DF9E-DFC0-4CA8-8321-1D2E8644769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DC918D-6AD9-43C2-AA11-394BB56CE80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DBD7F06-9675-41DF-B9B3-CAF009AA387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718A45-85F3-4233-9896-8903206AF04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2DB3644-E00C-45E0-A9B2-1C4BA516DAC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8049E0-A8BD-420A-BDB1-045E75B8574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2E9DD74-A6C9-44F7-A753-0EAC93C3781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848AA21-0BA1-4693-AF8D-8F19C329AB2A}"/>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08C42AE-239C-4B66-815C-0B56451F9C9F}"/>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75B0AC4-530C-4C9D-BB1F-5CFBC4847DC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B884A67-E361-465C-89EB-0F07C4F67F6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49E6D71-3F42-4829-8520-4C678C827BE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FA2C678-4B38-4BD3-9095-144F986EE04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AC503D0-67F8-48FD-B9B8-E4C3A05FEE7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BDE1206-F73A-411B-95FD-D013936EDD38}"/>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894C4D5-B00C-4087-98F3-8D3A64450014}"/>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FA845D3-6C55-4396-AAB1-88E27D0F9B6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73C192B-6C1B-488F-8FC4-8313E805D316}"/>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471907B-0039-4D9A-9479-65F4AC7E2DC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C0C8D3D6-6065-4EED-819A-F266D661E188}"/>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385C892C-8FD4-4594-847E-107604247163}"/>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A56535B9-5864-46E9-810E-44C5DEE0D965}"/>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D9FDD770-63D4-49C7-90A7-2C509C34029D}"/>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18655441-AFF9-4332-908B-DFABF532137B}"/>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6C3BF655-0F63-44BC-B020-5F06ABC97792}"/>
            </a:ext>
          </a:extLst>
        </xdr:cNvPr>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31252435-9BFC-45A6-8F16-AB7B8FA37B4E}"/>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71A26F86-B3F9-4C78-8861-7227C1BA2B5E}"/>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7996D865-644F-47B2-906C-84CFCDB4E55F}"/>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337889F8-AE22-4E84-AB24-16AE42433B35}"/>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97BB3AFB-1FC2-4714-BFDD-F7348BCAD3C7}"/>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9452D8D-05B0-4F61-B4B2-9A6DBC4C65B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6A6DB88-1F32-4DCF-844A-4EDC68D3FE1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EECDF2-98B9-4C9E-88CF-243826EC794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55269C6-C160-4E11-B4D7-235CEA7DB6D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6FCE5AE-DA9D-468A-856A-A85F6F30A28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3" name="楕円 72">
          <a:extLst>
            <a:ext uri="{FF2B5EF4-FFF2-40B4-BE49-F238E27FC236}">
              <a16:creationId xmlns:a16="http://schemas.microsoft.com/office/drawing/2014/main" id="{E818233D-A2B3-4630-B671-50E8E07F49C2}"/>
            </a:ext>
          </a:extLst>
        </xdr:cNvPr>
        <xdr:cNvSpPr/>
      </xdr:nvSpPr>
      <xdr:spPr>
        <a:xfrm>
          <a:off x="403606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34307</xdr:rowOff>
    </xdr:from>
    <xdr:ext cx="405111" cy="259045"/>
    <xdr:sp macro="" textlink="">
      <xdr:nvSpPr>
        <xdr:cNvPr id="74" name="【図書館】&#10;有形固定資産減価償却率該当値テキスト">
          <a:extLst>
            <a:ext uri="{FF2B5EF4-FFF2-40B4-BE49-F238E27FC236}">
              <a16:creationId xmlns:a16="http://schemas.microsoft.com/office/drawing/2014/main" id="{84B1676F-D661-41AB-BC0B-553A47505B64}"/>
            </a:ext>
          </a:extLst>
        </xdr:cNvPr>
        <xdr:cNvSpPr txBox="1"/>
      </xdr:nvSpPr>
      <xdr:spPr>
        <a:xfrm>
          <a:off x="4124960"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15875</xdr:rowOff>
    </xdr:from>
    <xdr:to>
      <xdr:col>20</xdr:col>
      <xdr:colOff>38100</xdr:colOff>
      <xdr:row>37</xdr:row>
      <xdr:rowOff>117475</xdr:rowOff>
    </xdr:to>
    <xdr:sp macro="" textlink="">
      <xdr:nvSpPr>
        <xdr:cNvPr id="75" name="楕円 74">
          <a:extLst>
            <a:ext uri="{FF2B5EF4-FFF2-40B4-BE49-F238E27FC236}">
              <a16:creationId xmlns:a16="http://schemas.microsoft.com/office/drawing/2014/main" id="{3EE18F79-EDEC-4ACA-98AB-2660CF9640E2}"/>
            </a:ext>
          </a:extLst>
        </xdr:cNvPr>
        <xdr:cNvSpPr/>
      </xdr:nvSpPr>
      <xdr:spPr>
        <a:xfrm>
          <a:off x="3312160" y="62185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66675</xdr:rowOff>
    </xdr:from>
    <xdr:to>
      <xdr:col>24</xdr:col>
      <xdr:colOff>63500</xdr:colOff>
      <xdr:row>37</xdr:row>
      <xdr:rowOff>106680</xdr:rowOff>
    </xdr:to>
    <xdr:cxnSp macro="">
      <xdr:nvCxnSpPr>
        <xdr:cNvPr id="76" name="直線コネクタ 75">
          <a:extLst>
            <a:ext uri="{FF2B5EF4-FFF2-40B4-BE49-F238E27FC236}">
              <a16:creationId xmlns:a16="http://schemas.microsoft.com/office/drawing/2014/main" id="{F879FB65-27CE-4D5F-94C1-71C35B40C700}"/>
            </a:ext>
          </a:extLst>
        </xdr:cNvPr>
        <xdr:cNvCxnSpPr/>
      </xdr:nvCxnSpPr>
      <xdr:spPr>
        <a:xfrm>
          <a:off x="3355340" y="626935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147320</xdr:rowOff>
    </xdr:from>
    <xdr:to>
      <xdr:col>15</xdr:col>
      <xdr:colOff>101600</xdr:colOff>
      <xdr:row>37</xdr:row>
      <xdr:rowOff>77470</xdr:rowOff>
    </xdr:to>
    <xdr:sp macro="" textlink="">
      <xdr:nvSpPr>
        <xdr:cNvPr id="77" name="楕円 76">
          <a:extLst>
            <a:ext uri="{FF2B5EF4-FFF2-40B4-BE49-F238E27FC236}">
              <a16:creationId xmlns:a16="http://schemas.microsoft.com/office/drawing/2014/main" id="{F01D4C45-7E1A-452D-A8B8-C9644A8C24DF}"/>
            </a:ext>
          </a:extLst>
        </xdr:cNvPr>
        <xdr:cNvSpPr/>
      </xdr:nvSpPr>
      <xdr:spPr>
        <a:xfrm>
          <a:off x="2514600" y="618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26670</xdr:rowOff>
    </xdr:from>
    <xdr:to>
      <xdr:col>19</xdr:col>
      <xdr:colOff>177800</xdr:colOff>
      <xdr:row>37</xdr:row>
      <xdr:rowOff>66675</xdr:rowOff>
    </xdr:to>
    <xdr:cxnSp macro="">
      <xdr:nvCxnSpPr>
        <xdr:cNvPr id="78" name="直線コネクタ 77">
          <a:extLst>
            <a:ext uri="{FF2B5EF4-FFF2-40B4-BE49-F238E27FC236}">
              <a16:creationId xmlns:a16="http://schemas.microsoft.com/office/drawing/2014/main" id="{06D1D4B3-3FC8-4848-A26F-C207246DFDBA}"/>
            </a:ext>
          </a:extLst>
        </xdr:cNvPr>
        <xdr:cNvCxnSpPr/>
      </xdr:nvCxnSpPr>
      <xdr:spPr>
        <a:xfrm>
          <a:off x="2565400" y="622935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105410</xdr:rowOff>
    </xdr:from>
    <xdr:to>
      <xdr:col>10</xdr:col>
      <xdr:colOff>165100</xdr:colOff>
      <xdr:row>37</xdr:row>
      <xdr:rowOff>35560</xdr:rowOff>
    </xdr:to>
    <xdr:sp macro="" textlink="">
      <xdr:nvSpPr>
        <xdr:cNvPr id="79" name="楕円 78">
          <a:extLst>
            <a:ext uri="{FF2B5EF4-FFF2-40B4-BE49-F238E27FC236}">
              <a16:creationId xmlns:a16="http://schemas.microsoft.com/office/drawing/2014/main" id="{F990821A-A849-4465-8687-39B70435CEF9}"/>
            </a:ext>
          </a:extLst>
        </xdr:cNvPr>
        <xdr:cNvSpPr/>
      </xdr:nvSpPr>
      <xdr:spPr>
        <a:xfrm>
          <a:off x="173990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26670</xdr:rowOff>
    </xdr:to>
    <xdr:cxnSp macro="">
      <xdr:nvCxnSpPr>
        <xdr:cNvPr id="80" name="直線コネクタ 79">
          <a:extLst>
            <a:ext uri="{FF2B5EF4-FFF2-40B4-BE49-F238E27FC236}">
              <a16:creationId xmlns:a16="http://schemas.microsoft.com/office/drawing/2014/main" id="{0BF1AD3B-497F-4B79-82D5-F2C4BD539C95}"/>
            </a:ext>
          </a:extLst>
        </xdr:cNvPr>
        <xdr:cNvCxnSpPr/>
      </xdr:nvCxnSpPr>
      <xdr:spPr>
        <a:xfrm>
          <a:off x="1790700" y="619125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65405</xdr:rowOff>
    </xdr:from>
    <xdr:to>
      <xdr:col>6</xdr:col>
      <xdr:colOff>38100</xdr:colOff>
      <xdr:row>36</xdr:row>
      <xdr:rowOff>167005</xdr:rowOff>
    </xdr:to>
    <xdr:sp macro="" textlink="">
      <xdr:nvSpPr>
        <xdr:cNvPr id="81" name="楕円 80">
          <a:extLst>
            <a:ext uri="{FF2B5EF4-FFF2-40B4-BE49-F238E27FC236}">
              <a16:creationId xmlns:a16="http://schemas.microsoft.com/office/drawing/2014/main" id="{F7ECCA53-0E9A-44DD-BE96-742934163098}"/>
            </a:ext>
          </a:extLst>
        </xdr:cNvPr>
        <xdr:cNvSpPr/>
      </xdr:nvSpPr>
      <xdr:spPr>
        <a:xfrm>
          <a:off x="965200" y="6100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116205</xdr:rowOff>
    </xdr:from>
    <xdr:to>
      <xdr:col>10</xdr:col>
      <xdr:colOff>114300</xdr:colOff>
      <xdr:row>36</xdr:row>
      <xdr:rowOff>156210</xdr:rowOff>
    </xdr:to>
    <xdr:cxnSp macro="">
      <xdr:nvCxnSpPr>
        <xdr:cNvPr id="82" name="直線コネクタ 81">
          <a:extLst>
            <a:ext uri="{FF2B5EF4-FFF2-40B4-BE49-F238E27FC236}">
              <a16:creationId xmlns:a16="http://schemas.microsoft.com/office/drawing/2014/main" id="{967E0178-45C1-4DB3-A5AD-24F549BCB9D6}"/>
            </a:ext>
          </a:extLst>
        </xdr:cNvPr>
        <xdr:cNvCxnSpPr/>
      </xdr:nvCxnSpPr>
      <xdr:spPr>
        <a:xfrm>
          <a:off x="1008380" y="615124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45D082E3-A0CD-4F59-8EFD-353B12308E3A}"/>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B5A5F4F5-F288-4074-AE2F-7E77C2EEB79B}"/>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A0AC7C93-93D8-4655-84F8-FACBA3B6F7EE}"/>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9E19D8CE-E0C1-448B-8A0A-87012C5CCB76}"/>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108602</xdr:rowOff>
    </xdr:from>
    <xdr:ext cx="405111" cy="259045"/>
    <xdr:sp macro="" textlink="">
      <xdr:nvSpPr>
        <xdr:cNvPr id="87" name="n_1mainValue【図書館】&#10;有形固定資産減価償却率">
          <a:extLst>
            <a:ext uri="{FF2B5EF4-FFF2-40B4-BE49-F238E27FC236}">
              <a16:creationId xmlns:a16="http://schemas.microsoft.com/office/drawing/2014/main" id="{58C961EA-ED6F-4C16-8DA4-7B90F3D6C873}"/>
            </a:ext>
          </a:extLst>
        </xdr:cNvPr>
        <xdr:cNvSpPr txBox="1"/>
      </xdr:nvSpPr>
      <xdr:spPr>
        <a:xfrm>
          <a:off x="317056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68597</xdr:rowOff>
    </xdr:from>
    <xdr:ext cx="405111" cy="259045"/>
    <xdr:sp macro="" textlink="">
      <xdr:nvSpPr>
        <xdr:cNvPr id="88" name="n_2mainValue【図書館】&#10;有形固定資産減価償却率">
          <a:extLst>
            <a:ext uri="{FF2B5EF4-FFF2-40B4-BE49-F238E27FC236}">
              <a16:creationId xmlns:a16="http://schemas.microsoft.com/office/drawing/2014/main" id="{18BE307B-FAB6-4E16-A441-897C946E3C6F}"/>
            </a:ext>
          </a:extLst>
        </xdr:cNvPr>
        <xdr:cNvSpPr txBox="1"/>
      </xdr:nvSpPr>
      <xdr:spPr>
        <a:xfrm>
          <a:off x="2385704" y="627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26687</xdr:rowOff>
    </xdr:from>
    <xdr:ext cx="405111" cy="259045"/>
    <xdr:sp macro="" textlink="">
      <xdr:nvSpPr>
        <xdr:cNvPr id="89" name="n_3mainValue【図書館】&#10;有形固定資産減価償却率">
          <a:extLst>
            <a:ext uri="{FF2B5EF4-FFF2-40B4-BE49-F238E27FC236}">
              <a16:creationId xmlns:a16="http://schemas.microsoft.com/office/drawing/2014/main" id="{87A8ADF0-C837-4213-B01F-C51D0500880C}"/>
            </a:ext>
          </a:extLst>
        </xdr:cNvPr>
        <xdr:cNvSpPr txBox="1"/>
      </xdr:nvSpPr>
      <xdr:spPr>
        <a:xfrm>
          <a:off x="161100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158132</xdr:rowOff>
    </xdr:from>
    <xdr:ext cx="405111" cy="259045"/>
    <xdr:sp macro="" textlink="">
      <xdr:nvSpPr>
        <xdr:cNvPr id="90" name="n_4mainValue【図書館】&#10;有形固定資産減価償却率">
          <a:extLst>
            <a:ext uri="{FF2B5EF4-FFF2-40B4-BE49-F238E27FC236}">
              <a16:creationId xmlns:a16="http://schemas.microsoft.com/office/drawing/2014/main" id="{8DD08B5A-DACD-48A0-8F13-6A24E68865A6}"/>
            </a:ext>
          </a:extLst>
        </xdr:cNvPr>
        <xdr:cNvSpPr txBox="1"/>
      </xdr:nvSpPr>
      <xdr:spPr>
        <a:xfrm>
          <a:off x="83630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0CF28C5-663C-4AA3-A628-92A32D8F1BC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6460B3E-94D3-4BBF-BD2D-55E5DF37909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80FE52C-21C4-4A6B-B3AE-169EF1783EE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AB3B075-6449-4585-AF5D-B3E0AA60436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0ED1770-10A9-449D-87D5-02541CE7474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9492C2D-E4D7-45DD-8235-1CA584C99BB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4B8820E-9F08-4344-A258-25C457D5959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D9E9D39-7184-4D4E-ACD3-FB21B371FC7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5593295-7C14-4EA8-9352-E3A7DA1E74B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0B8C223-A9DF-4249-A3A9-F4BA5E89523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EECC4C2-AE5F-4466-94CC-87A28C563BAB}"/>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AD169A2-088C-41E1-A4C7-38CB5AB55A0C}"/>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8360B86-6DB7-41F7-B80A-EA4D1E38C775}"/>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1419DEAB-33B3-4706-89E4-1FA5A2C050E7}"/>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2B2ED0D-AD57-4860-882E-B045A67D6DA7}"/>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B539B39B-731C-41DB-A7FC-FC4907DE01F3}"/>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DBDD02F-58D8-49F7-BC75-340C6C3BBA37}"/>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36B58368-965C-4513-9377-3B1A8188E1E4}"/>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CAB5F83-502C-497E-8C1C-E2F47119CE1A}"/>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8C070D31-AC3D-4AE3-B211-902B92FDF45F}"/>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BC798A2-3BB1-49C0-8D02-C385CBB7735C}"/>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9D1F9AD5-6B65-49CD-8D51-EA7B96794267}"/>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121B9B4-FF9D-45D8-A7BB-04342C67441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38B18E70-5087-4096-8D32-08CEBAD7913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1E1F3D9D-74E3-48EE-B12E-08F0FBA11C9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92075895-DFE7-4B1F-A87F-A7CF744C4F5C}"/>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3969011A-027F-4B78-9B1D-D7E0FF5C8259}"/>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9C3D62F0-6618-48DA-9559-01BEB36B1ADE}"/>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3F5B4FB0-FB6B-44C5-8796-FB72F18623C7}"/>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BD765684-0033-4732-9AD9-F870BE182AC6}"/>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991B03EE-1A25-4367-A67C-DBB283686D54}"/>
            </a:ext>
          </a:extLst>
        </xdr:cNvPr>
        <xdr:cNvSpPr txBox="1"/>
      </xdr:nvSpPr>
      <xdr:spPr>
        <a:xfrm>
          <a:off x="9258300" y="666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351D8ED5-0C18-4935-823C-1751C70AA216}"/>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3237DE61-4C3A-4F68-852D-97A68288FE1C}"/>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5050B9D1-AC02-47D2-B840-233D706F9718}"/>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F1DBB656-52E5-4A53-8BF8-33EDD34031CC}"/>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A49C6404-70AE-4D55-82D2-EA8B168DC5EC}"/>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D60340-E5DF-4180-B72A-061C802FBD8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37ABA1C-44E7-45D5-83DD-1FD6EB8AF42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ED07C2D-5D97-4D60-B3DE-B4962A3E51F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CE90CB7-B56F-4E42-A0DD-B7E93BD7AEF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4505D8F-1FCA-4861-9498-BBE1C1A39BE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98878</xdr:rowOff>
    </xdr:from>
    <xdr:to>
      <xdr:col>55</xdr:col>
      <xdr:colOff>50800</xdr:colOff>
      <xdr:row>40</xdr:row>
      <xdr:rowOff>29028</xdr:rowOff>
    </xdr:to>
    <xdr:sp macro="" textlink="">
      <xdr:nvSpPr>
        <xdr:cNvPr id="132" name="楕円 131">
          <a:extLst>
            <a:ext uri="{FF2B5EF4-FFF2-40B4-BE49-F238E27FC236}">
              <a16:creationId xmlns:a16="http://schemas.microsoft.com/office/drawing/2014/main" id="{13B157CF-E9DD-4673-B02F-AB97C2B57EB3}"/>
            </a:ext>
          </a:extLst>
        </xdr:cNvPr>
        <xdr:cNvSpPr/>
      </xdr:nvSpPr>
      <xdr:spPr>
        <a:xfrm>
          <a:off x="9192260" y="6636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121755</xdr:rowOff>
    </xdr:from>
    <xdr:ext cx="469744" cy="259045"/>
    <xdr:sp macro="" textlink="">
      <xdr:nvSpPr>
        <xdr:cNvPr id="133" name="【図書館】&#10;一人当たり面積該当値テキスト">
          <a:extLst>
            <a:ext uri="{FF2B5EF4-FFF2-40B4-BE49-F238E27FC236}">
              <a16:creationId xmlns:a16="http://schemas.microsoft.com/office/drawing/2014/main" id="{6E9A68A7-AA15-43FB-9509-2F144DCBE524}"/>
            </a:ext>
          </a:extLst>
        </xdr:cNvPr>
        <xdr:cNvSpPr txBox="1"/>
      </xdr:nvSpPr>
      <xdr:spPr>
        <a:xfrm>
          <a:off x="9258300" y="649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109765</xdr:rowOff>
    </xdr:from>
    <xdr:to>
      <xdr:col>50</xdr:col>
      <xdr:colOff>165100</xdr:colOff>
      <xdr:row>40</xdr:row>
      <xdr:rowOff>39915</xdr:rowOff>
    </xdr:to>
    <xdr:sp macro="" textlink="">
      <xdr:nvSpPr>
        <xdr:cNvPr id="134" name="楕円 133">
          <a:extLst>
            <a:ext uri="{FF2B5EF4-FFF2-40B4-BE49-F238E27FC236}">
              <a16:creationId xmlns:a16="http://schemas.microsoft.com/office/drawing/2014/main" id="{6E3388EF-81F0-47F4-A593-959D96D8CF7F}"/>
            </a:ext>
          </a:extLst>
        </xdr:cNvPr>
        <xdr:cNvSpPr/>
      </xdr:nvSpPr>
      <xdr:spPr>
        <a:xfrm>
          <a:off x="8445500" y="6647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149678</xdr:rowOff>
    </xdr:from>
    <xdr:to>
      <xdr:col>55</xdr:col>
      <xdr:colOff>0</xdr:colOff>
      <xdr:row>39</xdr:row>
      <xdr:rowOff>160565</xdr:rowOff>
    </xdr:to>
    <xdr:cxnSp macro="">
      <xdr:nvCxnSpPr>
        <xdr:cNvPr id="135" name="直線コネクタ 134">
          <a:extLst>
            <a:ext uri="{FF2B5EF4-FFF2-40B4-BE49-F238E27FC236}">
              <a16:creationId xmlns:a16="http://schemas.microsoft.com/office/drawing/2014/main" id="{21B8CD1B-010B-4B64-83E0-4B47A8B40B7C}"/>
            </a:ext>
          </a:extLst>
        </xdr:cNvPr>
        <xdr:cNvCxnSpPr/>
      </xdr:nvCxnSpPr>
      <xdr:spPr>
        <a:xfrm flipV="1">
          <a:off x="8496300" y="6687638"/>
          <a:ext cx="7239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109765</xdr:rowOff>
    </xdr:from>
    <xdr:to>
      <xdr:col>46</xdr:col>
      <xdr:colOff>38100</xdr:colOff>
      <xdr:row>40</xdr:row>
      <xdr:rowOff>39915</xdr:rowOff>
    </xdr:to>
    <xdr:sp macro="" textlink="">
      <xdr:nvSpPr>
        <xdr:cNvPr id="136" name="楕円 135">
          <a:extLst>
            <a:ext uri="{FF2B5EF4-FFF2-40B4-BE49-F238E27FC236}">
              <a16:creationId xmlns:a16="http://schemas.microsoft.com/office/drawing/2014/main" id="{B442C89C-86EB-4831-88CA-3B631F87248F}"/>
            </a:ext>
          </a:extLst>
        </xdr:cNvPr>
        <xdr:cNvSpPr/>
      </xdr:nvSpPr>
      <xdr:spPr>
        <a:xfrm>
          <a:off x="7670800" y="6647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160565</xdr:rowOff>
    </xdr:from>
    <xdr:to>
      <xdr:col>50</xdr:col>
      <xdr:colOff>114300</xdr:colOff>
      <xdr:row>39</xdr:row>
      <xdr:rowOff>160565</xdr:rowOff>
    </xdr:to>
    <xdr:cxnSp macro="">
      <xdr:nvCxnSpPr>
        <xdr:cNvPr id="137" name="直線コネクタ 136">
          <a:extLst>
            <a:ext uri="{FF2B5EF4-FFF2-40B4-BE49-F238E27FC236}">
              <a16:creationId xmlns:a16="http://schemas.microsoft.com/office/drawing/2014/main" id="{00523A2A-09C6-4263-92A5-74F13D5CEC32}"/>
            </a:ext>
          </a:extLst>
        </xdr:cNvPr>
        <xdr:cNvCxnSpPr/>
      </xdr:nvCxnSpPr>
      <xdr:spPr>
        <a:xfrm>
          <a:off x="7713980" y="669852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109765</xdr:rowOff>
    </xdr:from>
    <xdr:to>
      <xdr:col>41</xdr:col>
      <xdr:colOff>101600</xdr:colOff>
      <xdr:row>40</xdr:row>
      <xdr:rowOff>39915</xdr:rowOff>
    </xdr:to>
    <xdr:sp macro="" textlink="">
      <xdr:nvSpPr>
        <xdr:cNvPr id="138" name="楕円 137">
          <a:extLst>
            <a:ext uri="{FF2B5EF4-FFF2-40B4-BE49-F238E27FC236}">
              <a16:creationId xmlns:a16="http://schemas.microsoft.com/office/drawing/2014/main" id="{3FEBE00E-3DF9-41ED-BEFD-E78DC1C71AB9}"/>
            </a:ext>
          </a:extLst>
        </xdr:cNvPr>
        <xdr:cNvSpPr/>
      </xdr:nvSpPr>
      <xdr:spPr>
        <a:xfrm>
          <a:off x="6873240" y="6647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160565</xdr:rowOff>
    </xdr:from>
    <xdr:to>
      <xdr:col>45</xdr:col>
      <xdr:colOff>177800</xdr:colOff>
      <xdr:row>39</xdr:row>
      <xdr:rowOff>160565</xdr:rowOff>
    </xdr:to>
    <xdr:cxnSp macro="">
      <xdr:nvCxnSpPr>
        <xdr:cNvPr id="139" name="直線コネクタ 138">
          <a:extLst>
            <a:ext uri="{FF2B5EF4-FFF2-40B4-BE49-F238E27FC236}">
              <a16:creationId xmlns:a16="http://schemas.microsoft.com/office/drawing/2014/main" id="{8F65749D-8F45-4433-8778-6AC168263ECD}"/>
            </a:ext>
          </a:extLst>
        </xdr:cNvPr>
        <xdr:cNvCxnSpPr/>
      </xdr:nvCxnSpPr>
      <xdr:spPr>
        <a:xfrm>
          <a:off x="6924040" y="669852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109765</xdr:rowOff>
    </xdr:from>
    <xdr:to>
      <xdr:col>36</xdr:col>
      <xdr:colOff>165100</xdr:colOff>
      <xdr:row>40</xdr:row>
      <xdr:rowOff>39915</xdr:rowOff>
    </xdr:to>
    <xdr:sp macro="" textlink="">
      <xdr:nvSpPr>
        <xdr:cNvPr id="140" name="楕円 139">
          <a:extLst>
            <a:ext uri="{FF2B5EF4-FFF2-40B4-BE49-F238E27FC236}">
              <a16:creationId xmlns:a16="http://schemas.microsoft.com/office/drawing/2014/main" id="{99ABD3AF-CB3E-4019-927E-CF0D5DC3508F}"/>
            </a:ext>
          </a:extLst>
        </xdr:cNvPr>
        <xdr:cNvSpPr/>
      </xdr:nvSpPr>
      <xdr:spPr>
        <a:xfrm>
          <a:off x="6098540" y="6647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160565</xdr:rowOff>
    </xdr:from>
    <xdr:to>
      <xdr:col>41</xdr:col>
      <xdr:colOff>50800</xdr:colOff>
      <xdr:row>39</xdr:row>
      <xdr:rowOff>160565</xdr:rowOff>
    </xdr:to>
    <xdr:cxnSp macro="">
      <xdr:nvCxnSpPr>
        <xdr:cNvPr id="141" name="直線コネクタ 140">
          <a:extLst>
            <a:ext uri="{FF2B5EF4-FFF2-40B4-BE49-F238E27FC236}">
              <a16:creationId xmlns:a16="http://schemas.microsoft.com/office/drawing/2014/main" id="{92A5C076-4BAF-4521-BE42-B30F791C8610}"/>
            </a:ext>
          </a:extLst>
        </xdr:cNvPr>
        <xdr:cNvCxnSpPr/>
      </xdr:nvCxnSpPr>
      <xdr:spPr>
        <a:xfrm>
          <a:off x="6149340" y="669852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BE597B03-A712-46E9-856D-D4429A0C69F2}"/>
            </a:ext>
          </a:extLst>
        </xdr:cNvPr>
        <xdr:cNvSpPr txBox="1"/>
      </xdr:nvSpPr>
      <xdr:spPr>
        <a:xfrm>
          <a:off x="8271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D41AC3D2-FC09-40B5-BFA6-A78898D1CA53}"/>
            </a:ext>
          </a:extLst>
        </xdr:cNvPr>
        <xdr:cNvSpPr txBox="1"/>
      </xdr:nvSpPr>
      <xdr:spPr>
        <a:xfrm>
          <a:off x="7509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15B115AF-8689-4C4C-9C54-3006B3C8BB73}"/>
            </a:ext>
          </a:extLst>
        </xdr:cNvPr>
        <xdr:cNvSpPr txBox="1"/>
      </xdr:nvSpPr>
      <xdr:spPr>
        <a:xfrm>
          <a:off x="67120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B6A6C4E9-4525-489D-BE4D-5FBAD0F9450A}"/>
            </a:ext>
          </a:extLst>
        </xdr:cNvPr>
        <xdr:cNvSpPr txBox="1"/>
      </xdr:nvSpPr>
      <xdr:spPr>
        <a:xfrm>
          <a:off x="59373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56442</xdr:rowOff>
    </xdr:from>
    <xdr:ext cx="469744" cy="259045"/>
    <xdr:sp macro="" textlink="">
      <xdr:nvSpPr>
        <xdr:cNvPr id="146" name="n_1mainValue【図書館】&#10;一人当たり面積">
          <a:extLst>
            <a:ext uri="{FF2B5EF4-FFF2-40B4-BE49-F238E27FC236}">
              <a16:creationId xmlns:a16="http://schemas.microsoft.com/office/drawing/2014/main" id="{7E38FFBD-A08C-43F8-99F4-2E69868F4920}"/>
            </a:ext>
          </a:extLst>
        </xdr:cNvPr>
        <xdr:cNvSpPr txBox="1"/>
      </xdr:nvSpPr>
      <xdr:spPr>
        <a:xfrm>
          <a:off x="8271587" y="64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56442</xdr:rowOff>
    </xdr:from>
    <xdr:ext cx="469744" cy="259045"/>
    <xdr:sp macro="" textlink="">
      <xdr:nvSpPr>
        <xdr:cNvPr id="147" name="n_2mainValue【図書館】&#10;一人当たり面積">
          <a:extLst>
            <a:ext uri="{FF2B5EF4-FFF2-40B4-BE49-F238E27FC236}">
              <a16:creationId xmlns:a16="http://schemas.microsoft.com/office/drawing/2014/main" id="{165542C9-85A0-4B1A-BFE9-64E1ADA13D99}"/>
            </a:ext>
          </a:extLst>
        </xdr:cNvPr>
        <xdr:cNvSpPr txBox="1"/>
      </xdr:nvSpPr>
      <xdr:spPr>
        <a:xfrm>
          <a:off x="7509587" y="64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56442</xdr:rowOff>
    </xdr:from>
    <xdr:ext cx="469744" cy="259045"/>
    <xdr:sp macro="" textlink="">
      <xdr:nvSpPr>
        <xdr:cNvPr id="148" name="n_3mainValue【図書館】&#10;一人当たり面積">
          <a:extLst>
            <a:ext uri="{FF2B5EF4-FFF2-40B4-BE49-F238E27FC236}">
              <a16:creationId xmlns:a16="http://schemas.microsoft.com/office/drawing/2014/main" id="{1C5F0914-3600-4A35-B0E8-2DF27BD312A6}"/>
            </a:ext>
          </a:extLst>
        </xdr:cNvPr>
        <xdr:cNvSpPr txBox="1"/>
      </xdr:nvSpPr>
      <xdr:spPr>
        <a:xfrm>
          <a:off x="6712027" y="64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56442</xdr:rowOff>
    </xdr:from>
    <xdr:ext cx="469744" cy="259045"/>
    <xdr:sp macro="" textlink="">
      <xdr:nvSpPr>
        <xdr:cNvPr id="149" name="n_4mainValue【図書館】&#10;一人当たり面積">
          <a:extLst>
            <a:ext uri="{FF2B5EF4-FFF2-40B4-BE49-F238E27FC236}">
              <a16:creationId xmlns:a16="http://schemas.microsoft.com/office/drawing/2014/main" id="{70EAAD33-BC92-48F6-9CC9-895C68180F8F}"/>
            </a:ext>
          </a:extLst>
        </xdr:cNvPr>
        <xdr:cNvSpPr txBox="1"/>
      </xdr:nvSpPr>
      <xdr:spPr>
        <a:xfrm>
          <a:off x="5937327" y="64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FCD2590-241F-4BEA-A3F2-5AC0640E6C3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7E068F2-482E-4D58-99E9-9659E28728E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36290D0-FF2F-4550-AD14-E15C72F8183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466575E-8CFE-41AD-873D-FFB4D8863C1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7071CF1-C063-4A38-95C6-9D73690FF01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9384783-5CEE-47FA-9149-CC28B6E65EB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00D11E0-7005-4789-90BF-18D10052DC7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127B435-6109-471C-AFBF-98E3DCBB09E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527E0EC-AEC1-4A92-A54B-6A51C002D50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8ECE239-08FE-46EE-A67E-33849906DB6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B73DFB2-6552-4CF9-9B64-D7156AF944F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B0F8527-1FB3-4A47-93C6-1D37BC7AE48F}"/>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CB05F467-72A1-4E08-937B-0804DC610EA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7FDC34E-8E83-4115-8925-1EFB6075F73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6C3FBEF-44C3-459D-8129-03F60B66BEF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F106905-C93F-45AE-BDF1-175E9EE433E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0BF9E71-64D2-4D9A-BA3A-1703D95077B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650C9C8-3C3D-4717-8DDE-E47BC5BF054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1DD0AC9-F5AC-47E2-9A7C-464AE25CC6B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6D3DCB0-118C-4D72-A7A4-2D53923EFA6F}"/>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EF8761A-5050-460B-A00D-7A9B53F90C6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C02752D-633F-4FCD-832F-DA75D8B4B63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95DA2AA-92BE-42D5-A4A2-857F943ED4C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D78380E-EFCB-43F2-8D67-FB267B3A29E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898DFB9-F044-49F2-8605-CEB9E94C583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90AAF8F5-DFDC-4FB8-97A6-97B3DDFDAC59}"/>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FDFC4747-F1C8-4288-9A79-DF0A8163EA2E}"/>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1F843ED0-968E-4521-8648-29DBBA0D89DA}"/>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FD7D88B6-1E85-4965-B6F4-CC51D69C9AB8}"/>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897BF857-7160-4105-B65C-5D4D8CA83D04}"/>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800366B5-0C01-46CB-9F03-BE3291BF7C88}"/>
            </a:ext>
          </a:extLst>
        </xdr:cNvPr>
        <xdr:cNvSpPr txBox="1"/>
      </xdr:nvSpPr>
      <xdr:spPr>
        <a:xfrm>
          <a:off x="4124960" y="10149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3752B218-3465-4C22-ABCC-21F23EDFEECB}"/>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10B8AD1D-1A2E-4960-98BE-D8274C5D9614}"/>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97B29373-0F9D-4ED9-8A22-1DA0B088C9D9}"/>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A5BF94F2-D9C3-403A-A0DC-F27B56561C86}"/>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D39AA01E-701E-4BBA-ACF5-C34710205723}"/>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3758125-74F0-4355-A941-17AB621DCDD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1E408CA-472C-4055-B272-5C5B9F04660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3501052-C7D4-46EF-B0A7-C3697B571EC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DF1584F-BCEB-4AA6-8D6E-63FBECA33C2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A1B989E-AB26-40FC-AE35-BE78B71D4E6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21046</xdr:rowOff>
    </xdr:from>
    <xdr:to>
      <xdr:col>24</xdr:col>
      <xdr:colOff>114300</xdr:colOff>
      <xdr:row>60</xdr:row>
      <xdr:rowOff>122646</xdr:rowOff>
    </xdr:to>
    <xdr:sp macro="" textlink="">
      <xdr:nvSpPr>
        <xdr:cNvPr id="191" name="楕円 190">
          <a:extLst>
            <a:ext uri="{FF2B5EF4-FFF2-40B4-BE49-F238E27FC236}">
              <a16:creationId xmlns:a16="http://schemas.microsoft.com/office/drawing/2014/main" id="{CA892E18-828E-4D0C-BCD2-9FCBDEEB6948}"/>
            </a:ext>
          </a:extLst>
        </xdr:cNvPr>
        <xdr:cNvSpPr/>
      </xdr:nvSpPr>
      <xdr:spPr>
        <a:xfrm>
          <a:off x="4036060" y="100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43923</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D3FCE48B-876E-4FA4-A4F3-4510AE723EC1}"/>
            </a:ext>
          </a:extLst>
        </xdr:cNvPr>
        <xdr:cNvSpPr txBox="1"/>
      </xdr:nvSpPr>
      <xdr:spPr>
        <a:xfrm>
          <a:off x="4124960" y="993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164737</xdr:rowOff>
    </xdr:from>
    <xdr:to>
      <xdr:col>20</xdr:col>
      <xdr:colOff>38100</xdr:colOff>
      <xdr:row>60</xdr:row>
      <xdr:rowOff>94887</xdr:rowOff>
    </xdr:to>
    <xdr:sp macro="" textlink="">
      <xdr:nvSpPr>
        <xdr:cNvPr id="193" name="楕円 192">
          <a:extLst>
            <a:ext uri="{FF2B5EF4-FFF2-40B4-BE49-F238E27FC236}">
              <a16:creationId xmlns:a16="http://schemas.microsoft.com/office/drawing/2014/main" id="{0E0052E2-D706-49B3-98D6-97120D630DFF}"/>
            </a:ext>
          </a:extLst>
        </xdr:cNvPr>
        <xdr:cNvSpPr/>
      </xdr:nvSpPr>
      <xdr:spPr>
        <a:xfrm>
          <a:off x="3312160" y="100554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44087</xdr:rowOff>
    </xdr:from>
    <xdr:to>
      <xdr:col>24</xdr:col>
      <xdr:colOff>63500</xdr:colOff>
      <xdr:row>60</xdr:row>
      <xdr:rowOff>71846</xdr:rowOff>
    </xdr:to>
    <xdr:cxnSp macro="">
      <xdr:nvCxnSpPr>
        <xdr:cNvPr id="194" name="直線コネクタ 193">
          <a:extLst>
            <a:ext uri="{FF2B5EF4-FFF2-40B4-BE49-F238E27FC236}">
              <a16:creationId xmlns:a16="http://schemas.microsoft.com/office/drawing/2014/main" id="{EAD3F18C-968E-47B4-A8BC-5281449D8143}"/>
            </a:ext>
          </a:extLst>
        </xdr:cNvPr>
        <xdr:cNvCxnSpPr/>
      </xdr:nvCxnSpPr>
      <xdr:spPr>
        <a:xfrm>
          <a:off x="3355340" y="10102487"/>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127181</xdr:rowOff>
    </xdr:from>
    <xdr:to>
      <xdr:col>15</xdr:col>
      <xdr:colOff>101600</xdr:colOff>
      <xdr:row>60</xdr:row>
      <xdr:rowOff>57331</xdr:rowOff>
    </xdr:to>
    <xdr:sp macro="" textlink="">
      <xdr:nvSpPr>
        <xdr:cNvPr id="195" name="楕円 194">
          <a:extLst>
            <a:ext uri="{FF2B5EF4-FFF2-40B4-BE49-F238E27FC236}">
              <a16:creationId xmlns:a16="http://schemas.microsoft.com/office/drawing/2014/main" id="{F180F3BD-B3D7-4325-916C-3D4FACCBB09D}"/>
            </a:ext>
          </a:extLst>
        </xdr:cNvPr>
        <xdr:cNvSpPr/>
      </xdr:nvSpPr>
      <xdr:spPr>
        <a:xfrm>
          <a:off x="2514600" y="10017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6531</xdr:rowOff>
    </xdr:from>
    <xdr:to>
      <xdr:col>19</xdr:col>
      <xdr:colOff>177800</xdr:colOff>
      <xdr:row>60</xdr:row>
      <xdr:rowOff>44087</xdr:rowOff>
    </xdr:to>
    <xdr:cxnSp macro="">
      <xdr:nvCxnSpPr>
        <xdr:cNvPr id="196" name="直線コネクタ 195">
          <a:extLst>
            <a:ext uri="{FF2B5EF4-FFF2-40B4-BE49-F238E27FC236}">
              <a16:creationId xmlns:a16="http://schemas.microsoft.com/office/drawing/2014/main" id="{1F4FF378-9986-4125-9CA9-3ADAF8295B83}"/>
            </a:ext>
          </a:extLst>
        </xdr:cNvPr>
        <xdr:cNvCxnSpPr/>
      </xdr:nvCxnSpPr>
      <xdr:spPr>
        <a:xfrm>
          <a:off x="2565400" y="10064931"/>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30843</xdr:rowOff>
    </xdr:from>
    <xdr:to>
      <xdr:col>10</xdr:col>
      <xdr:colOff>165100</xdr:colOff>
      <xdr:row>60</xdr:row>
      <xdr:rowOff>132443</xdr:rowOff>
    </xdr:to>
    <xdr:sp macro="" textlink="">
      <xdr:nvSpPr>
        <xdr:cNvPr id="197" name="楕円 196">
          <a:extLst>
            <a:ext uri="{FF2B5EF4-FFF2-40B4-BE49-F238E27FC236}">
              <a16:creationId xmlns:a16="http://schemas.microsoft.com/office/drawing/2014/main" id="{B0189204-A853-46BE-889F-FFDD64570B99}"/>
            </a:ext>
          </a:extLst>
        </xdr:cNvPr>
        <xdr:cNvSpPr/>
      </xdr:nvSpPr>
      <xdr:spPr>
        <a:xfrm>
          <a:off x="17399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xdr:rowOff>
    </xdr:from>
    <xdr:to>
      <xdr:col>15</xdr:col>
      <xdr:colOff>50800</xdr:colOff>
      <xdr:row>60</xdr:row>
      <xdr:rowOff>81643</xdr:rowOff>
    </xdr:to>
    <xdr:cxnSp macro="">
      <xdr:nvCxnSpPr>
        <xdr:cNvPr id="198" name="直線コネクタ 197">
          <a:extLst>
            <a:ext uri="{FF2B5EF4-FFF2-40B4-BE49-F238E27FC236}">
              <a16:creationId xmlns:a16="http://schemas.microsoft.com/office/drawing/2014/main" id="{A7E64909-4DC7-47F6-94B1-6E9465464B68}"/>
            </a:ext>
          </a:extLst>
        </xdr:cNvPr>
        <xdr:cNvCxnSpPr/>
      </xdr:nvCxnSpPr>
      <xdr:spPr>
        <a:xfrm flipV="1">
          <a:off x="1790700" y="10064931"/>
          <a:ext cx="7747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9" name="楕円 198">
          <a:extLst>
            <a:ext uri="{FF2B5EF4-FFF2-40B4-BE49-F238E27FC236}">
              <a16:creationId xmlns:a16="http://schemas.microsoft.com/office/drawing/2014/main" id="{D8210C54-4A3A-4FD4-B58E-2E88C466199F}"/>
            </a:ext>
          </a:extLst>
        </xdr:cNvPr>
        <xdr:cNvSpPr/>
      </xdr:nvSpPr>
      <xdr:spPr>
        <a:xfrm>
          <a:off x="965200" y="10064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81643</xdr:rowOff>
    </xdr:to>
    <xdr:cxnSp macro="">
      <xdr:nvCxnSpPr>
        <xdr:cNvPr id="200" name="直線コネクタ 199">
          <a:extLst>
            <a:ext uri="{FF2B5EF4-FFF2-40B4-BE49-F238E27FC236}">
              <a16:creationId xmlns:a16="http://schemas.microsoft.com/office/drawing/2014/main" id="{06B9E944-93FD-41C7-9DDF-A0DD9A038CB5}"/>
            </a:ext>
          </a:extLst>
        </xdr:cNvPr>
        <xdr:cNvCxnSpPr/>
      </xdr:nvCxnSpPr>
      <xdr:spPr>
        <a:xfrm>
          <a:off x="1008380" y="10115550"/>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6276F3B6-FF2A-45F1-9DC0-7C9973E4DAC9}"/>
            </a:ext>
          </a:extLst>
        </xdr:cNvPr>
        <xdr:cNvSpPr txBox="1"/>
      </xdr:nvSpPr>
      <xdr:spPr>
        <a:xfrm>
          <a:off x="3170564" y="1030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A4576AB4-66EB-4C8D-8D44-1705B8981BFE}"/>
            </a:ext>
          </a:extLst>
        </xdr:cNvPr>
        <xdr:cNvSpPr txBox="1"/>
      </xdr:nvSpPr>
      <xdr:spPr>
        <a:xfrm>
          <a:off x="238570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27C3934B-E9B2-4645-A8F7-245AD2E31ED4}"/>
            </a:ext>
          </a:extLst>
        </xdr:cNvPr>
        <xdr:cNvSpPr txBox="1"/>
      </xdr:nvSpPr>
      <xdr:spPr>
        <a:xfrm>
          <a:off x="16110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944C6B55-E0D0-4BEC-9C9D-CE45F0E8C8F7}"/>
            </a:ext>
          </a:extLst>
        </xdr:cNvPr>
        <xdr:cNvSpPr txBox="1"/>
      </xdr:nvSpPr>
      <xdr:spPr>
        <a:xfrm>
          <a:off x="8363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111414</xdr:rowOff>
    </xdr:from>
    <xdr:ext cx="405111" cy="259045"/>
    <xdr:sp macro="" textlink="">
      <xdr:nvSpPr>
        <xdr:cNvPr id="205" name="n_1mainValue【体育館・プール】&#10;有形固定資産減価償却率">
          <a:extLst>
            <a:ext uri="{FF2B5EF4-FFF2-40B4-BE49-F238E27FC236}">
              <a16:creationId xmlns:a16="http://schemas.microsoft.com/office/drawing/2014/main" id="{2C62F228-203A-433B-8E40-1A43D22186A1}"/>
            </a:ext>
          </a:extLst>
        </xdr:cNvPr>
        <xdr:cNvSpPr txBox="1"/>
      </xdr:nvSpPr>
      <xdr:spPr>
        <a:xfrm>
          <a:off x="3170564" y="983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73858</xdr:rowOff>
    </xdr:from>
    <xdr:ext cx="405111" cy="259045"/>
    <xdr:sp macro="" textlink="">
      <xdr:nvSpPr>
        <xdr:cNvPr id="206" name="n_2mainValue【体育館・プール】&#10;有形固定資産減価償却率">
          <a:extLst>
            <a:ext uri="{FF2B5EF4-FFF2-40B4-BE49-F238E27FC236}">
              <a16:creationId xmlns:a16="http://schemas.microsoft.com/office/drawing/2014/main" id="{FC238815-1986-4735-8A6C-82AA91ED5A5F}"/>
            </a:ext>
          </a:extLst>
        </xdr:cNvPr>
        <xdr:cNvSpPr txBox="1"/>
      </xdr:nvSpPr>
      <xdr:spPr>
        <a:xfrm>
          <a:off x="2385704" y="979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148970</xdr:rowOff>
    </xdr:from>
    <xdr:ext cx="405111" cy="259045"/>
    <xdr:sp macro="" textlink="">
      <xdr:nvSpPr>
        <xdr:cNvPr id="207" name="n_3mainValue【体育館・プール】&#10;有形固定資産減価償却率">
          <a:extLst>
            <a:ext uri="{FF2B5EF4-FFF2-40B4-BE49-F238E27FC236}">
              <a16:creationId xmlns:a16="http://schemas.microsoft.com/office/drawing/2014/main" id="{AB83ABC3-6544-4687-8730-F1570CDC943C}"/>
            </a:ext>
          </a:extLst>
        </xdr:cNvPr>
        <xdr:cNvSpPr txBox="1"/>
      </xdr:nvSpPr>
      <xdr:spPr>
        <a:xfrm>
          <a:off x="161100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8" name="n_4mainValue【体育館・プール】&#10;有形固定資産減価償却率">
          <a:extLst>
            <a:ext uri="{FF2B5EF4-FFF2-40B4-BE49-F238E27FC236}">
              <a16:creationId xmlns:a16="http://schemas.microsoft.com/office/drawing/2014/main" id="{F66510E8-04FC-48EF-9D8E-0ACD5C5D7E12}"/>
            </a:ext>
          </a:extLst>
        </xdr:cNvPr>
        <xdr:cNvSpPr txBox="1"/>
      </xdr:nvSpPr>
      <xdr:spPr>
        <a:xfrm>
          <a:off x="83630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CA5942A-4E98-41FD-986C-E3A5DDE0DD5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7B75F22-5B23-47C2-ACEC-C304242D7D8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0345C8B-8095-45E6-9BD1-14E6AF121B9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A0D4825-18AA-4C42-AB10-ECF82949C9F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061B0CA-8B54-42C1-BD1F-4E0B75A8859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82A5677-8DDC-41FB-AE21-38724F18DAD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5925CDD-4D1A-4211-94D8-26737F72A0E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6ACAE04-8642-445D-9D37-6AE38B32B51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1CF5C9B-EA6C-4B15-96F2-112F90840B3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20417BB-8A3A-4201-AE47-26CB364784B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6D6C9D0-B578-45B6-AC93-3569D67D962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4018A580-5A16-4085-9004-19BF838F202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B2FCFDA-34A6-4095-B71B-C09AA66FF0EA}"/>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83C9DD33-CD44-41F8-8446-BA21D66D6514}"/>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8C6B50E-13EB-4517-A187-3C3D2A75002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1FE46C4A-F59F-4241-A50F-7D38536FDE6E}"/>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B248E39-0055-4415-A9C6-9242FBDC462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2CD7B222-4C86-4143-9337-26ED11A5B501}"/>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7711297-71C5-4FFF-9658-628BF128960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49E92CDB-2EC0-4EC7-83EF-7D1BA4458D5D}"/>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759DC2C-3C24-49C4-AED0-4C8A6B4418E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49189FE-0AF6-46B0-A73C-C401DB57CB95}"/>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B15D35D7-65CD-4C31-B234-14F098073E0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96F5AB0A-5CC3-4208-A17E-6EEE06F4C9A4}"/>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777774CA-515E-4609-A9FC-A01BAF4CDE1A}"/>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5FB7CF23-7991-4C05-9B42-3C6E65843E7A}"/>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E74C0F94-A65A-405D-96F4-5D396C894E1A}"/>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51C50E84-A3D9-4648-9924-7D32F91D3648}"/>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36549F9E-4D33-437A-869C-1D50AFAFE171}"/>
            </a:ext>
          </a:extLst>
        </xdr:cNvPr>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4EDEF899-B5DE-4EA2-8BFD-82F2F069EF1D}"/>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9CDD556-5A43-402B-A349-4254C7DB0829}"/>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FC2EC6E7-3F0A-4A36-A7ED-6670A684569C}"/>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39026134-215A-49A9-81AE-CD6CB8690FE1}"/>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A66F8ADE-7051-4463-A561-CD0FF8F93AA2}"/>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501C45-829A-44C7-A853-BFADE8048C3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D7FAF85-9B26-45C2-95AB-CB1E3BD9A7A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04E7943-400A-4D74-9316-34D6AA8309F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7C1724B-7263-4D4D-913B-4FE190AF73E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C015BF5-588B-460F-8185-557AF9DC68E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248" name="楕円 247">
          <a:extLst>
            <a:ext uri="{FF2B5EF4-FFF2-40B4-BE49-F238E27FC236}">
              <a16:creationId xmlns:a16="http://schemas.microsoft.com/office/drawing/2014/main" id="{96CB609E-C452-491B-B539-2E7A32771628}"/>
            </a:ext>
          </a:extLst>
        </xdr:cNvPr>
        <xdr:cNvSpPr/>
      </xdr:nvSpPr>
      <xdr:spPr>
        <a:xfrm>
          <a:off x="9192260" y="10278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74947</xdr:rowOff>
    </xdr:from>
    <xdr:ext cx="469744" cy="259045"/>
    <xdr:sp macro="" textlink="">
      <xdr:nvSpPr>
        <xdr:cNvPr id="249" name="【体育館・プール】&#10;一人当たり面積該当値テキスト">
          <a:extLst>
            <a:ext uri="{FF2B5EF4-FFF2-40B4-BE49-F238E27FC236}">
              <a16:creationId xmlns:a16="http://schemas.microsoft.com/office/drawing/2014/main" id="{93672260-289F-42C7-BA35-F8E1EAEDDF38}"/>
            </a:ext>
          </a:extLst>
        </xdr:cNvPr>
        <xdr:cNvSpPr txBox="1"/>
      </xdr:nvSpPr>
      <xdr:spPr>
        <a:xfrm>
          <a:off x="9258300"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147320</xdr:rowOff>
    </xdr:from>
    <xdr:to>
      <xdr:col>50</xdr:col>
      <xdr:colOff>165100</xdr:colOff>
      <xdr:row>61</xdr:row>
      <xdr:rowOff>77470</xdr:rowOff>
    </xdr:to>
    <xdr:sp macro="" textlink="">
      <xdr:nvSpPr>
        <xdr:cNvPr id="250" name="楕円 249">
          <a:extLst>
            <a:ext uri="{FF2B5EF4-FFF2-40B4-BE49-F238E27FC236}">
              <a16:creationId xmlns:a16="http://schemas.microsoft.com/office/drawing/2014/main" id="{3967F041-8380-4F17-B6BC-6634B18E378B}"/>
            </a:ext>
          </a:extLst>
        </xdr:cNvPr>
        <xdr:cNvSpPr/>
      </xdr:nvSpPr>
      <xdr:spPr>
        <a:xfrm>
          <a:off x="8445500" y="1020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26670</xdr:rowOff>
    </xdr:from>
    <xdr:to>
      <xdr:col>55</xdr:col>
      <xdr:colOff>0</xdr:colOff>
      <xdr:row>61</xdr:row>
      <xdr:rowOff>102870</xdr:rowOff>
    </xdr:to>
    <xdr:cxnSp macro="">
      <xdr:nvCxnSpPr>
        <xdr:cNvPr id="251" name="直線コネクタ 250">
          <a:extLst>
            <a:ext uri="{FF2B5EF4-FFF2-40B4-BE49-F238E27FC236}">
              <a16:creationId xmlns:a16="http://schemas.microsoft.com/office/drawing/2014/main" id="{FCFB2293-6C73-4B63-835C-F917AB5090F1}"/>
            </a:ext>
          </a:extLst>
        </xdr:cNvPr>
        <xdr:cNvCxnSpPr/>
      </xdr:nvCxnSpPr>
      <xdr:spPr>
        <a:xfrm>
          <a:off x="8496300" y="10252710"/>
          <a:ext cx="7239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151130</xdr:rowOff>
    </xdr:from>
    <xdr:to>
      <xdr:col>46</xdr:col>
      <xdr:colOff>38100</xdr:colOff>
      <xdr:row>61</xdr:row>
      <xdr:rowOff>81280</xdr:rowOff>
    </xdr:to>
    <xdr:sp macro="" textlink="">
      <xdr:nvSpPr>
        <xdr:cNvPr id="252" name="楕円 251">
          <a:extLst>
            <a:ext uri="{FF2B5EF4-FFF2-40B4-BE49-F238E27FC236}">
              <a16:creationId xmlns:a16="http://schemas.microsoft.com/office/drawing/2014/main" id="{177E903E-5217-46B8-A090-D938C55EE2C2}"/>
            </a:ext>
          </a:extLst>
        </xdr:cNvPr>
        <xdr:cNvSpPr/>
      </xdr:nvSpPr>
      <xdr:spPr>
        <a:xfrm>
          <a:off x="7670800" y="10209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26670</xdr:rowOff>
    </xdr:from>
    <xdr:to>
      <xdr:col>50</xdr:col>
      <xdr:colOff>114300</xdr:colOff>
      <xdr:row>61</xdr:row>
      <xdr:rowOff>30480</xdr:rowOff>
    </xdr:to>
    <xdr:cxnSp macro="">
      <xdr:nvCxnSpPr>
        <xdr:cNvPr id="253" name="直線コネクタ 252">
          <a:extLst>
            <a:ext uri="{FF2B5EF4-FFF2-40B4-BE49-F238E27FC236}">
              <a16:creationId xmlns:a16="http://schemas.microsoft.com/office/drawing/2014/main" id="{E931180A-0650-4659-8AAB-8CF7C9B4C10A}"/>
            </a:ext>
          </a:extLst>
        </xdr:cNvPr>
        <xdr:cNvCxnSpPr/>
      </xdr:nvCxnSpPr>
      <xdr:spPr>
        <a:xfrm flipV="1">
          <a:off x="7713980" y="1025271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63500</xdr:rowOff>
    </xdr:from>
    <xdr:to>
      <xdr:col>41</xdr:col>
      <xdr:colOff>101600</xdr:colOff>
      <xdr:row>61</xdr:row>
      <xdr:rowOff>165100</xdr:rowOff>
    </xdr:to>
    <xdr:sp macro="" textlink="">
      <xdr:nvSpPr>
        <xdr:cNvPr id="254" name="楕円 253">
          <a:extLst>
            <a:ext uri="{FF2B5EF4-FFF2-40B4-BE49-F238E27FC236}">
              <a16:creationId xmlns:a16="http://schemas.microsoft.com/office/drawing/2014/main" id="{FE4DF681-DB36-4380-B848-C3BB42AE711C}"/>
            </a:ext>
          </a:extLst>
        </xdr:cNvPr>
        <xdr:cNvSpPr/>
      </xdr:nvSpPr>
      <xdr:spPr>
        <a:xfrm>
          <a:off x="687324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30480</xdr:rowOff>
    </xdr:from>
    <xdr:to>
      <xdr:col>45</xdr:col>
      <xdr:colOff>177800</xdr:colOff>
      <xdr:row>61</xdr:row>
      <xdr:rowOff>114300</xdr:rowOff>
    </xdr:to>
    <xdr:cxnSp macro="">
      <xdr:nvCxnSpPr>
        <xdr:cNvPr id="255" name="直線コネクタ 254">
          <a:extLst>
            <a:ext uri="{FF2B5EF4-FFF2-40B4-BE49-F238E27FC236}">
              <a16:creationId xmlns:a16="http://schemas.microsoft.com/office/drawing/2014/main" id="{1A3972BC-2CAF-4C65-A2B2-4B1A75C1147B}"/>
            </a:ext>
          </a:extLst>
        </xdr:cNvPr>
        <xdr:cNvCxnSpPr/>
      </xdr:nvCxnSpPr>
      <xdr:spPr>
        <a:xfrm flipV="1">
          <a:off x="6924040" y="10256520"/>
          <a:ext cx="78994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71120</xdr:rowOff>
    </xdr:from>
    <xdr:to>
      <xdr:col>36</xdr:col>
      <xdr:colOff>165100</xdr:colOff>
      <xdr:row>62</xdr:row>
      <xdr:rowOff>1270</xdr:rowOff>
    </xdr:to>
    <xdr:sp macro="" textlink="">
      <xdr:nvSpPr>
        <xdr:cNvPr id="256" name="楕円 255">
          <a:extLst>
            <a:ext uri="{FF2B5EF4-FFF2-40B4-BE49-F238E27FC236}">
              <a16:creationId xmlns:a16="http://schemas.microsoft.com/office/drawing/2014/main" id="{F1CFF954-66AA-49D6-A2DF-0F00EAB19EA7}"/>
            </a:ext>
          </a:extLst>
        </xdr:cNvPr>
        <xdr:cNvSpPr/>
      </xdr:nvSpPr>
      <xdr:spPr>
        <a:xfrm>
          <a:off x="6098540" y="1029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114300</xdr:rowOff>
    </xdr:from>
    <xdr:to>
      <xdr:col>41</xdr:col>
      <xdr:colOff>50800</xdr:colOff>
      <xdr:row>61</xdr:row>
      <xdr:rowOff>121920</xdr:rowOff>
    </xdr:to>
    <xdr:cxnSp macro="">
      <xdr:nvCxnSpPr>
        <xdr:cNvPr id="257" name="直線コネクタ 256">
          <a:extLst>
            <a:ext uri="{FF2B5EF4-FFF2-40B4-BE49-F238E27FC236}">
              <a16:creationId xmlns:a16="http://schemas.microsoft.com/office/drawing/2014/main" id="{92DDD5D6-EA53-48FC-902C-C13915D620DA}"/>
            </a:ext>
          </a:extLst>
        </xdr:cNvPr>
        <xdr:cNvCxnSpPr/>
      </xdr:nvCxnSpPr>
      <xdr:spPr>
        <a:xfrm flipV="1">
          <a:off x="6149340" y="1034034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65F570AA-7E0B-4E94-BEA2-065014DBE979}"/>
            </a:ext>
          </a:extLst>
        </xdr:cNvPr>
        <xdr:cNvSpPr txBox="1"/>
      </xdr:nvSpPr>
      <xdr:spPr>
        <a:xfrm>
          <a:off x="8271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2DCDCFE7-BB6B-48E1-AA54-898E9A976900}"/>
            </a:ext>
          </a:extLst>
        </xdr:cNvPr>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408641A6-A2EF-4535-A53C-CFF29E208B98}"/>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E49E5A97-3E77-4271-AB18-DD5472B6911F}"/>
            </a:ext>
          </a:extLst>
        </xdr:cNvPr>
        <xdr:cNvSpPr txBox="1"/>
      </xdr:nvSpPr>
      <xdr:spPr>
        <a:xfrm>
          <a:off x="59373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93997</xdr:rowOff>
    </xdr:from>
    <xdr:ext cx="469744" cy="259045"/>
    <xdr:sp macro="" textlink="">
      <xdr:nvSpPr>
        <xdr:cNvPr id="262" name="n_1mainValue【体育館・プール】&#10;一人当たり面積">
          <a:extLst>
            <a:ext uri="{FF2B5EF4-FFF2-40B4-BE49-F238E27FC236}">
              <a16:creationId xmlns:a16="http://schemas.microsoft.com/office/drawing/2014/main" id="{D305581E-B66E-4A41-A44C-351382C450F0}"/>
            </a:ext>
          </a:extLst>
        </xdr:cNvPr>
        <xdr:cNvSpPr txBox="1"/>
      </xdr:nvSpPr>
      <xdr:spPr>
        <a:xfrm>
          <a:off x="8271587" y="998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97807</xdr:rowOff>
    </xdr:from>
    <xdr:ext cx="469744" cy="259045"/>
    <xdr:sp macro="" textlink="">
      <xdr:nvSpPr>
        <xdr:cNvPr id="263" name="n_2mainValue【体育館・プール】&#10;一人当たり面積">
          <a:extLst>
            <a:ext uri="{FF2B5EF4-FFF2-40B4-BE49-F238E27FC236}">
              <a16:creationId xmlns:a16="http://schemas.microsoft.com/office/drawing/2014/main" id="{F11FECED-355E-4E48-8DBF-93F4EA971525}"/>
            </a:ext>
          </a:extLst>
        </xdr:cNvPr>
        <xdr:cNvSpPr txBox="1"/>
      </xdr:nvSpPr>
      <xdr:spPr>
        <a:xfrm>
          <a:off x="7509587"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10177</xdr:rowOff>
    </xdr:from>
    <xdr:ext cx="469744" cy="259045"/>
    <xdr:sp macro="" textlink="">
      <xdr:nvSpPr>
        <xdr:cNvPr id="264" name="n_3mainValue【体育館・プール】&#10;一人当たり面積">
          <a:extLst>
            <a:ext uri="{FF2B5EF4-FFF2-40B4-BE49-F238E27FC236}">
              <a16:creationId xmlns:a16="http://schemas.microsoft.com/office/drawing/2014/main" id="{67076FEF-2642-4FEC-8BEA-FF1716AD780B}"/>
            </a:ext>
          </a:extLst>
        </xdr:cNvPr>
        <xdr:cNvSpPr txBox="1"/>
      </xdr:nvSpPr>
      <xdr:spPr>
        <a:xfrm>
          <a:off x="671202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17797</xdr:rowOff>
    </xdr:from>
    <xdr:ext cx="469744" cy="259045"/>
    <xdr:sp macro="" textlink="">
      <xdr:nvSpPr>
        <xdr:cNvPr id="265" name="n_4mainValue【体育館・プール】&#10;一人当たり面積">
          <a:extLst>
            <a:ext uri="{FF2B5EF4-FFF2-40B4-BE49-F238E27FC236}">
              <a16:creationId xmlns:a16="http://schemas.microsoft.com/office/drawing/2014/main" id="{205C247B-B188-4961-A35E-29C36AE42942}"/>
            </a:ext>
          </a:extLst>
        </xdr:cNvPr>
        <xdr:cNvSpPr txBox="1"/>
      </xdr:nvSpPr>
      <xdr:spPr>
        <a:xfrm>
          <a:off x="593732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3049649-A8AF-49D9-9168-516DE4B1D93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F091521-C7D7-419C-834F-643C1C1A760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7A5A578-8B63-4486-B63A-EACE6A6A332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28C1C58-733A-49A5-9166-35F5D5A9D66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9A18950-F4F7-4672-ABAE-D0B3BCDF597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6C734C5-C265-4E49-897B-201CB14DC64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6C09554-92EE-482D-9F75-D4CABF832D8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9BA6940-BA7D-4F97-94C4-BD2A1E01852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EAA91A7-9C3F-44CA-BED6-8E68818A039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A4C9640-B5F2-4D39-9813-11AD4B1F275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8398CC8-973D-437D-A64A-00F98DCFE70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FEEDABD3-FD66-46D7-A6E5-C81B93002829}"/>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BE5475F5-B1F0-4339-A233-02E0079F281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A45E8F0C-6FA0-4E8E-BC6E-E7D4627EE36C}"/>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7A089764-E5EC-46C6-AFD9-7F2984F770C2}"/>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4D3A0457-7CFC-4455-8D6B-3BA22FE2C0FD}"/>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319C7744-5AFC-4BC9-820C-FB0991F7F304}"/>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92E4F190-D6AE-4A6D-BC0A-323DD65C3829}"/>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AC9BB28F-0F74-4C0E-AE29-382851661A0A}"/>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1DCF974-334F-4A99-A1D1-232384EB345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688AA2DA-0762-4495-B6C3-2EE6C9656E05}"/>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2F1C7BA-A7CD-4D9E-81AC-D90C253C8E0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625C19E9-ADC6-4753-9D2A-6112B39B5D19}"/>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517338B1-0D2B-4504-9E46-BF166A0119D1}"/>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E291AE15-E576-4301-A0D8-E1174B652AF4}"/>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15743943-17C7-4702-952A-60818C5A32DF}"/>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C28D3F07-4EEC-4805-96C3-BCD669ACC8F9}"/>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8DCCABEE-F0EE-44AD-8396-9B602124B02D}"/>
            </a:ext>
          </a:extLst>
        </xdr:cNvPr>
        <xdr:cNvSpPr txBox="1"/>
      </xdr:nvSpPr>
      <xdr:spPr>
        <a:xfrm>
          <a:off x="4124960" y="13495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071DA72C-3798-4BA3-B2EF-9741BBC03F80}"/>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AA5AD3DF-A860-4541-B296-1C01DD9F4ADC}"/>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9A72BA61-98B4-4CC8-AE7F-031A0672D904}"/>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2596FA75-9579-4A4B-A51E-9546A0AB23B1}"/>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C154DC6D-2132-4CED-8264-B144163E48ED}"/>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F64093F-6E20-4F27-9E31-AFE5853A218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18079B3-9989-4531-B428-577B4207F6C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E79BC88-D1CD-45E3-B321-2D1439AB740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AB58DD4-5532-44DA-B0E6-1590D0BBA81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590ED24-FE25-4689-8931-04FADCF082B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44450</xdr:rowOff>
    </xdr:from>
    <xdr:to>
      <xdr:col>24</xdr:col>
      <xdr:colOff>114300</xdr:colOff>
      <xdr:row>79</xdr:row>
      <xdr:rowOff>146050</xdr:rowOff>
    </xdr:to>
    <xdr:sp macro="" textlink="">
      <xdr:nvSpPr>
        <xdr:cNvPr id="304" name="楕円 303">
          <a:extLst>
            <a:ext uri="{FF2B5EF4-FFF2-40B4-BE49-F238E27FC236}">
              <a16:creationId xmlns:a16="http://schemas.microsoft.com/office/drawing/2014/main" id="{D4826E09-8BBE-4BDA-B070-2A81A0157646}"/>
            </a:ext>
          </a:extLst>
        </xdr:cNvPr>
        <xdr:cNvSpPr/>
      </xdr:nvSpPr>
      <xdr:spPr>
        <a:xfrm>
          <a:off x="403606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67327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C1CDE3C2-BDC7-41AB-8D2C-C3877330557C}"/>
            </a:ext>
          </a:extLst>
        </xdr:cNvPr>
        <xdr:cNvSpPr txBox="1"/>
      </xdr:nvSpPr>
      <xdr:spPr>
        <a:xfrm>
          <a:off x="4124960"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135889</xdr:rowOff>
    </xdr:from>
    <xdr:to>
      <xdr:col>20</xdr:col>
      <xdr:colOff>38100</xdr:colOff>
      <xdr:row>84</xdr:row>
      <xdr:rowOff>66039</xdr:rowOff>
    </xdr:to>
    <xdr:sp macro="" textlink="">
      <xdr:nvSpPr>
        <xdr:cNvPr id="306" name="楕円 305">
          <a:extLst>
            <a:ext uri="{FF2B5EF4-FFF2-40B4-BE49-F238E27FC236}">
              <a16:creationId xmlns:a16="http://schemas.microsoft.com/office/drawing/2014/main" id="{3158E8DF-C60A-406B-BC80-CC25CC596268}"/>
            </a:ext>
          </a:extLst>
        </xdr:cNvPr>
        <xdr:cNvSpPr/>
      </xdr:nvSpPr>
      <xdr:spPr>
        <a:xfrm>
          <a:off x="3312160" y="14050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95250</xdr:rowOff>
    </xdr:from>
    <xdr:to>
      <xdr:col>24</xdr:col>
      <xdr:colOff>63500</xdr:colOff>
      <xdr:row>84</xdr:row>
      <xdr:rowOff>15239</xdr:rowOff>
    </xdr:to>
    <xdr:cxnSp macro="">
      <xdr:nvCxnSpPr>
        <xdr:cNvPr id="307" name="直線コネクタ 306">
          <a:extLst>
            <a:ext uri="{FF2B5EF4-FFF2-40B4-BE49-F238E27FC236}">
              <a16:creationId xmlns:a16="http://schemas.microsoft.com/office/drawing/2014/main" id="{A577C154-4F8A-4013-847A-1C88CA19C990}"/>
            </a:ext>
          </a:extLst>
        </xdr:cNvPr>
        <xdr:cNvCxnSpPr/>
      </xdr:nvCxnSpPr>
      <xdr:spPr>
        <a:xfrm flipV="1">
          <a:off x="3355340" y="13338810"/>
          <a:ext cx="731520" cy="75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94742</xdr:rowOff>
    </xdr:from>
    <xdr:to>
      <xdr:col>15</xdr:col>
      <xdr:colOff>101600</xdr:colOff>
      <xdr:row>84</xdr:row>
      <xdr:rowOff>24892</xdr:rowOff>
    </xdr:to>
    <xdr:sp macro="" textlink="">
      <xdr:nvSpPr>
        <xdr:cNvPr id="308" name="楕円 307">
          <a:extLst>
            <a:ext uri="{FF2B5EF4-FFF2-40B4-BE49-F238E27FC236}">
              <a16:creationId xmlns:a16="http://schemas.microsoft.com/office/drawing/2014/main" id="{EF6F0875-EC2C-4041-B66C-FF9E4CEE20FD}"/>
            </a:ext>
          </a:extLst>
        </xdr:cNvPr>
        <xdr:cNvSpPr/>
      </xdr:nvSpPr>
      <xdr:spPr>
        <a:xfrm>
          <a:off x="2514600" y="14008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145542</xdr:rowOff>
    </xdr:from>
    <xdr:to>
      <xdr:col>19</xdr:col>
      <xdr:colOff>177800</xdr:colOff>
      <xdr:row>84</xdr:row>
      <xdr:rowOff>15239</xdr:rowOff>
    </xdr:to>
    <xdr:cxnSp macro="">
      <xdr:nvCxnSpPr>
        <xdr:cNvPr id="309" name="直線コネクタ 308">
          <a:extLst>
            <a:ext uri="{FF2B5EF4-FFF2-40B4-BE49-F238E27FC236}">
              <a16:creationId xmlns:a16="http://schemas.microsoft.com/office/drawing/2014/main" id="{F78A96F0-6762-4D62-A697-24B8F3550623}"/>
            </a:ext>
          </a:extLst>
        </xdr:cNvPr>
        <xdr:cNvCxnSpPr/>
      </xdr:nvCxnSpPr>
      <xdr:spPr>
        <a:xfrm>
          <a:off x="2565400" y="14059662"/>
          <a:ext cx="78994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53594</xdr:rowOff>
    </xdr:from>
    <xdr:to>
      <xdr:col>10</xdr:col>
      <xdr:colOff>165100</xdr:colOff>
      <xdr:row>83</xdr:row>
      <xdr:rowOff>155194</xdr:rowOff>
    </xdr:to>
    <xdr:sp macro="" textlink="">
      <xdr:nvSpPr>
        <xdr:cNvPr id="310" name="楕円 309">
          <a:extLst>
            <a:ext uri="{FF2B5EF4-FFF2-40B4-BE49-F238E27FC236}">
              <a16:creationId xmlns:a16="http://schemas.microsoft.com/office/drawing/2014/main" id="{96FFBAF4-EDD2-46F8-84FC-2EBE0A6EA7D5}"/>
            </a:ext>
          </a:extLst>
        </xdr:cNvPr>
        <xdr:cNvSpPr/>
      </xdr:nvSpPr>
      <xdr:spPr>
        <a:xfrm>
          <a:off x="1739900" y="139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104394</xdr:rowOff>
    </xdr:from>
    <xdr:to>
      <xdr:col>15</xdr:col>
      <xdr:colOff>50800</xdr:colOff>
      <xdr:row>83</xdr:row>
      <xdr:rowOff>145542</xdr:rowOff>
    </xdr:to>
    <xdr:cxnSp macro="">
      <xdr:nvCxnSpPr>
        <xdr:cNvPr id="311" name="直線コネクタ 310">
          <a:extLst>
            <a:ext uri="{FF2B5EF4-FFF2-40B4-BE49-F238E27FC236}">
              <a16:creationId xmlns:a16="http://schemas.microsoft.com/office/drawing/2014/main" id="{64683A09-7FCD-4098-A4A0-0D0F8F7E2908}"/>
            </a:ext>
          </a:extLst>
        </xdr:cNvPr>
        <xdr:cNvCxnSpPr/>
      </xdr:nvCxnSpPr>
      <xdr:spPr>
        <a:xfrm>
          <a:off x="1790700" y="14018514"/>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12446</xdr:rowOff>
    </xdr:from>
    <xdr:to>
      <xdr:col>6</xdr:col>
      <xdr:colOff>38100</xdr:colOff>
      <xdr:row>83</xdr:row>
      <xdr:rowOff>114046</xdr:rowOff>
    </xdr:to>
    <xdr:sp macro="" textlink="">
      <xdr:nvSpPr>
        <xdr:cNvPr id="312" name="楕円 311">
          <a:extLst>
            <a:ext uri="{FF2B5EF4-FFF2-40B4-BE49-F238E27FC236}">
              <a16:creationId xmlns:a16="http://schemas.microsoft.com/office/drawing/2014/main" id="{1B0FA24F-CE30-4A7E-89DD-07A67439694E}"/>
            </a:ext>
          </a:extLst>
        </xdr:cNvPr>
        <xdr:cNvSpPr/>
      </xdr:nvSpPr>
      <xdr:spPr>
        <a:xfrm>
          <a:off x="965200" y="139265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63246</xdr:rowOff>
    </xdr:from>
    <xdr:to>
      <xdr:col>10</xdr:col>
      <xdr:colOff>114300</xdr:colOff>
      <xdr:row>83</xdr:row>
      <xdr:rowOff>104394</xdr:rowOff>
    </xdr:to>
    <xdr:cxnSp macro="">
      <xdr:nvCxnSpPr>
        <xdr:cNvPr id="313" name="直線コネクタ 312">
          <a:extLst>
            <a:ext uri="{FF2B5EF4-FFF2-40B4-BE49-F238E27FC236}">
              <a16:creationId xmlns:a16="http://schemas.microsoft.com/office/drawing/2014/main" id="{AFA2A298-3264-4E63-BBE4-79F2E2B6319F}"/>
            </a:ext>
          </a:extLst>
        </xdr:cNvPr>
        <xdr:cNvCxnSpPr/>
      </xdr:nvCxnSpPr>
      <xdr:spPr>
        <a:xfrm>
          <a:off x="1008380" y="13977366"/>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8FA072AD-1500-4A7B-81B1-68F1B15EF4BD}"/>
            </a:ext>
          </a:extLst>
        </xdr:cNvPr>
        <xdr:cNvSpPr txBox="1"/>
      </xdr:nvSpPr>
      <xdr:spPr>
        <a:xfrm>
          <a:off x="317056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4F5A3A45-05DB-4256-8968-00A9C96CB675}"/>
            </a:ext>
          </a:extLst>
        </xdr:cNvPr>
        <xdr:cNvSpPr txBox="1"/>
      </xdr:nvSpPr>
      <xdr:spPr>
        <a:xfrm>
          <a:off x="238570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790F2DD2-D38E-4215-9E31-2544F18A7B03}"/>
            </a:ext>
          </a:extLst>
        </xdr:cNvPr>
        <xdr:cNvSpPr txBox="1"/>
      </xdr:nvSpPr>
      <xdr:spPr>
        <a:xfrm>
          <a:off x="161100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5ABC07CE-963C-4681-A3F5-D7F3FD87B9E9}"/>
            </a:ext>
          </a:extLst>
        </xdr:cNvPr>
        <xdr:cNvSpPr txBox="1"/>
      </xdr:nvSpPr>
      <xdr:spPr>
        <a:xfrm>
          <a:off x="836304" y="1324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57166</xdr:rowOff>
    </xdr:from>
    <xdr:ext cx="405111" cy="259045"/>
    <xdr:sp macro="" textlink="">
      <xdr:nvSpPr>
        <xdr:cNvPr id="318" name="n_1mainValue【福祉施設】&#10;有形固定資産減価償却率">
          <a:extLst>
            <a:ext uri="{FF2B5EF4-FFF2-40B4-BE49-F238E27FC236}">
              <a16:creationId xmlns:a16="http://schemas.microsoft.com/office/drawing/2014/main" id="{68C5D614-B038-4A16-9E40-5FE6BF11D061}"/>
            </a:ext>
          </a:extLst>
        </xdr:cNvPr>
        <xdr:cNvSpPr txBox="1"/>
      </xdr:nvSpPr>
      <xdr:spPr>
        <a:xfrm>
          <a:off x="3170564"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16019</xdr:rowOff>
    </xdr:from>
    <xdr:ext cx="405111" cy="259045"/>
    <xdr:sp macro="" textlink="">
      <xdr:nvSpPr>
        <xdr:cNvPr id="319" name="n_2mainValue【福祉施設】&#10;有形固定資産減価償却率">
          <a:extLst>
            <a:ext uri="{FF2B5EF4-FFF2-40B4-BE49-F238E27FC236}">
              <a16:creationId xmlns:a16="http://schemas.microsoft.com/office/drawing/2014/main" id="{D9D7F40E-AAED-49AF-B0D7-65E5FBF38099}"/>
            </a:ext>
          </a:extLst>
        </xdr:cNvPr>
        <xdr:cNvSpPr txBox="1"/>
      </xdr:nvSpPr>
      <xdr:spPr>
        <a:xfrm>
          <a:off x="2385704" y="140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146321</xdr:rowOff>
    </xdr:from>
    <xdr:ext cx="405111" cy="259045"/>
    <xdr:sp macro="" textlink="">
      <xdr:nvSpPr>
        <xdr:cNvPr id="320" name="n_3mainValue【福祉施設】&#10;有形固定資産減価償却率">
          <a:extLst>
            <a:ext uri="{FF2B5EF4-FFF2-40B4-BE49-F238E27FC236}">
              <a16:creationId xmlns:a16="http://schemas.microsoft.com/office/drawing/2014/main" id="{C88C18F0-0AE4-464C-B0A1-125575735632}"/>
            </a:ext>
          </a:extLst>
        </xdr:cNvPr>
        <xdr:cNvSpPr txBox="1"/>
      </xdr:nvSpPr>
      <xdr:spPr>
        <a:xfrm>
          <a:off x="1611004" y="1406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105173</xdr:rowOff>
    </xdr:from>
    <xdr:ext cx="405111" cy="259045"/>
    <xdr:sp macro="" textlink="">
      <xdr:nvSpPr>
        <xdr:cNvPr id="321" name="n_4mainValue【福祉施設】&#10;有形固定資産減価償却率">
          <a:extLst>
            <a:ext uri="{FF2B5EF4-FFF2-40B4-BE49-F238E27FC236}">
              <a16:creationId xmlns:a16="http://schemas.microsoft.com/office/drawing/2014/main" id="{9BA57F63-C572-4F98-A6EC-83C92DEE6BA7}"/>
            </a:ext>
          </a:extLst>
        </xdr:cNvPr>
        <xdr:cNvSpPr txBox="1"/>
      </xdr:nvSpPr>
      <xdr:spPr>
        <a:xfrm>
          <a:off x="836304" y="1401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D1FD0DA-4B89-4152-8758-77A7EA239A8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9EA03F3-73EE-49FE-AC64-1972B1B5E0A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7874865-2F02-4442-B9E4-9C7860F259D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8CB84D6-275E-40EE-9B0A-E2B7E84A87E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6BACF27-65A8-4302-BC50-F74247CA963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5E75716-3A60-471C-A34D-C2F22AD3618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F371808-5623-4A2B-8C2F-7EA6417B59F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D261086-0601-48F0-BBBD-8846A952164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9C6E8E0-02BC-4114-988A-3FCD52435B6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870719E-32EF-41A9-840B-6A8443DAF4B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2C9C231D-2FB4-410D-A957-98EEAD25CFD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E33E5124-4B06-4F2E-8647-A10AD3C45DB8}"/>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6E08DA1A-D005-4486-9087-873EE94247C2}"/>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FE1668A5-AE12-434F-9CED-A38E00313DA1}"/>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459FAFFD-5328-4F72-9B8E-F282DCDDF17A}"/>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B153B0B-1F6A-4EE1-A459-AC8A1FDA8638}"/>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A6B087BD-3634-4CF4-BB01-30318B33D28B}"/>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D9716A97-20EC-44B6-AB95-2FE4332BD3DB}"/>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B590D715-05C0-44AA-89ED-24DD4320D50D}"/>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8B55656A-74C6-4FA2-AB33-94C8624819A8}"/>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11C2800C-8BDD-4C08-B508-16C61ABA2CE2}"/>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BBB82B4-3DA1-4648-AB98-8254897BB182}"/>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4F40FD3C-9040-4C81-86C4-5C5DDDD258D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631931F8-A30D-4D9D-A05F-2C1D4008F91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42428733-3AFA-4DD5-B9A6-1CF68E458C7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B93C7058-85E5-41F1-8111-D2CF00314435}"/>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B709DF22-1426-499E-AD73-99E62893EAD0}"/>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57D1D180-FE4C-4D13-8A19-23CD337D3F3B}"/>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FF98BCDC-C744-4F3A-960A-BA6711946AC8}"/>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C215EDC0-613A-415C-9F8A-1F077A731FD2}"/>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59FCA1A3-1EA3-40B1-B3BA-01B99AA5BB7E}"/>
            </a:ext>
          </a:extLst>
        </xdr:cNvPr>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67041DDC-034F-44E8-B1DE-B859282A134D}"/>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18DA65BE-CAA8-40CC-8ACF-3E49C9986F17}"/>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36D9FB4B-9F91-42D5-96CB-E3A4285EFC80}"/>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628B51BF-BA69-4AD4-B69C-6225418E6F89}"/>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CDF37921-7C91-4BB5-8ED9-8CD74524FF12}"/>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C09A0E4-95C9-4E4D-B26F-22F38F886AA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7C4C3AF-893B-4C52-95BC-421D00D5F74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408C3E5-7C5D-4A32-833E-BCC1853621E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109AF31-1F5A-4FD5-8674-A54FE586C6F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7F0E89D-941D-4C11-B299-92F8ECD2269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71664</xdr:rowOff>
    </xdr:from>
    <xdr:to>
      <xdr:col>55</xdr:col>
      <xdr:colOff>50800</xdr:colOff>
      <xdr:row>86</xdr:row>
      <xdr:rowOff>1814</xdr:rowOff>
    </xdr:to>
    <xdr:sp macro="" textlink="">
      <xdr:nvSpPr>
        <xdr:cNvPr id="363" name="楕円 362">
          <a:extLst>
            <a:ext uri="{FF2B5EF4-FFF2-40B4-BE49-F238E27FC236}">
              <a16:creationId xmlns:a16="http://schemas.microsoft.com/office/drawing/2014/main" id="{49855281-E930-44A8-9C72-3D8FFAA3C29A}"/>
            </a:ext>
          </a:extLst>
        </xdr:cNvPr>
        <xdr:cNvSpPr/>
      </xdr:nvSpPr>
      <xdr:spPr>
        <a:xfrm>
          <a:off x="9192260" y="143210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50091</xdr:rowOff>
    </xdr:from>
    <xdr:ext cx="469744" cy="259045"/>
    <xdr:sp macro="" textlink="">
      <xdr:nvSpPr>
        <xdr:cNvPr id="364" name="【福祉施設】&#10;一人当たり面積該当値テキスト">
          <a:extLst>
            <a:ext uri="{FF2B5EF4-FFF2-40B4-BE49-F238E27FC236}">
              <a16:creationId xmlns:a16="http://schemas.microsoft.com/office/drawing/2014/main" id="{090505F8-6960-49DD-9900-F6110DEE8623}"/>
            </a:ext>
          </a:extLst>
        </xdr:cNvPr>
        <xdr:cNvSpPr txBox="1"/>
      </xdr:nvSpPr>
      <xdr:spPr>
        <a:xfrm>
          <a:off x="9258300" y="1429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104321</xdr:rowOff>
    </xdr:from>
    <xdr:to>
      <xdr:col>50</xdr:col>
      <xdr:colOff>165100</xdr:colOff>
      <xdr:row>86</xdr:row>
      <xdr:rowOff>34471</xdr:rowOff>
    </xdr:to>
    <xdr:sp macro="" textlink="">
      <xdr:nvSpPr>
        <xdr:cNvPr id="365" name="楕円 364">
          <a:extLst>
            <a:ext uri="{FF2B5EF4-FFF2-40B4-BE49-F238E27FC236}">
              <a16:creationId xmlns:a16="http://schemas.microsoft.com/office/drawing/2014/main" id="{18715C24-36C8-4B13-AA0D-4D21D34573ED}"/>
            </a:ext>
          </a:extLst>
        </xdr:cNvPr>
        <xdr:cNvSpPr/>
      </xdr:nvSpPr>
      <xdr:spPr>
        <a:xfrm>
          <a:off x="8445500" y="143537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122464</xdr:rowOff>
    </xdr:from>
    <xdr:to>
      <xdr:col>55</xdr:col>
      <xdr:colOff>0</xdr:colOff>
      <xdr:row>85</xdr:row>
      <xdr:rowOff>155121</xdr:rowOff>
    </xdr:to>
    <xdr:cxnSp macro="">
      <xdr:nvCxnSpPr>
        <xdr:cNvPr id="366" name="直線コネクタ 365">
          <a:extLst>
            <a:ext uri="{FF2B5EF4-FFF2-40B4-BE49-F238E27FC236}">
              <a16:creationId xmlns:a16="http://schemas.microsoft.com/office/drawing/2014/main" id="{7D4C7E5D-7BE3-4735-A9A8-CC8A40E8E12C}"/>
            </a:ext>
          </a:extLst>
        </xdr:cNvPr>
        <xdr:cNvCxnSpPr/>
      </xdr:nvCxnSpPr>
      <xdr:spPr>
        <a:xfrm flipV="1">
          <a:off x="8496300" y="14371864"/>
          <a:ext cx="7239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104321</xdr:rowOff>
    </xdr:from>
    <xdr:to>
      <xdr:col>46</xdr:col>
      <xdr:colOff>38100</xdr:colOff>
      <xdr:row>86</xdr:row>
      <xdr:rowOff>34471</xdr:rowOff>
    </xdr:to>
    <xdr:sp macro="" textlink="">
      <xdr:nvSpPr>
        <xdr:cNvPr id="367" name="楕円 366">
          <a:extLst>
            <a:ext uri="{FF2B5EF4-FFF2-40B4-BE49-F238E27FC236}">
              <a16:creationId xmlns:a16="http://schemas.microsoft.com/office/drawing/2014/main" id="{C2DFEB0A-78A4-4D62-B8BB-30D7E5CAFA8B}"/>
            </a:ext>
          </a:extLst>
        </xdr:cNvPr>
        <xdr:cNvSpPr/>
      </xdr:nvSpPr>
      <xdr:spPr>
        <a:xfrm>
          <a:off x="7670800" y="143537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155121</xdr:rowOff>
    </xdr:from>
    <xdr:to>
      <xdr:col>50</xdr:col>
      <xdr:colOff>114300</xdr:colOff>
      <xdr:row>85</xdr:row>
      <xdr:rowOff>155121</xdr:rowOff>
    </xdr:to>
    <xdr:cxnSp macro="">
      <xdr:nvCxnSpPr>
        <xdr:cNvPr id="368" name="直線コネクタ 367">
          <a:extLst>
            <a:ext uri="{FF2B5EF4-FFF2-40B4-BE49-F238E27FC236}">
              <a16:creationId xmlns:a16="http://schemas.microsoft.com/office/drawing/2014/main" id="{E94D1DF2-A081-4B2F-B7EE-42526ABE0319}"/>
            </a:ext>
          </a:extLst>
        </xdr:cNvPr>
        <xdr:cNvCxnSpPr/>
      </xdr:nvCxnSpPr>
      <xdr:spPr>
        <a:xfrm>
          <a:off x="7713980" y="1440452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115207</xdr:rowOff>
    </xdr:from>
    <xdr:to>
      <xdr:col>41</xdr:col>
      <xdr:colOff>101600</xdr:colOff>
      <xdr:row>86</xdr:row>
      <xdr:rowOff>45357</xdr:rowOff>
    </xdr:to>
    <xdr:sp macro="" textlink="">
      <xdr:nvSpPr>
        <xdr:cNvPr id="369" name="楕円 368">
          <a:extLst>
            <a:ext uri="{FF2B5EF4-FFF2-40B4-BE49-F238E27FC236}">
              <a16:creationId xmlns:a16="http://schemas.microsoft.com/office/drawing/2014/main" id="{020974C4-E79F-4541-8C66-1D47276F20A7}"/>
            </a:ext>
          </a:extLst>
        </xdr:cNvPr>
        <xdr:cNvSpPr/>
      </xdr:nvSpPr>
      <xdr:spPr>
        <a:xfrm>
          <a:off x="6873240" y="14364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155121</xdr:rowOff>
    </xdr:from>
    <xdr:to>
      <xdr:col>45</xdr:col>
      <xdr:colOff>177800</xdr:colOff>
      <xdr:row>85</xdr:row>
      <xdr:rowOff>166007</xdr:rowOff>
    </xdr:to>
    <xdr:cxnSp macro="">
      <xdr:nvCxnSpPr>
        <xdr:cNvPr id="370" name="直線コネクタ 369">
          <a:extLst>
            <a:ext uri="{FF2B5EF4-FFF2-40B4-BE49-F238E27FC236}">
              <a16:creationId xmlns:a16="http://schemas.microsoft.com/office/drawing/2014/main" id="{AD1163C6-8520-4026-AAE4-240F1ABF2AC4}"/>
            </a:ext>
          </a:extLst>
        </xdr:cNvPr>
        <xdr:cNvCxnSpPr/>
      </xdr:nvCxnSpPr>
      <xdr:spPr>
        <a:xfrm flipV="1">
          <a:off x="6924040" y="14404521"/>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115207</xdr:rowOff>
    </xdr:from>
    <xdr:to>
      <xdr:col>36</xdr:col>
      <xdr:colOff>165100</xdr:colOff>
      <xdr:row>86</xdr:row>
      <xdr:rowOff>45357</xdr:rowOff>
    </xdr:to>
    <xdr:sp macro="" textlink="">
      <xdr:nvSpPr>
        <xdr:cNvPr id="371" name="楕円 370">
          <a:extLst>
            <a:ext uri="{FF2B5EF4-FFF2-40B4-BE49-F238E27FC236}">
              <a16:creationId xmlns:a16="http://schemas.microsoft.com/office/drawing/2014/main" id="{26CB376A-F6C1-4AF3-A54D-95F18CFBFCBE}"/>
            </a:ext>
          </a:extLst>
        </xdr:cNvPr>
        <xdr:cNvSpPr/>
      </xdr:nvSpPr>
      <xdr:spPr>
        <a:xfrm>
          <a:off x="6098540" y="14364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166007</xdr:rowOff>
    </xdr:from>
    <xdr:to>
      <xdr:col>41</xdr:col>
      <xdr:colOff>50800</xdr:colOff>
      <xdr:row>85</xdr:row>
      <xdr:rowOff>166007</xdr:rowOff>
    </xdr:to>
    <xdr:cxnSp macro="">
      <xdr:nvCxnSpPr>
        <xdr:cNvPr id="372" name="直線コネクタ 371">
          <a:extLst>
            <a:ext uri="{FF2B5EF4-FFF2-40B4-BE49-F238E27FC236}">
              <a16:creationId xmlns:a16="http://schemas.microsoft.com/office/drawing/2014/main" id="{EA063F09-F856-4FDE-94E9-9B86233BCF80}"/>
            </a:ext>
          </a:extLst>
        </xdr:cNvPr>
        <xdr:cNvCxnSpPr/>
      </xdr:nvCxnSpPr>
      <xdr:spPr>
        <a:xfrm>
          <a:off x="6149340" y="1441540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35666199-E0DE-4D8C-A8DD-BEB23BB10F60}"/>
            </a:ext>
          </a:extLst>
        </xdr:cNvPr>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C281C40B-7DCC-4322-B7C6-1E36CBA181E2}"/>
            </a:ext>
          </a:extLst>
        </xdr:cNvPr>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B109361E-5275-43E9-9245-4108C4AB3EB2}"/>
            </a:ext>
          </a:extLst>
        </xdr:cNvPr>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DA5F52D0-5D38-4F55-BD0D-EFFB6EAABAE4}"/>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25598</xdr:rowOff>
    </xdr:from>
    <xdr:ext cx="469744" cy="259045"/>
    <xdr:sp macro="" textlink="">
      <xdr:nvSpPr>
        <xdr:cNvPr id="377" name="n_1mainValue【福祉施設】&#10;一人当たり面積">
          <a:extLst>
            <a:ext uri="{FF2B5EF4-FFF2-40B4-BE49-F238E27FC236}">
              <a16:creationId xmlns:a16="http://schemas.microsoft.com/office/drawing/2014/main" id="{918900F4-9F18-4CA8-BB49-B52A74EE15F7}"/>
            </a:ext>
          </a:extLst>
        </xdr:cNvPr>
        <xdr:cNvSpPr txBox="1"/>
      </xdr:nvSpPr>
      <xdr:spPr>
        <a:xfrm>
          <a:off x="8271587" y="144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25598</xdr:rowOff>
    </xdr:from>
    <xdr:ext cx="469744" cy="259045"/>
    <xdr:sp macro="" textlink="">
      <xdr:nvSpPr>
        <xdr:cNvPr id="378" name="n_2mainValue【福祉施設】&#10;一人当たり面積">
          <a:extLst>
            <a:ext uri="{FF2B5EF4-FFF2-40B4-BE49-F238E27FC236}">
              <a16:creationId xmlns:a16="http://schemas.microsoft.com/office/drawing/2014/main" id="{4EAD43FD-83BE-4A2E-BD0C-86910206B2A0}"/>
            </a:ext>
          </a:extLst>
        </xdr:cNvPr>
        <xdr:cNvSpPr txBox="1"/>
      </xdr:nvSpPr>
      <xdr:spPr>
        <a:xfrm>
          <a:off x="7509587" y="144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36484</xdr:rowOff>
    </xdr:from>
    <xdr:ext cx="469744" cy="259045"/>
    <xdr:sp macro="" textlink="">
      <xdr:nvSpPr>
        <xdr:cNvPr id="379" name="n_3mainValue【福祉施設】&#10;一人当たり面積">
          <a:extLst>
            <a:ext uri="{FF2B5EF4-FFF2-40B4-BE49-F238E27FC236}">
              <a16:creationId xmlns:a16="http://schemas.microsoft.com/office/drawing/2014/main" id="{5CDFF148-5423-4193-B49F-6FFCC3A490F8}"/>
            </a:ext>
          </a:extLst>
        </xdr:cNvPr>
        <xdr:cNvSpPr txBox="1"/>
      </xdr:nvSpPr>
      <xdr:spPr>
        <a:xfrm>
          <a:off x="6712027" y="1445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36484</xdr:rowOff>
    </xdr:from>
    <xdr:ext cx="469744" cy="259045"/>
    <xdr:sp macro="" textlink="">
      <xdr:nvSpPr>
        <xdr:cNvPr id="380" name="n_4mainValue【福祉施設】&#10;一人当たり面積">
          <a:extLst>
            <a:ext uri="{FF2B5EF4-FFF2-40B4-BE49-F238E27FC236}">
              <a16:creationId xmlns:a16="http://schemas.microsoft.com/office/drawing/2014/main" id="{5C650AC4-40B3-456B-BCF2-A113724A469F}"/>
            </a:ext>
          </a:extLst>
        </xdr:cNvPr>
        <xdr:cNvSpPr txBox="1"/>
      </xdr:nvSpPr>
      <xdr:spPr>
        <a:xfrm>
          <a:off x="5937327" y="1445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E865E5E-9167-412B-9D16-177127B7809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B35CAD9-6D54-43D6-A6D5-ED1E5F171EB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5307381-2467-4316-8C4A-C91960361D9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C87DF8A3-D57D-4034-BB3F-38989370FA8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91BB6301-B4C7-41D3-9442-D53FB84F07F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0E71DFA-4F1E-4FDA-BE84-00C762E03A4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052A19F-4630-494A-B358-54C572D5A07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82C395B-155B-430D-82A7-ACBB82647DA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755ACAB-3A72-46AA-B47A-F82FD756F84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639EFE8A-04A6-4E24-A535-43B972ADB38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50AD1C32-C858-4CA6-B52A-3DD1238FFD1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41B79AC6-0C33-4197-8721-D2794E10462E}"/>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322FBFA0-BB0F-4A92-8879-DC0C329CC093}"/>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B97AD88D-2A5E-44B7-98ED-708ACBCF884B}"/>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9BC28130-67D8-420E-9A11-F0123AD46E37}"/>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70E5F025-A80A-4A8F-B7F5-803C0B03873A}"/>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1E11B7BD-C2FC-40EA-A462-AB7F22673385}"/>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DDDD6846-82B8-491D-B9AC-0D8BC564E81C}"/>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2D11844-4ADB-4549-BA2B-76976B5F13D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BF39712F-4002-444A-9F39-63A2E26573F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BA5552D-30D7-45F3-9FED-9A6F24E3559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F5260EF-AF64-4973-A5D5-704D60DCFB1C}"/>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3DCA4CBA-4EE2-4F66-88AB-031738734A25}"/>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144FB003-FE4F-434D-BB1A-14E49B9E176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8F9F6C09-ECAF-4F81-9A17-7EF90990A6EE}"/>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F7EE0D50-EEF8-4048-948E-22B3C9CEEB54}"/>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5B3CE806-3004-415A-91A9-D5E12C3F61F8}"/>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84668B12-90A5-415D-9CAA-51DEB749E802}"/>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6F3D130F-31B4-4AFD-BDEF-DE3917777F48}"/>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F44D19A5-1CA4-4078-8C1D-D10D7DEFEE41}"/>
            </a:ext>
          </a:extLst>
        </xdr:cNvPr>
        <xdr:cNvSpPr txBox="1"/>
      </xdr:nvSpPr>
      <xdr:spPr>
        <a:xfrm>
          <a:off x="4124960" y="173717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E482100A-9D8A-45DC-8911-03E9C4926BEC}"/>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5BE88A30-EA94-4617-BCC7-16B7FE3F8AE1}"/>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23EFF1B7-472F-440E-BD92-D6B2853839D0}"/>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88510DF0-C870-4BD0-8207-1F78F8436647}"/>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28FF1662-5D5E-4E80-BED1-36AA7602DEB4}"/>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A169057-6B7F-46A5-8F2D-74C3922E7C0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F5105E1-6937-4CEF-84A3-91DF2BCF5BE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1A7BAE1-799B-47E4-8CD4-02B6ADCD406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99754F4-DB81-4CF8-882B-EA8DEAAE272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F2EAB78-703B-4169-B0D8-0A8DDF8CAFF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48261</xdr:rowOff>
    </xdr:from>
    <xdr:to>
      <xdr:col>24</xdr:col>
      <xdr:colOff>114300</xdr:colOff>
      <xdr:row>103</xdr:row>
      <xdr:rowOff>149861</xdr:rowOff>
    </xdr:to>
    <xdr:sp macro="" textlink="">
      <xdr:nvSpPr>
        <xdr:cNvPr id="421" name="楕円 420">
          <a:extLst>
            <a:ext uri="{FF2B5EF4-FFF2-40B4-BE49-F238E27FC236}">
              <a16:creationId xmlns:a16="http://schemas.microsoft.com/office/drawing/2014/main" id="{3ABF7228-4F66-4891-9D49-22093F6BFE6E}"/>
            </a:ext>
          </a:extLst>
        </xdr:cNvPr>
        <xdr:cNvSpPr/>
      </xdr:nvSpPr>
      <xdr:spPr>
        <a:xfrm>
          <a:off x="4036060" y="173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71138</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82800799-C351-4646-A749-99C5CEE02C6D}"/>
            </a:ext>
          </a:extLst>
        </xdr:cNvPr>
        <xdr:cNvSpPr txBox="1"/>
      </xdr:nvSpPr>
      <xdr:spPr>
        <a:xfrm>
          <a:off x="4124960" y="17170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10161</xdr:rowOff>
    </xdr:from>
    <xdr:to>
      <xdr:col>20</xdr:col>
      <xdr:colOff>38100</xdr:colOff>
      <xdr:row>103</xdr:row>
      <xdr:rowOff>111761</xdr:rowOff>
    </xdr:to>
    <xdr:sp macro="" textlink="">
      <xdr:nvSpPr>
        <xdr:cNvPr id="423" name="楕円 422">
          <a:extLst>
            <a:ext uri="{FF2B5EF4-FFF2-40B4-BE49-F238E27FC236}">
              <a16:creationId xmlns:a16="http://schemas.microsoft.com/office/drawing/2014/main" id="{9A985D4D-129B-4611-BF0C-E7BAA86413BA}"/>
            </a:ext>
          </a:extLst>
        </xdr:cNvPr>
        <xdr:cNvSpPr/>
      </xdr:nvSpPr>
      <xdr:spPr>
        <a:xfrm>
          <a:off x="3312160" y="17277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60961</xdr:rowOff>
    </xdr:from>
    <xdr:to>
      <xdr:col>24</xdr:col>
      <xdr:colOff>63500</xdr:colOff>
      <xdr:row>103</xdr:row>
      <xdr:rowOff>99061</xdr:rowOff>
    </xdr:to>
    <xdr:cxnSp macro="">
      <xdr:nvCxnSpPr>
        <xdr:cNvPr id="424" name="直線コネクタ 423">
          <a:extLst>
            <a:ext uri="{FF2B5EF4-FFF2-40B4-BE49-F238E27FC236}">
              <a16:creationId xmlns:a16="http://schemas.microsoft.com/office/drawing/2014/main" id="{B83F428F-12E8-429E-AA1B-FD5E49D3E2A5}"/>
            </a:ext>
          </a:extLst>
        </xdr:cNvPr>
        <xdr:cNvCxnSpPr/>
      </xdr:nvCxnSpPr>
      <xdr:spPr>
        <a:xfrm>
          <a:off x="3355340" y="17327881"/>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143511</xdr:rowOff>
    </xdr:from>
    <xdr:to>
      <xdr:col>15</xdr:col>
      <xdr:colOff>101600</xdr:colOff>
      <xdr:row>103</xdr:row>
      <xdr:rowOff>73661</xdr:rowOff>
    </xdr:to>
    <xdr:sp macro="" textlink="">
      <xdr:nvSpPr>
        <xdr:cNvPr id="425" name="楕円 424">
          <a:extLst>
            <a:ext uri="{FF2B5EF4-FFF2-40B4-BE49-F238E27FC236}">
              <a16:creationId xmlns:a16="http://schemas.microsoft.com/office/drawing/2014/main" id="{7460F918-3645-4E8C-A71D-9E3EA2EDB468}"/>
            </a:ext>
          </a:extLst>
        </xdr:cNvPr>
        <xdr:cNvSpPr/>
      </xdr:nvSpPr>
      <xdr:spPr>
        <a:xfrm>
          <a:off x="2514600" y="17242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22861</xdr:rowOff>
    </xdr:from>
    <xdr:to>
      <xdr:col>19</xdr:col>
      <xdr:colOff>177800</xdr:colOff>
      <xdr:row>103</xdr:row>
      <xdr:rowOff>60961</xdr:rowOff>
    </xdr:to>
    <xdr:cxnSp macro="">
      <xdr:nvCxnSpPr>
        <xdr:cNvPr id="426" name="直線コネクタ 425">
          <a:extLst>
            <a:ext uri="{FF2B5EF4-FFF2-40B4-BE49-F238E27FC236}">
              <a16:creationId xmlns:a16="http://schemas.microsoft.com/office/drawing/2014/main" id="{988387E0-C974-49D4-B784-E7EEC70CE6EB}"/>
            </a:ext>
          </a:extLst>
        </xdr:cNvPr>
        <xdr:cNvCxnSpPr/>
      </xdr:nvCxnSpPr>
      <xdr:spPr>
        <a:xfrm>
          <a:off x="2565400" y="17289781"/>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103505</xdr:rowOff>
    </xdr:from>
    <xdr:to>
      <xdr:col>10</xdr:col>
      <xdr:colOff>165100</xdr:colOff>
      <xdr:row>103</xdr:row>
      <xdr:rowOff>33655</xdr:rowOff>
    </xdr:to>
    <xdr:sp macro="" textlink="">
      <xdr:nvSpPr>
        <xdr:cNvPr id="427" name="楕円 426">
          <a:extLst>
            <a:ext uri="{FF2B5EF4-FFF2-40B4-BE49-F238E27FC236}">
              <a16:creationId xmlns:a16="http://schemas.microsoft.com/office/drawing/2014/main" id="{413BC4DC-CB65-454D-80A5-D4B4AC362BE0}"/>
            </a:ext>
          </a:extLst>
        </xdr:cNvPr>
        <xdr:cNvSpPr/>
      </xdr:nvSpPr>
      <xdr:spPr>
        <a:xfrm>
          <a:off x="1739900" y="17202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154305</xdr:rowOff>
    </xdr:from>
    <xdr:to>
      <xdr:col>15</xdr:col>
      <xdr:colOff>50800</xdr:colOff>
      <xdr:row>103</xdr:row>
      <xdr:rowOff>22861</xdr:rowOff>
    </xdr:to>
    <xdr:cxnSp macro="">
      <xdr:nvCxnSpPr>
        <xdr:cNvPr id="428" name="直線コネクタ 427">
          <a:extLst>
            <a:ext uri="{FF2B5EF4-FFF2-40B4-BE49-F238E27FC236}">
              <a16:creationId xmlns:a16="http://schemas.microsoft.com/office/drawing/2014/main" id="{3D0373DD-6A5C-4F42-ADA6-58CFB6BC85BD}"/>
            </a:ext>
          </a:extLst>
        </xdr:cNvPr>
        <xdr:cNvCxnSpPr/>
      </xdr:nvCxnSpPr>
      <xdr:spPr>
        <a:xfrm>
          <a:off x="1790700" y="17253585"/>
          <a:ext cx="7747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65405</xdr:rowOff>
    </xdr:from>
    <xdr:to>
      <xdr:col>6</xdr:col>
      <xdr:colOff>38100</xdr:colOff>
      <xdr:row>102</xdr:row>
      <xdr:rowOff>167005</xdr:rowOff>
    </xdr:to>
    <xdr:sp macro="" textlink="">
      <xdr:nvSpPr>
        <xdr:cNvPr id="429" name="楕円 428">
          <a:extLst>
            <a:ext uri="{FF2B5EF4-FFF2-40B4-BE49-F238E27FC236}">
              <a16:creationId xmlns:a16="http://schemas.microsoft.com/office/drawing/2014/main" id="{318CBC22-5872-41BF-B312-C96843195B01}"/>
            </a:ext>
          </a:extLst>
        </xdr:cNvPr>
        <xdr:cNvSpPr/>
      </xdr:nvSpPr>
      <xdr:spPr>
        <a:xfrm>
          <a:off x="965200" y="171646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116205</xdr:rowOff>
    </xdr:from>
    <xdr:to>
      <xdr:col>10</xdr:col>
      <xdr:colOff>114300</xdr:colOff>
      <xdr:row>102</xdr:row>
      <xdr:rowOff>154305</xdr:rowOff>
    </xdr:to>
    <xdr:cxnSp macro="">
      <xdr:nvCxnSpPr>
        <xdr:cNvPr id="430" name="直線コネクタ 429">
          <a:extLst>
            <a:ext uri="{FF2B5EF4-FFF2-40B4-BE49-F238E27FC236}">
              <a16:creationId xmlns:a16="http://schemas.microsoft.com/office/drawing/2014/main" id="{ECA9E1F2-0EA6-408C-95DD-2CAD6F2C6EC3}"/>
            </a:ext>
          </a:extLst>
        </xdr:cNvPr>
        <xdr:cNvCxnSpPr/>
      </xdr:nvCxnSpPr>
      <xdr:spPr>
        <a:xfrm>
          <a:off x="1008380" y="1721548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157E35CC-DE8D-4DA5-B955-9696C9D3ABFE}"/>
            </a:ext>
          </a:extLst>
        </xdr:cNvPr>
        <xdr:cNvSpPr txBox="1"/>
      </xdr:nvSpPr>
      <xdr:spPr>
        <a:xfrm>
          <a:off x="3170564" y="174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710436F8-1CBB-4AEE-98C9-C06FCB7C2C99}"/>
            </a:ext>
          </a:extLst>
        </xdr:cNvPr>
        <xdr:cNvSpPr txBox="1"/>
      </xdr:nvSpPr>
      <xdr:spPr>
        <a:xfrm>
          <a:off x="2385704" y="1744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B053AC19-6BA0-4C03-8055-10BF29C40C8D}"/>
            </a:ext>
          </a:extLst>
        </xdr:cNvPr>
        <xdr:cNvSpPr txBox="1"/>
      </xdr:nvSpPr>
      <xdr:spPr>
        <a:xfrm>
          <a:off x="1611004" y="17428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556838B9-9295-4337-9C4C-472E83BAC01F}"/>
            </a:ext>
          </a:extLst>
        </xdr:cNvPr>
        <xdr:cNvSpPr txBox="1"/>
      </xdr:nvSpPr>
      <xdr:spPr>
        <a:xfrm>
          <a:off x="836304" y="1742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128288</xdr:rowOff>
    </xdr:from>
    <xdr:ext cx="405111" cy="259045"/>
    <xdr:sp macro="" textlink="">
      <xdr:nvSpPr>
        <xdr:cNvPr id="435" name="n_1mainValue【市民会館】&#10;有形固定資産減価償却率">
          <a:extLst>
            <a:ext uri="{FF2B5EF4-FFF2-40B4-BE49-F238E27FC236}">
              <a16:creationId xmlns:a16="http://schemas.microsoft.com/office/drawing/2014/main" id="{A78F04A1-4E78-4530-8C4B-2F737BFDAF92}"/>
            </a:ext>
          </a:extLst>
        </xdr:cNvPr>
        <xdr:cNvSpPr txBox="1"/>
      </xdr:nvSpPr>
      <xdr:spPr>
        <a:xfrm>
          <a:off x="3170564" y="17059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90188</xdr:rowOff>
    </xdr:from>
    <xdr:ext cx="405111" cy="259045"/>
    <xdr:sp macro="" textlink="">
      <xdr:nvSpPr>
        <xdr:cNvPr id="436" name="n_2mainValue【市民会館】&#10;有形固定資産減価償却率">
          <a:extLst>
            <a:ext uri="{FF2B5EF4-FFF2-40B4-BE49-F238E27FC236}">
              <a16:creationId xmlns:a16="http://schemas.microsoft.com/office/drawing/2014/main" id="{FA53ECCE-BDCB-4477-BFE5-184ECB9207EC}"/>
            </a:ext>
          </a:extLst>
        </xdr:cNvPr>
        <xdr:cNvSpPr txBox="1"/>
      </xdr:nvSpPr>
      <xdr:spPr>
        <a:xfrm>
          <a:off x="2385704" y="1702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50182</xdr:rowOff>
    </xdr:from>
    <xdr:ext cx="405111" cy="259045"/>
    <xdr:sp macro="" textlink="">
      <xdr:nvSpPr>
        <xdr:cNvPr id="437" name="n_3mainValue【市民会館】&#10;有形固定資産減価償却率">
          <a:extLst>
            <a:ext uri="{FF2B5EF4-FFF2-40B4-BE49-F238E27FC236}">
              <a16:creationId xmlns:a16="http://schemas.microsoft.com/office/drawing/2014/main" id="{D2FC8B19-5D8E-4355-814F-3C8788D139C9}"/>
            </a:ext>
          </a:extLst>
        </xdr:cNvPr>
        <xdr:cNvSpPr txBox="1"/>
      </xdr:nvSpPr>
      <xdr:spPr>
        <a:xfrm>
          <a:off x="1611004" y="1698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12082</xdr:rowOff>
    </xdr:from>
    <xdr:ext cx="405111" cy="259045"/>
    <xdr:sp macro="" textlink="">
      <xdr:nvSpPr>
        <xdr:cNvPr id="438" name="n_4mainValue【市民会館】&#10;有形固定資産減価償却率">
          <a:extLst>
            <a:ext uri="{FF2B5EF4-FFF2-40B4-BE49-F238E27FC236}">
              <a16:creationId xmlns:a16="http://schemas.microsoft.com/office/drawing/2014/main" id="{D7FAB411-E25C-4728-BCE4-513AEF56FC5D}"/>
            </a:ext>
          </a:extLst>
        </xdr:cNvPr>
        <xdr:cNvSpPr txBox="1"/>
      </xdr:nvSpPr>
      <xdr:spPr>
        <a:xfrm>
          <a:off x="836304" y="1694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5E0BC6E1-26E3-4363-B166-1AB4993D6B9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23B22F08-8653-489E-AB1C-DC9C1BEDB1B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6825E4AD-A163-4705-8793-EE4FF7D1F11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70D2D6-6EF1-4662-8252-8FC2B0E989C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55182BF-B76F-44E5-8FF9-57E390C68AB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4B8187AC-5165-48EA-9D29-1394C272625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8A1A8559-AE55-426A-8E02-A90770009AE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C8F19B82-DA2E-46B9-95DD-589EA9544FC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8BD56868-EF79-4E64-9F3D-5EC20C312D4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2A72D0A7-DC31-439E-BCD0-6D362F4703F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96F89A8F-CBAF-48C2-817D-530D4156118E}"/>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A4E5C6B7-A2A4-4143-B243-0CC8BB49E0FE}"/>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DA90CBB0-657D-4A62-B6A7-CCDA4F13464D}"/>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BBBBBF70-2B11-4DAE-B99E-3D5FCAD44C88}"/>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BE7EEA8-54ED-496A-8138-443BA62E18BE}"/>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497E55A6-740B-4A42-BEAF-3F3143290064}"/>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CAA7BD20-CF18-4714-B4DE-D362C5DAD081}"/>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C3E610DB-D9BF-430D-B6EC-3BFC30C83425}"/>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CB81F07-B430-44D9-A8DC-8CF6BB0CED7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1ABA0078-DB8D-462D-B9E3-67EF6038E68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7C234B85-0B29-4FBD-9C31-A33CF1313A2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3AD9FE3-ACB6-4AE1-AB65-B80FB1AF175A}"/>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1462CA28-7776-46B8-85A8-526B3DB2815C}"/>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31FBBCC4-7242-4DD7-8D11-1275F4D059E0}"/>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9DD037AA-23CF-4DCE-B390-4391EB14ECFF}"/>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6E0BF831-F581-4406-90E2-6EEAFA91EA0F}"/>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E8A5E97E-202C-4B10-BF2C-BE0DFC71DEA3}"/>
            </a:ext>
          </a:extLst>
        </xdr:cNvPr>
        <xdr:cNvSpPr txBox="1"/>
      </xdr:nvSpPr>
      <xdr:spPr>
        <a:xfrm>
          <a:off x="9258300" y="17635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36FB63E0-3339-45DE-9B8F-66A75C944D04}"/>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4262E914-F36F-4974-AD0D-EF19AEB865BB}"/>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13DE80E1-E6BF-4F6E-B162-A3DAAE6E3AD0}"/>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35E804CC-B6B7-42AC-85EF-00EF1B946DC5}"/>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54AF2BEA-0714-4D7F-9F56-79C6737E5682}"/>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130C4C6-1E27-47A1-8A00-B76A647FFAE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43EF3A1-B43E-459A-81C1-7C1BF0A28B2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78BAF37-1172-4F4C-963F-10C287CD17B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4D6CA56-F824-4B6E-A00E-445524D8F2D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784B652-FAA5-4427-BE05-C0C4324226C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34544</xdr:rowOff>
    </xdr:from>
    <xdr:to>
      <xdr:col>55</xdr:col>
      <xdr:colOff>50800</xdr:colOff>
      <xdr:row>104</xdr:row>
      <xdr:rowOff>136144</xdr:rowOff>
    </xdr:to>
    <xdr:sp macro="" textlink="">
      <xdr:nvSpPr>
        <xdr:cNvPr id="476" name="楕円 475">
          <a:extLst>
            <a:ext uri="{FF2B5EF4-FFF2-40B4-BE49-F238E27FC236}">
              <a16:creationId xmlns:a16="http://schemas.microsoft.com/office/drawing/2014/main" id="{B429DFCB-2C26-44B5-BCDA-215C3D64DAA1}"/>
            </a:ext>
          </a:extLst>
        </xdr:cNvPr>
        <xdr:cNvSpPr/>
      </xdr:nvSpPr>
      <xdr:spPr>
        <a:xfrm>
          <a:off x="9192260" y="1746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57421</xdr:rowOff>
    </xdr:from>
    <xdr:ext cx="469744" cy="259045"/>
    <xdr:sp macro="" textlink="">
      <xdr:nvSpPr>
        <xdr:cNvPr id="477" name="【市民会館】&#10;一人当たり面積該当値テキスト">
          <a:extLst>
            <a:ext uri="{FF2B5EF4-FFF2-40B4-BE49-F238E27FC236}">
              <a16:creationId xmlns:a16="http://schemas.microsoft.com/office/drawing/2014/main" id="{1FF81098-A874-4DAB-8BA6-F39097764BE1}"/>
            </a:ext>
          </a:extLst>
        </xdr:cNvPr>
        <xdr:cNvSpPr txBox="1"/>
      </xdr:nvSpPr>
      <xdr:spPr>
        <a:xfrm>
          <a:off x="9258300" y="1732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43687</xdr:rowOff>
    </xdr:from>
    <xdr:to>
      <xdr:col>50</xdr:col>
      <xdr:colOff>165100</xdr:colOff>
      <xdr:row>104</xdr:row>
      <xdr:rowOff>145287</xdr:rowOff>
    </xdr:to>
    <xdr:sp macro="" textlink="">
      <xdr:nvSpPr>
        <xdr:cNvPr id="478" name="楕円 477">
          <a:extLst>
            <a:ext uri="{FF2B5EF4-FFF2-40B4-BE49-F238E27FC236}">
              <a16:creationId xmlns:a16="http://schemas.microsoft.com/office/drawing/2014/main" id="{D4673FCB-C86E-4E18-AD34-53297B9513B5}"/>
            </a:ext>
          </a:extLst>
        </xdr:cNvPr>
        <xdr:cNvSpPr/>
      </xdr:nvSpPr>
      <xdr:spPr>
        <a:xfrm>
          <a:off x="8445500" y="1747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85344</xdr:rowOff>
    </xdr:from>
    <xdr:to>
      <xdr:col>55</xdr:col>
      <xdr:colOff>0</xdr:colOff>
      <xdr:row>104</xdr:row>
      <xdr:rowOff>94487</xdr:rowOff>
    </xdr:to>
    <xdr:cxnSp macro="">
      <xdr:nvCxnSpPr>
        <xdr:cNvPr id="479" name="直線コネクタ 478">
          <a:extLst>
            <a:ext uri="{FF2B5EF4-FFF2-40B4-BE49-F238E27FC236}">
              <a16:creationId xmlns:a16="http://schemas.microsoft.com/office/drawing/2014/main" id="{C790D57C-F7FC-4731-A846-9F0DB8F2B5AC}"/>
            </a:ext>
          </a:extLst>
        </xdr:cNvPr>
        <xdr:cNvCxnSpPr/>
      </xdr:nvCxnSpPr>
      <xdr:spPr>
        <a:xfrm flipV="1">
          <a:off x="8496300" y="17519904"/>
          <a:ext cx="7239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48261</xdr:rowOff>
    </xdr:from>
    <xdr:to>
      <xdr:col>46</xdr:col>
      <xdr:colOff>38100</xdr:colOff>
      <xdr:row>104</xdr:row>
      <xdr:rowOff>149861</xdr:rowOff>
    </xdr:to>
    <xdr:sp macro="" textlink="">
      <xdr:nvSpPr>
        <xdr:cNvPr id="480" name="楕円 479">
          <a:extLst>
            <a:ext uri="{FF2B5EF4-FFF2-40B4-BE49-F238E27FC236}">
              <a16:creationId xmlns:a16="http://schemas.microsoft.com/office/drawing/2014/main" id="{BFF68928-C0F0-48CF-8FF4-7D979B357EC8}"/>
            </a:ext>
          </a:extLst>
        </xdr:cNvPr>
        <xdr:cNvSpPr/>
      </xdr:nvSpPr>
      <xdr:spPr>
        <a:xfrm>
          <a:off x="7670800" y="17482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94487</xdr:rowOff>
    </xdr:from>
    <xdr:to>
      <xdr:col>50</xdr:col>
      <xdr:colOff>114300</xdr:colOff>
      <xdr:row>104</xdr:row>
      <xdr:rowOff>99061</xdr:rowOff>
    </xdr:to>
    <xdr:cxnSp macro="">
      <xdr:nvCxnSpPr>
        <xdr:cNvPr id="481" name="直線コネクタ 480">
          <a:extLst>
            <a:ext uri="{FF2B5EF4-FFF2-40B4-BE49-F238E27FC236}">
              <a16:creationId xmlns:a16="http://schemas.microsoft.com/office/drawing/2014/main" id="{7145CF1C-FC19-4643-9E71-F3BC14579FE3}"/>
            </a:ext>
          </a:extLst>
        </xdr:cNvPr>
        <xdr:cNvCxnSpPr/>
      </xdr:nvCxnSpPr>
      <xdr:spPr>
        <a:xfrm flipV="1">
          <a:off x="7713980" y="17529047"/>
          <a:ext cx="7823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48261</xdr:rowOff>
    </xdr:from>
    <xdr:to>
      <xdr:col>41</xdr:col>
      <xdr:colOff>101600</xdr:colOff>
      <xdr:row>104</xdr:row>
      <xdr:rowOff>149861</xdr:rowOff>
    </xdr:to>
    <xdr:sp macro="" textlink="">
      <xdr:nvSpPr>
        <xdr:cNvPr id="482" name="楕円 481">
          <a:extLst>
            <a:ext uri="{FF2B5EF4-FFF2-40B4-BE49-F238E27FC236}">
              <a16:creationId xmlns:a16="http://schemas.microsoft.com/office/drawing/2014/main" id="{63742631-3B6C-40ED-AA1B-0F84D6FC9BE3}"/>
            </a:ext>
          </a:extLst>
        </xdr:cNvPr>
        <xdr:cNvSpPr/>
      </xdr:nvSpPr>
      <xdr:spPr>
        <a:xfrm>
          <a:off x="6873240" y="174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99061</xdr:rowOff>
    </xdr:from>
    <xdr:to>
      <xdr:col>45</xdr:col>
      <xdr:colOff>177800</xdr:colOff>
      <xdr:row>104</xdr:row>
      <xdr:rowOff>99061</xdr:rowOff>
    </xdr:to>
    <xdr:cxnSp macro="">
      <xdr:nvCxnSpPr>
        <xdr:cNvPr id="483" name="直線コネクタ 482">
          <a:extLst>
            <a:ext uri="{FF2B5EF4-FFF2-40B4-BE49-F238E27FC236}">
              <a16:creationId xmlns:a16="http://schemas.microsoft.com/office/drawing/2014/main" id="{93E507F6-86D3-4356-BCE8-884144771104}"/>
            </a:ext>
          </a:extLst>
        </xdr:cNvPr>
        <xdr:cNvCxnSpPr/>
      </xdr:nvCxnSpPr>
      <xdr:spPr>
        <a:xfrm>
          <a:off x="6924040" y="1753362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52832</xdr:rowOff>
    </xdr:from>
    <xdr:to>
      <xdr:col>36</xdr:col>
      <xdr:colOff>165100</xdr:colOff>
      <xdr:row>104</xdr:row>
      <xdr:rowOff>154432</xdr:rowOff>
    </xdr:to>
    <xdr:sp macro="" textlink="">
      <xdr:nvSpPr>
        <xdr:cNvPr id="484" name="楕円 483">
          <a:extLst>
            <a:ext uri="{FF2B5EF4-FFF2-40B4-BE49-F238E27FC236}">
              <a16:creationId xmlns:a16="http://schemas.microsoft.com/office/drawing/2014/main" id="{AAD90F29-6679-476A-93B4-9CD0801AA749}"/>
            </a:ext>
          </a:extLst>
        </xdr:cNvPr>
        <xdr:cNvSpPr/>
      </xdr:nvSpPr>
      <xdr:spPr>
        <a:xfrm>
          <a:off x="6098540" y="1748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99061</xdr:rowOff>
    </xdr:from>
    <xdr:to>
      <xdr:col>41</xdr:col>
      <xdr:colOff>50800</xdr:colOff>
      <xdr:row>104</xdr:row>
      <xdr:rowOff>103632</xdr:rowOff>
    </xdr:to>
    <xdr:cxnSp macro="">
      <xdr:nvCxnSpPr>
        <xdr:cNvPr id="485" name="直線コネクタ 484">
          <a:extLst>
            <a:ext uri="{FF2B5EF4-FFF2-40B4-BE49-F238E27FC236}">
              <a16:creationId xmlns:a16="http://schemas.microsoft.com/office/drawing/2014/main" id="{95062299-AE6B-4FCD-B0E9-D70EBC84D257}"/>
            </a:ext>
          </a:extLst>
        </xdr:cNvPr>
        <xdr:cNvCxnSpPr/>
      </xdr:nvCxnSpPr>
      <xdr:spPr>
        <a:xfrm flipV="1">
          <a:off x="6149340" y="17533621"/>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3AE6F19C-0466-4B69-8F08-A3C4F81D6F9D}"/>
            </a:ext>
          </a:extLst>
        </xdr:cNvPr>
        <xdr:cNvSpPr txBox="1"/>
      </xdr:nvSpPr>
      <xdr:spPr>
        <a:xfrm>
          <a:off x="8271587" y="1774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8900699C-FAF0-4808-BF48-1E5474082D80}"/>
            </a:ext>
          </a:extLst>
        </xdr:cNvPr>
        <xdr:cNvSpPr txBox="1"/>
      </xdr:nvSpPr>
      <xdr:spPr>
        <a:xfrm>
          <a:off x="750958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8D7F96ED-2A91-44E8-899F-54968816E63C}"/>
            </a:ext>
          </a:extLst>
        </xdr:cNvPr>
        <xdr:cNvSpPr txBox="1"/>
      </xdr:nvSpPr>
      <xdr:spPr>
        <a:xfrm>
          <a:off x="6712027" y="1776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9D80556A-99E8-4508-9B7F-E93C331EC6E5}"/>
            </a:ext>
          </a:extLst>
        </xdr:cNvPr>
        <xdr:cNvSpPr txBox="1"/>
      </xdr:nvSpPr>
      <xdr:spPr>
        <a:xfrm>
          <a:off x="5937327" y="177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161814</xdr:rowOff>
    </xdr:from>
    <xdr:ext cx="469744" cy="259045"/>
    <xdr:sp macro="" textlink="">
      <xdr:nvSpPr>
        <xdr:cNvPr id="490" name="n_1mainValue【市民会館】&#10;一人当たり面積">
          <a:extLst>
            <a:ext uri="{FF2B5EF4-FFF2-40B4-BE49-F238E27FC236}">
              <a16:creationId xmlns:a16="http://schemas.microsoft.com/office/drawing/2014/main" id="{4BE2EAFD-C90C-49BE-AF86-A5FD401A40C2}"/>
            </a:ext>
          </a:extLst>
        </xdr:cNvPr>
        <xdr:cNvSpPr txBox="1"/>
      </xdr:nvSpPr>
      <xdr:spPr>
        <a:xfrm>
          <a:off x="8271587" y="1726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166388</xdr:rowOff>
    </xdr:from>
    <xdr:ext cx="469744" cy="259045"/>
    <xdr:sp macro="" textlink="">
      <xdr:nvSpPr>
        <xdr:cNvPr id="491" name="n_2mainValue【市民会館】&#10;一人当たり面積">
          <a:extLst>
            <a:ext uri="{FF2B5EF4-FFF2-40B4-BE49-F238E27FC236}">
              <a16:creationId xmlns:a16="http://schemas.microsoft.com/office/drawing/2014/main" id="{BED0D5A7-0A48-4E73-A96E-7D88A1B2E361}"/>
            </a:ext>
          </a:extLst>
        </xdr:cNvPr>
        <xdr:cNvSpPr txBox="1"/>
      </xdr:nvSpPr>
      <xdr:spPr>
        <a:xfrm>
          <a:off x="7509587" y="1726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166388</xdr:rowOff>
    </xdr:from>
    <xdr:ext cx="469744" cy="259045"/>
    <xdr:sp macro="" textlink="">
      <xdr:nvSpPr>
        <xdr:cNvPr id="492" name="n_3mainValue【市民会館】&#10;一人当たり面積">
          <a:extLst>
            <a:ext uri="{FF2B5EF4-FFF2-40B4-BE49-F238E27FC236}">
              <a16:creationId xmlns:a16="http://schemas.microsoft.com/office/drawing/2014/main" id="{B5364FB9-2E8F-4A04-93DB-21DB091DD2E9}"/>
            </a:ext>
          </a:extLst>
        </xdr:cNvPr>
        <xdr:cNvSpPr txBox="1"/>
      </xdr:nvSpPr>
      <xdr:spPr>
        <a:xfrm>
          <a:off x="6712027" y="1726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170959</xdr:rowOff>
    </xdr:from>
    <xdr:ext cx="469744" cy="259045"/>
    <xdr:sp macro="" textlink="">
      <xdr:nvSpPr>
        <xdr:cNvPr id="493" name="n_4mainValue【市民会館】&#10;一人当たり面積">
          <a:extLst>
            <a:ext uri="{FF2B5EF4-FFF2-40B4-BE49-F238E27FC236}">
              <a16:creationId xmlns:a16="http://schemas.microsoft.com/office/drawing/2014/main" id="{70369AEA-6133-4926-97E5-B2728ABAB6F4}"/>
            </a:ext>
          </a:extLst>
        </xdr:cNvPr>
        <xdr:cNvSpPr txBox="1"/>
      </xdr:nvSpPr>
      <xdr:spPr>
        <a:xfrm>
          <a:off x="5937327" y="1727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000A559-70A6-482C-A3D9-8CA666008C7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6EC1D21-8274-4FF9-B4D1-B5002DC000C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0DFF767-CB93-4F1B-B9FF-67C414D191C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C8464B8-7359-4CB7-BD2A-2114399D195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D52FB51-0385-44E7-94CE-BD065713852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65B4A39-7B21-4273-AB7B-2E4E9918C57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EDEAE2A-BB52-457A-B02B-3AC52BA3074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A8A51D5-E975-440B-8E09-E511660E6FB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62E2B8F-6129-45B2-8528-AAF146E1C02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ECBC83E-BA91-40DF-894E-004A117F4B3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16AB867-35C7-403E-A779-0D05CB0B39B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7B74B719-0FFC-4A0B-B183-1FBD1187764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F23DDA6D-EFD2-4C64-A91A-ECA03DF5E1B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88A30B2B-A6F2-4141-86D7-8A61DA4EC11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81795917-1586-4AC2-91DA-913CE1B79A66}"/>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1CA7FF6D-19C7-4BF4-B50D-6CCC7C08BA8A}"/>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BBBE0976-B180-463F-8E1B-DFA937FEB07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EC0DF85-A144-4071-8AAB-89BC19E6AD0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2C8CEBEC-E59C-4E8E-924B-FA9437D84C7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764D556D-BEA4-4EED-9A9B-1EE524CBD7F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56415D4-1DD5-46DB-B585-E7EB3F520EA9}"/>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4D376231-4385-4605-AAA3-B9750EFC34A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2117E835-7B48-4EBD-B5BB-9BA7564B6FE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40CDC000-443B-46A9-A58B-2354CE02DD2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5FE2F080-BA38-451D-AE3D-A33EB4AA07F2}"/>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1BBF0896-101F-4642-B7FC-F758E80EDB26}"/>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5FF2E838-9E92-43BE-8565-E51D2E6743C4}"/>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54F5064F-E5B8-43BD-8E7C-DD83D731263F}"/>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809005E3-BC5B-4175-BA1A-CBB3EFFD3FDC}"/>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32793A7B-6547-4D75-86B9-2C5491771972}"/>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F4DC555F-8A06-4F9E-AFED-94D6A15ABDCB}"/>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0142DDE1-E019-48E1-A1F2-D37FEF7712F3}"/>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8A427CAF-FC61-48CB-81C2-A23F3D34C9AC}"/>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E2C9FF7B-5505-4F01-BFF0-64F4A987A3E3}"/>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933A884B-3452-4FCD-963E-125215F86B45}"/>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8E0C4D1-F62C-4562-AA63-E2BF799E2F7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29A6372-7E46-4830-8326-0A0EE435776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6D44C0D-C4F4-40E3-8DE1-75F3137D0ED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4589A40-EEAB-49EE-86CA-F4E88B42D93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146751F-317B-4608-A488-DECCCB0BC85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88265</xdr:rowOff>
    </xdr:from>
    <xdr:to>
      <xdr:col>85</xdr:col>
      <xdr:colOff>177800</xdr:colOff>
      <xdr:row>41</xdr:row>
      <xdr:rowOff>18415</xdr:rowOff>
    </xdr:to>
    <xdr:sp macro="" textlink="">
      <xdr:nvSpPr>
        <xdr:cNvPr id="534" name="楕円 533">
          <a:extLst>
            <a:ext uri="{FF2B5EF4-FFF2-40B4-BE49-F238E27FC236}">
              <a16:creationId xmlns:a16="http://schemas.microsoft.com/office/drawing/2014/main" id="{B50C26BE-A0EB-42F0-8385-1D5F6C69911B}"/>
            </a:ext>
          </a:extLst>
        </xdr:cNvPr>
        <xdr:cNvSpPr/>
      </xdr:nvSpPr>
      <xdr:spPr>
        <a:xfrm>
          <a:off x="14325600" y="67938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66692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E77CA941-29C2-472F-B0A4-683AA54E02EF}"/>
            </a:ext>
          </a:extLst>
        </xdr:cNvPr>
        <xdr:cNvSpPr txBox="1"/>
      </xdr:nvSpPr>
      <xdr:spPr>
        <a:xfrm>
          <a:off x="14414500"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74930</xdr:rowOff>
    </xdr:from>
    <xdr:to>
      <xdr:col>81</xdr:col>
      <xdr:colOff>101600</xdr:colOff>
      <xdr:row>41</xdr:row>
      <xdr:rowOff>5080</xdr:rowOff>
    </xdr:to>
    <xdr:sp macro="" textlink="">
      <xdr:nvSpPr>
        <xdr:cNvPr id="536" name="楕円 535">
          <a:extLst>
            <a:ext uri="{FF2B5EF4-FFF2-40B4-BE49-F238E27FC236}">
              <a16:creationId xmlns:a16="http://schemas.microsoft.com/office/drawing/2014/main" id="{0CEB76F5-FA6D-43C2-9534-2C4A7B09505D}"/>
            </a:ext>
          </a:extLst>
        </xdr:cNvPr>
        <xdr:cNvSpPr/>
      </xdr:nvSpPr>
      <xdr:spPr>
        <a:xfrm>
          <a:off x="13578840" y="678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125730</xdr:rowOff>
    </xdr:from>
    <xdr:to>
      <xdr:col>85</xdr:col>
      <xdr:colOff>127000</xdr:colOff>
      <xdr:row>40</xdr:row>
      <xdr:rowOff>139065</xdr:rowOff>
    </xdr:to>
    <xdr:cxnSp macro="">
      <xdr:nvCxnSpPr>
        <xdr:cNvPr id="537" name="直線コネクタ 536">
          <a:extLst>
            <a:ext uri="{FF2B5EF4-FFF2-40B4-BE49-F238E27FC236}">
              <a16:creationId xmlns:a16="http://schemas.microsoft.com/office/drawing/2014/main" id="{7B5E725A-E2EF-4A4C-A7AE-6BAD473EF8BE}"/>
            </a:ext>
          </a:extLst>
        </xdr:cNvPr>
        <xdr:cNvCxnSpPr/>
      </xdr:nvCxnSpPr>
      <xdr:spPr>
        <a:xfrm>
          <a:off x="13629640" y="6831330"/>
          <a:ext cx="7467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57785</xdr:rowOff>
    </xdr:from>
    <xdr:to>
      <xdr:col>76</xdr:col>
      <xdr:colOff>165100</xdr:colOff>
      <xdr:row>40</xdr:row>
      <xdr:rowOff>159385</xdr:rowOff>
    </xdr:to>
    <xdr:sp macro="" textlink="">
      <xdr:nvSpPr>
        <xdr:cNvPr id="538" name="楕円 537">
          <a:extLst>
            <a:ext uri="{FF2B5EF4-FFF2-40B4-BE49-F238E27FC236}">
              <a16:creationId xmlns:a16="http://schemas.microsoft.com/office/drawing/2014/main" id="{6AA05870-4960-4869-8E30-BCD3BA2471D7}"/>
            </a:ext>
          </a:extLst>
        </xdr:cNvPr>
        <xdr:cNvSpPr/>
      </xdr:nvSpPr>
      <xdr:spPr>
        <a:xfrm>
          <a:off x="1280414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108585</xdr:rowOff>
    </xdr:from>
    <xdr:to>
      <xdr:col>81</xdr:col>
      <xdr:colOff>50800</xdr:colOff>
      <xdr:row>40</xdr:row>
      <xdr:rowOff>125730</xdr:rowOff>
    </xdr:to>
    <xdr:cxnSp macro="">
      <xdr:nvCxnSpPr>
        <xdr:cNvPr id="539" name="直線コネクタ 538">
          <a:extLst>
            <a:ext uri="{FF2B5EF4-FFF2-40B4-BE49-F238E27FC236}">
              <a16:creationId xmlns:a16="http://schemas.microsoft.com/office/drawing/2014/main" id="{FD786255-1DF0-4C02-B1BD-D477E9197472}"/>
            </a:ext>
          </a:extLst>
        </xdr:cNvPr>
        <xdr:cNvCxnSpPr/>
      </xdr:nvCxnSpPr>
      <xdr:spPr>
        <a:xfrm>
          <a:off x="12854940" y="681418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42545</xdr:rowOff>
    </xdr:from>
    <xdr:to>
      <xdr:col>72</xdr:col>
      <xdr:colOff>38100</xdr:colOff>
      <xdr:row>40</xdr:row>
      <xdr:rowOff>144145</xdr:rowOff>
    </xdr:to>
    <xdr:sp macro="" textlink="">
      <xdr:nvSpPr>
        <xdr:cNvPr id="540" name="楕円 539">
          <a:extLst>
            <a:ext uri="{FF2B5EF4-FFF2-40B4-BE49-F238E27FC236}">
              <a16:creationId xmlns:a16="http://schemas.microsoft.com/office/drawing/2014/main" id="{552672B2-ED06-4255-AAB2-FEE709ADFA7D}"/>
            </a:ext>
          </a:extLst>
        </xdr:cNvPr>
        <xdr:cNvSpPr/>
      </xdr:nvSpPr>
      <xdr:spPr>
        <a:xfrm>
          <a:off x="12029440" y="67481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93345</xdr:rowOff>
    </xdr:from>
    <xdr:to>
      <xdr:col>76</xdr:col>
      <xdr:colOff>114300</xdr:colOff>
      <xdr:row>40</xdr:row>
      <xdr:rowOff>108585</xdr:rowOff>
    </xdr:to>
    <xdr:cxnSp macro="">
      <xdr:nvCxnSpPr>
        <xdr:cNvPr id="541" name="直線コネクタ 540">
          <a:extLst>
            <a:ext uri="{FF2B5EF4-FFF2-40B4-BE49-F238E27FC236}">
              <a16:creationId xmlns:a16="http://schemas.microsoft.com/office/drawing/2014/main" id="{33848445-1B1A-4E38-986F-15C3F1A47B2F}"/>
            </a:ext>
          </a:extLst>
        </xdr:cNvPr>
        <xdr:cNvCxnSpPr/>
      </xdr:nvCxnSpPr>
      <xdr:spPr>
        <a:xfrm>
          <a:off x="12072620" y="679894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36830</xdr:rowOff>
    </xdr:from>
    <xdr:to>
      <xdr:col>67</xdr:col>
      <xdr:colOff>101600</xdr:colOff>
      <xdr:row>40</xdr:row>
      <xdr:rowOff>138430</xdr:rowOff>
    </xdr:to>
    <xdr:sp macro="" textlink="">
      <xdr:nvSpPr>
        <xdr:cNvPr id="542" name="楕円 541">
          <a:extLst>
            <a:ext uri="{FF2B5EF4-FFF2-40B4-BE49-F238E27FC236}">
              <a16:creationId xmlns:a16="http://schemas.microsoft.com/office/drawing/2014/main" id="{5E8B79DA-EA33-4A1D-BAA4-B08D4A74528F}"/>
            </a:ext>
          </a:extLst>
        </xdr:cNvPr>
        <xdr:cNvSpPr/>
      </xdr:nvSpPr>
      <xdr:spPr>
        <a:xfrm>
          <a:off x="1123188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87630</xdr:rowOff>
    </xdr:from>
    <xdr:to>
      <xdr:col>71</xdr:col>
      <xdr:colOff>177800</xdr:colOff>
      <xdr:row>40</xdr:row>
      <xdr:rowOff>93345</xdr:rowOff>
    </xdr:to>
    <xdr:cxnSp macro="">
      <xdr:nvCxnSpPr>
        <xdr:cNvPr id="543" name="直線コネクタ 542">
          <a:extLst>
            <a:ext uri="{FF2B5EF4-FFF2-40B4-BE49-F238E27FC236}">
              <a16:creationId xmlns:a16="http://schemas.microsoft.com/office/drawing/2014/main" id="{A7BAAE9C-7446-4B72-BD99-1299E5B98BCA}"/>
            </a:ext>
          </a:extLst>
        </xdr:cNvPr>
        <xdr:cNvCxnSpPr/>
      </xdr:nvCxnSpPr>
      <xdr:spPr>
        <a:xfrm>
          <a:off x="11282680" y="679323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6F355216-BFB1-47BD-A194-7002E7AFBEBE}"/>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B27881A1-3821-4BDD-8E51-AAF502B7610E}"/>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98C2148-047E-4C2D-90A7-A87D67CF58B6}"/>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D31FD597-3C27-407B-85A8-1D8692E1E681}"/>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167657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8A8B32C-7CB9-4432-94AA-8C74F3173E67}"/>
            </a:ext>
          </a:extLst>
        </xdr:cNvPr>
        <xdr:cNvSpPr txBox="1"/>
      </xdr:nvSpPr>
      <xdr:spPr>
        <a:xfrm>
          <a:off x="134372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150512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179BC1E1-2B97-441E-9F56-292AB5BD48D9}"/>
            </a:ext>
          </a:extLst>
        </xdr:cNvPr>
        <xdr:cNvSpPr txBox="1"/>
      </xdr:nvSpPr>
      <xdr:spPr>
        <a:xfrm>
          <a:off x="1267524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135272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B93EE071-220A-43B0-9D2D-CDA96C9C525B}"/>
            </a:ext>
          </a:extLst>
        </xdr:cNvPr>
        <xdr:cNvSpPr txBox="1"/>
      </xdr:nvSpPr>
      <xdr:spPr>
        <a:xfrm>
          <a:off x="119005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129557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58D53C7F-E3D2-41FB-B912-119A11947370}"/>
            </a:ext>
          </a:extLst>
        </xdr:cNvPr>
        <xdr:cNvSpPr txBox="1"/>
      </xdr:nvSpPr>
      <xdr:spPr>
        <a:xfrm>
          <a:off x="1110298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5E35DCB-06F2-4BF3-90BF-0405CC77B62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75EEE06-3EC4-4B3E-B6F5-5914ECF53A9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8B870197-B861-411D-9E8B-24B05C34E88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BBCD65E5-F173-459C-A198-AAE1BAD230E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D23EE47-E6BF-434B-BB65-69985EDC8C0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940FB18F-AC3F-4020-AB44-F819D93D6EB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31F9D255-152B-4499-A4EC-DFA4D54AF21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93A2DF37-17D3-4430-A60F-FE0D49B4A4C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73198BD-AFC8-4D94-9C97-9809396F740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07159C4-38AA-44DA-80A3-D3ED4DEEFFD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D85D4601-5B76-44F2-AD4A-074DD5CC6A4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BC5ACE0A-D52B-4611-BB9E-19E56774268D}"/>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5A3197C6-6F15-49E1-9E97-5F7B8506A03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500B3A2B-8DD8-457D-ACC5-2398F3450F8C}"/>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5D596341-CC0A-42AF-A7A0-0EFA6BF3710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D26245C9-6336-4419-A40B-AA8E3652D6AF}"/>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DA87AEA9-B863-44A7-8753-DD58261F082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D45EFBD5-5E65-4D8F-86B0-7271EF272431}"/>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E32922A-DF4E-41F9-9698-B10050D78FB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B65B43D-825A-42CD-8398-39473A5E9F3E}"/>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67C1504C-4595-488D-A339-A6B93B27F70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A02878B4-7E38-42D4-9108-3BB11DF1B71F}"/>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F9CC49BB-D5F1-4F56-B304-407CDD72BB93}"/>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9A2C3EC4-EEEC-4E0F-BC41-5D44D2DC6648}"/>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E275964-061C-4C0A-A5D0-9120E80C9056}"/>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26B44EC3-FAB7-4B76-8E74-5778978DF462}"/>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D8B3FFBE-9085-4AF1-AE7E-3D6D7CD8F7CC}"/>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2E63070B-332B-4A22-BF1E-72F6D9E07FD5}"/>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AC25105A-E3F6-429E-901A-5F0815F14157}"/>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C42F6EF6-7E54-4919-B772-B59ADAA0D668}"/>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6E22E057-242C-4BF6-87B1-C0058F1E3236}"/>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FC7D86F4-EB70-4152-B683-EA521783837C}"/>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3DEF696-9D16-4B29-9B0E-5C6F913E5DD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66C8E5C-984F-40AE-9631-EBD0AAC21D4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F98EC7C-6825-4FA1-8E03-B8293CED13E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C73D91D-E9B6-44CE-B367-D828134A9BC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0550291-2E43-4CCE-99B2-4F38E5CF12E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57121</xdr:rowOff>
    </xdr:from>
    <xdr:to>
      <xdr:col>116</xdr:col>
      <xdr:colOff>114300</xdr:colOff>
      <xdr:row>39</xdr:row>
      <xdr:rowOff>158721</xdr:rowOff>
    </xdr:to>
    <xdr:sp macro="" textlink="">
      <xdr:nvSpPr>
        <xdr:cNvPr id="589" name="楕円 588">
          <a:extLst>
            <a:ext uri="{FF2B5EF4-FFF2-40B4-BE49-F238E27FC236}">
              <a16:creationId xmlns:a16="http://schemas.microsoft.com/office/drawing/2014/main" id="{76E1E9CF-C462-42B1-A1F2-87DD7446209A}"/>
            </a:ext>
          </a:extLst>
        </xdr:cNvPr>
        <xdr:cNvSpPr/>
      </xdr:nvSpPr>
      <xdr:spPr>
        <a:xfrm>
          <a:off x="19458940" y="659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35548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A1B97CD9-9E2A-4699-BC1E-E176973448B7}"/>
            </a:ext>
          </a:extLst>
        </xdr:cNvPr>
        <xdr:cNvSpPr txBox="1"/>
      </xdr:nvSpPr>
      <xdr:spPr>
        <a:xfrm>
          <a:off x="19547840" y="657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64134</xdr:rowOff>
    </xdr:from>
    <xdr:to>
      <xdr:col>112</xdr:col>
      <xdr:colOff>38100</xdr:colOff>
      <xdr:row>39</xdr:row>
      <xdr:rowOff>165734</xdr:rowOff>
    </xdr:to>
    <xdr:sp macro="" textlink="">
      <xdr:nvSpPr>
        <xdr:cNvPr id="591" name="楕円 590">
          <a:extLst>
            <a:ext uri="{FF2B5EF4-FFF2-40B4-BE49-F238E27FC236}">
              <a16:creationId xmlns:a16="http://schemas.microsoft.com/office/drawing/2014/main" id="{DAE70B17-B475-4301-B47B-FE42C55439CE}"/>
            </a:ext>
          </a:extLst>
        </xdr:cNvPr>
        <xdr:cNvSpPr/>
      </xdr:nvSpPr>
      <xdr:spPr>
        <a:xfrm>
          <a:off x="18735040" y="66020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107921</xdr:rowOff>
    </xdr:from>
    <xdr:to>
      <xdr:col>116</xdr:col>
      <xdr:colOff>63500</xdr:colOff>
      <xdr:row>39</xdr:row>
      <xdr:rowOff>114934</xdr:rowOff>
    </xdr:to>
    <xdr:cxnSp macro="">
      <xdr:nvCxnSpPr>
        <xdr:cNvPr id="592" name="直線コネクタ 591">
          <a:extLst>
            <a:ext uri="{FF2B5EF4-FFF2-40B4-BE49-F238E27FC236}">
              <a16:creationId xmlns:a16="http://schemas.microsoft.com/office/drawing/2014/main" id="{EEB6C543-8D19-4183-8371-F91959893023}"/>
            </a:ext>
          </a:extLst>
        </xdr:cNvPr>
        <xdr:cNvCxnSpPr/>
      </xdr:nvCxnSpPr>
      <xdr:spPr>
        <a:xfrm flipV="1">
          <a:off x="18778220" y="6645881"/>
          <a:ext cx="731520" cy="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70750</xdr:rowOff>
    </xdr:from>
    <xdr:to>
      <xdr:col>107</xdr:col>
      <xdr:colOff>101600</xdr:colOff>
      <xdr:row>40</xdr:row>
      <xdr:rowOff>900</xdr:rowOff>
    </xdr:to>
    <xdr:sp macro="" textlink="">
      <xdr:nvSpPr>
        <xdr:cNvPr id="593" name="楕円 592">
          <a:extLst>
            <a:ext uri="{FF2B5EF4-FFF2-40B4-BE49-F238E27FC236}">
              <a16:creationId xmlns:a16="http://schemas.microsoft.com/office/drawing/2014/main" id="{D7551181-9006-414B-9B01-19B12EFE4498}"/>
            </a:ext>
          </a:extLst>
        </xdr:cNvPr>
        <xdr:cNvSpPr/>
      </xdr:nvSpPr>
      <xdr:spPr>
        <a:xfrm>
          <a:off x="17937480" y="6608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114934</xdr:rowOff>
    </xdr:from>
    <xdr:to>
      <xdr:col>111</xdr:col>
      <xdr:colOff>177800</xdr:colOff>
      <xdr:row>39</xdr:row>
      <xdr:rowOff>121550</xdr:rowOff>
    </xdr:to>
    <xdr:cxnSp macro="">
      <xdr:nvCxnSpPr>
        <xdr:cNvPr id="594" name="直線コネクタ 593">
          <a:extLst>
            <a:ext uri="{FF2B5EF4-FFF2-40B4-BE49-F238E27FC236}">
              <a16:creationId xmlns:a16="http://schemas.microsoft.com/office/drawing/2014/main" id="{27B92634-8756-44D4-B29B-43175E21A94E}"/>
            </a:ext>
          </a:extLst>
        </xdr:cNvPr>
        <xdr:cNvCxnSpPr/>
      </xdr:nvCxnSpPr>
      <xdr:spPr>
        <a:xfrm flipV="1">
          <a:off x="17988280" y="6652894"/>
          <a:ext cx="789940" cy="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76264</xdr:rowOff>
    </xdr:from>
    <xdr:to>
      <xdr:col>102</xdr:col>
      <xdr:colOff>165100</xdr:colOff>
      <xdr:row>40</xdr:row>
      <xdr:rowOff>6414</xdr:rowOff>
    </xdr:to>
    <xdr:sp macro="" textlink="">
      <xdr:nvSpPr>
        <xdr:cNvPr id="595" name="楕円 594">
          <a:extLst>
            <a:ext uri="{FF2B5EF4-FFF2-40B4-BE49-F238E27FC236}">
              <a16:creationId xmlns:a16="http://schemas.microsoft.com/office/drawing/2014/main" id="{7AF3024B-7008-45A6-9496-ADBA09776523}"/>
            </a:ext>
          </a:extLst>
        </xdr:cNvPr>
        <xdr:cNvSpPr/>
      </xdr:nvSpPr>
      <xdr:spPr>
        <a:xfrm>
          <a:off x="17162780" y="6614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121550</xdr:rowOff>
    </xdr:from>
    <xdr:to>
      <xdr:col>107</xdr:col>
      <xdr:colOff>50800</xdr:colOff>
      <xdr:row>39</xdr:row>
      <xdr:rowOff>127064</xdr:rowOff>
    </xdr:to>
    <xdr:cxnSp macro="">
      <xdr:nvCxnSpPr>
        <xdr:cNvPr id="596" name="直線コネクタ 595">
          <a:extLst>
            <a:ext uri="{FF2B5EF4-FFF2-40B4-BE49-F238E27FC236}">
              <a16:creationId xmlns:a16="http://schemas.microsoft.com/office/drawing/2014/main" id="{BE769044-4340-40CE-B49D-5A46B56A35B1}"/>
            </a:ext>
          </a:extLst>
        </xdr:cNvPr>
        <xdr:cNvCxnSpPr/>
      </xdr:nvCxnSpPr>
      <xdr:spPr>
        <a:xfrm flipV="1">
          <a:off x="17213580" y="6659510"/>
          <a:ext cx="774700" cy="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83638</xdr:rowOff>
    </xdr:from>
    <xdr:to>
      <xdr:col>98</xdr:col>
      <xdr:colOff>38100</xdr:colOff>
      <xdr:row>40</xdr:row>
      <xdr:rowOff>13788</xdr:rowOff>
    </xdr:to>
    <xdr:sp macro="" textlink="">
      <xdr:nvSpPr>
        <xdr:cNvPr id="597" name="楕円 596">
          <a:extLst>
            <a:ext uri="{FF2B5EF4-FFF2-40B4-BE49-F238E27FC236}">
              <a16:creationId xmlns:a16="http://schemas.microsoft.com/office/drawing/2014/main" id="{7D5B792D-1953-47DC-B3CE-566B654ED2A7}"/>
            </a:ext>
          </a:extLst>
        </xdr:cNvPr>
        <xdr:cNvSpPr/>
      </xdr:nvSpPr>
      <xdr:spPr>
        <a:xfrm>
          <a:off x="16388080" y="6621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127064</xdr:rowOff>
    </xdr:from>
    <xdr:to>
      <xdr:col>102</xdr:col>
      <xdr:colOff>114300</xdr:colOff>
      <xdr:row>39</xdr:row>
      <xdr:rowOff>134438</xdr:rowOff>
    </xdr:to>
    <xdr:cxnSp macro="">
      <xdr:nvCxnSpPr>
        <xdr:cNvPr id="598" name="直線コネクタ 597">
          <a:extLst>
            <a:ext uri="{FF2B5EF4-FFF2-40B4-BE49-F238E27FC236}">
              <a16:creationId xmlns:a16="http://schemas.microsoft.com/office/drawing/2014/main" id="{9718E755-6157-4299-93A5-C8502B0FA538}"/>
            </a:ext>
          </a:extLst>
        </xdr:cNvPr>
        <xdr:cNvCxnSpPr/>
      </xdr:nvCxnSpPr>
      <xdr:spPr>
        <a:xfrm flipV="1">
          <a:off x="16431260" y="6665024"/>
          <a:ext cx="782320" cy="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FF9A8578-6E92-4A4A-B895-CBD961634838}"/>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51A0A13F-EBD5-4746-8E1E-C4F445E3F80F}"/>
            </a:ext>
          </a:extLst>
        </xdr:cNvPr>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2FDD1694-9364-4104-9B94-688FA64BA7A7}"/>
            </a:ext>
          </a:extLst>
        </xdr:cNvPr>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948F22A0-EAB1-40E4-8C92-DC87D2D3F58A}"/>
            </a:ext>
          </a:extLst>
        </xdr:cNvPr>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156861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1A6D748F-3CE0-434A-B567-1BBF57CE6003}"/>
            </a:ext>
          </a:extLst>
        </xdr:cNvPr>
        <xdr:cNvSpPr txBox="1"/>
      </xdr:nvSpPr>
      <xdr:spPr>
        <a:xfrm>
          <a:off x="18528811" y="669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163477</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28076C3C-1718-41C3-944B-1EB93E5DB72D}"/>
            </a:ext>
          </a:extLst>
        </xdr:cNvPr>
        <xdr:cNvSpPr txBox="1"/>
      </xdr:nvSpPr>
      <xdr:spPr>
        <a:xfrm>
          <a:off x="17766811" y="670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168991</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D7EF9A60-4BB2-414B-A02C-D8693A1C319D}"/>
            </a:ext>
          </a:extLst>
        </xdr:cNvPr>
        <xdr:cNvSpPr txBox="1"/>
      </xdr:nvSpPr>
      <xdr:spPr>
        <a:xfrm>
          <a:off x="16969251" y="670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4915</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9D98A676-FC42-417E-9A4F-3088ECB6724E}"/>
            </a:ext>
          </a:extLst>
        </xdr:cNvPr>
        <xdr:cNvSpPr txBox="1"/>
      </xdr:nvSpPr>
      <xdr:spPr>
        <a:xfrm>
          <a:off x="16194551" y="671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E4D40E50-5DC8-4B94-A77F-115748F928C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9A9F1D8-9936-45DC-9527-DD1D057B925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44D49D50-ADA9-42C2-8332-319AE18505E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A9D5BFF6-6DD1-4AE6-9E82-3AB1025048C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EEC555D-F5E2-41A3-9DA9-C02D775CD3D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ABB3B0D-01A5-4755-8CF3-F4AC571237B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CBAFF82-711F-47EB-A028-6AF8409CF59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AFAAF9D-44C1-47DA-84BF-04FC570CDD1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C952CD4B-BE04-419E-9A53-28E07B56C0E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CC3E275-AD6C-4CB9-97B6-88BF4EBCE9C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155A4FA-AB9C-4FF4-97ED-2D9CF8D38F8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6C5168C-4B60-489E-8054-E4ABE983588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BBF81D4-E424-4136-8950-41FD5ADDC88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997D15D-9568-4FE6-AD51-11DB64DB3903}"/>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7C017F48-3FE7-460B-B53E-70E522247AA9}"/>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A87C1FD2-2408-4456-82CC-7E0F2064C3F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475D3E53-0C04-4D96-BEFA-7C5221C8592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1B15388-3BFB-4806-81C8-305D85EC84B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1699D29B-A9A1-426C-BE7A-EDCFB5A235D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74A33AC5-BF2D-4A1F-80E1-A84101AA1B9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C1C1707-FFF6-4FA9-B86B-77BA719F3B8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1044DCA4-8462-4608-A851-19587FB0C26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A7B6DBAE-71E7-4A97-823A-DA9E5F4A3E4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5EE3D1B3-43EB-44FB-8313-B20725EF621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F15C4FB7-965C-4A76-A4A2-1A509E5CE207}"/>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CAB5481-9828-4303-B567-C61BFF25460C}"/>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2DD3598A-A5A6-46CA-8701-527FFCB34C16}"/>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24C9465-3C05-411B-912B-0AA8181850F5}"/>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DB3156C8-F0F4-4261-8B17-3B13D84E55E7}"/>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E3488391-892F-4303-A573-BA39F1BBB030}"/>
            </a:ext>
          </a:extLst>
        </xdr:cNvPr>
        <xdr:cNvSpPr txBox="1"/>
      </xdr:nvSpPr>
      <xdr:spPr>
        <a:xfrm>
          <a:off x="14414500" y="982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F934401D-9D81-42EC-A9AD-1BDD2D6968A5}"/>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C8779A0C-9722-4647-B8FF-65575951573B}"/>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B9D86716-C859-4CFB-BA8A-02B5822555DE}"/>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896A7587-90D3-4D1B-A39B-EDCC934ECCDD}"/>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5A9E0E43-6964-4B35-ABCE-AEE3383DCB66}"/>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1F963F9-20BD-4146-A3A4-2255120716C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D805473-35E2-4603-BED3-B3DD98A6A9B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7ABD278-C9A9-4A7E-AAB2-5C6231CCE0C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B6E642D-5F5B-47E7-9A04-3E77CE72E67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E380340-6906-4641-B3DD-6A31CA411F1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647" name="楕円 646">
          <a:extLst>
            <a:ext uri="{FF2B5EF4-FFF2-40B4-BE49-F238E27FC236}">
              <a16:creationId xmlns:a16="http://schemas.microsoft.com/office/drawing/2014/main" id="{534452EB-4031-4162-B4F2-6B817DA3BFD9}"/>
            </a:ext>
          </a:extLst>
        </xdr:cNvPr>
        <xdr:cNvSpPr/>
      </xdr:nvSpPr>
      <xdr:spPr>
        <a:xfrm>
          <a:off x="14325600" y="103085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60977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1E1C7F70-BBF1-460B-9FD0-A9110BCA8C02}"/>
            </a:ext>
          </a:extLst>
        </xdr:cNvPr>
        <xdr:cNvSpPr txBox="1"/>
      </xdr:nvSpPr>
      <xdr:spPr>
        <a:xfrm>
          <a:off x="14414500"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44450</xdr:rowOff>
    </xdr:from>
    <xdr:to>
      <xdr:col>81</xdr:col>
      <xdr:colOff>101600</xdr:colOff>
      <xdr:row>61</xdr:row>
      <xdr:rowOff>146050</xdr:rowOff>
    </xdr:to>
    <xdr:sp macro="" textlink="">
      <xdr:nvSpPr>
        <xdr:cNvPr id="649" name="楕円 648">
          <a:extLst>
            <a:ext uri="{FF2B5EF4-FFF2-40B4-BE49-F238E27FC236}">
              <a16:creationId xmlns:a16="http://schemas.microsoft.com/office/drawing/2014/main" id="{0A346D17-22A4-4178-93D7-B2DB0D2997C5}"/>
            </a:ext>
          </a:extLst>
        </xdr:cNvPr>
        <xdr:cNvSpPr/>
      </xdr:nvSpPr>
      <xdr:spPr>
        <a:xfrm>
          <a:off x="1357884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95250</xdr:rowOff>
    </xdr:from>
    <xdr:to>
      <xdr:col>85</xdr:col>
      <xdr:colOff>127000</xdr:colOff>
      <xdr:row>61</xdr:row>
      <xdr:rowOff>133350</xdr:rowOff>
    </xdr:to>
    <xdr:cxnSp macro="">
      <xdr:nvCxnSpPr>
        <xdr:cNvPr id="650" name="直線コネクタ 649">
          <a:extLst>
            <a:ext uri="{FF2B5EF4-FFF2-40B4-BE49-F238E27FC236}">
              <a16:creationId xmlns:a16="http://schemas.microsoft.com/office/drawing/2014/main" id="{294B42F0-4781-4438-A7D0-03324D2C89F3}"/>
            </a:ext>
          </a:extLst>
        </xdr:cNvPr>
        <xdr:cNvCxnSpPr/>
      </xdr:nvCxnSpPr>
      <xdr:spPr>
        <a:xfrm>
          <a:off x="13629640" y="1032129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651" name="楕円 650">
          <a:extLst>
            <a:ext uri="{FF2B5EF4-FFF2-40B4-BE49-F238E27FC236}">
              <a16:creationId xmlns:a16="http://schemas.microsoft.com/office/drawing/2014/main" id="{870D1F5D-DAF2-4F56-9294-3778DDFD6767}"/>
            </a:ext>
          </a:extLst>
        </xdr:cNvPr>
        <xdr:cNvSpPr/>
      </xdr:nvSpPr>
      <xdr:spPr>
        <a:xfrm>
          <a:off x="1280414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95250</xdr:rowOff>
    </xdr:to>
    <xdr:cxnSp macro="">
      <xdr:nvCxnSpPr>
        <xdr:cNvPr id="652" name="直線コネクタ 651">
          <a:extLst>
            <a:ext uri="{FF2B5EF4-FFF2-40B4-BE49-F238E27FC236}">
              <a16:creationId xmlns:a16="http://schemas.microsoft.com/office/drawing/2014/main" id="{7B82D3DB-7EA3-44CD-824D-BA3FECED501C}"/>
            </a:ext>
          </a:extLst>
        </xdr:cNvPr>
        <xdr:cNvCxnSpPr/>
      </xdr:nvCxnSpPr>
      <xdr:spPr>
        <a:xfrm>
          <a:off x="12854940" y="1028319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653" name="楕円 652">
          <a:extLst>
            <a:ext uri="{FF2B5EF4-FFF2-40B4-BE49-F238E27FC236}">
              <a16:creationId xmlns:a16="http://schemas.microsoft.com/office/drawing/2014/main" id="{97F901AB-6735-48A4-8CA3-5E5F18903BEA}"/>
            </a:ext>
          </a:extLst>
        </xdr:cNvPr>
        <xdr:cNvSpPr/>
      </xdr:nvSpPr>
      <xdr:spPr>
        <a:xfrm>
          <a:off x="12029440" y="1019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57150</xdr:rowOff>
    </xdr:to>
    <xdr:cxnSp macro="">
      <xdr:nvCxnSpPr>
        <xdr:cNvPr id="654" name="直線コネクタ 653">
          <a:extLst>
            <a:ext uri="{FF2B5EF4-FFF2-40B4-BE49-F238E27FC236}">
              <a16:creationId xmlns:a16="http://schemas.microsoft.com/office/drawing/2014/main" id="{DD2685E7-2C2C-4B80-9BD1-82DD866AAEA7}"/>
            </a:ext>
          </a:extLst>
        </xdr:cNvPr>
        <xdr:cNvCxnSpPr/>
      </xdr:nvCxnSpPr>
      <xdr:spPr>
        <a:xfrm>
          <a:off x="12072620" y="1024509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101600</xdr:rowOff>
    </xdr:from>
    <xdr:to>
      <xdr:col>67</xdr:col>
      <xdr:colOff>101600</xdr:colOff>
      <xdr:row>61</xdr:row>
      <xdr:rowOff>31750</xdr:rowOff>
    </xdr:to>
    <xdr:sp macro="" textlink="">
      <xdr:nvSpPr>
        <xdr:cNvPr id="655" name="楕円 654">
          <a:extLst>
            <a:ext uri="{FF2B5EF4-FFF2-40B4-BE49-F238E27FC236}">
              <a16:creationId xmlns:a16="http://schemas.microsoft.com/office/drawing/2014/main" id="{F4352BC9-DB9E-4D4B-84D5-5C4D77BA903C}"/>
            </a:ext>
          </a:extLst>
        </xdr:cNvPr>
        <xdr:cNvSpPr/>
      </xdr:nvSpPr>
      <xdr:spPr>
        <a:xfrm>
          <a:off x="11231880" y="101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152400</xdr:rowOff>
    </xdr:from>
    <xdr:to>
      <xdr:col>71</xdr:col>
      <xdr:colOff>177800</xdr:colOff>
      <xdr:row>61</xdr:row>
      <xdr:rowOff>19050</xdr:rowOff>
    </xdr:to>
    <xdr:cxnSp macro="">
      <xdr:nvCxnSpPr>
        <xdr:cNvPr id="656" name="直線コネクタ 655">
          <a:extLst>
            <a:ext uri="{FF2B5EF4-FFF2-40B4-BE49-F238E27FC236}">
              <a16:creationId xmlns:a16="http://schemas.microsoft.com/office/drawing/2014/main" id="{E6A2354A-299D-46E8-872B-FB7F00A62BC0}"/>
            </a:ext>
          </a:extLst>
        </xdr:cNvPr>
        <xdr:cNvCxnSpPr/>
      </xdr:nvCxnSpPr>
      <xdr:spPr>
        <a:xfrm>
          <a:off x="11282680" y="1021080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16294ED1-ACEC-448A-97A5-7448FB8ADA9C}"/>
            </a:ext>
          </a:extLst>
        </xdr:cNvPr>
        <xdr:cNvSpPr txBox="1"/>
      </xdr:nvSpPr>
      <xdr:spPr>
        <a:xfrm>
          <a:off x="134372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165A563-6295-46B2-BA07-200BC73DDC83}"/>
            </a:ext>
          </a:extLst>
        </xdr:cNvPr>
        <xdr:cNvSpPr txBox="1"/>
      </xdr:nvSpPr>
      <xdr:spPr>
        <a:xfrm>
          <a:off x="126752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C4664856-502D-466E-A09F-06E5D717AF71}"/>
            </a:ext>
          </a:extLst>
        </xdr:cNvPr>
        <xdr:cNvSpPr txBox="1"/>
      </xdr:nvSpPr>
      <xdr:spPr>
        <a:xfrm>
          <a:off x="119005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8D4080C1-E3F5-4A5A-89D8-E2B98210E602}"/>
            </a:ext>
          </a:extLst>
        </xdr:cNvPr>
        <xdr:cNvSpPr txBox="1"/>
      </xdr:nvSpPr>
      <xdr:spPr>
        <a:xfrm>
          <a:off x="1110298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137177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F6F39F82-89FF-474E-BF8F-E4A6709758B7}"/>
            </a:ext>
          </a:extLst>
        </xdr:cNvPr>
        <xdr:cNvSpPr txBox="1"/>
      </xdr:nvSpPr>
      <xdr:spPr>
        <a:xfrm>
          <a:off x="134372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761E9D70-B322-4387-9069-955E2F64F3DB}"/>
            </a:ext>
          </a:extLst>
        </xdr:cNvPr>
        <xdr:cNvSpPr txBox="1"/>
      </xdr:nvSpPr>
      <xdr:spPr>
        <a:xfrm>
          <a:off x="126752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A3BC46A5-7298-4779-884F-B6A1A47FB686}"/>
            </a:ext>
          </a:extLst>
        </xdr:cNvPr>
        <xdr:cNvSpPr txBox="1"/>
      </xdr:nvSpPr>
      <xdr:spPr>
        <a:xfrm>
          <a:off x="119005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22877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34BC94E-21A2-46DA-A442-E10B47EB03DC}"/>
            </a:ext>
          </a:extLst>
        </xdr:cNvPr>
        <xdr:cNvSpPr txBox="1"/>
      </xdr:nvSpPr>
      <xdr:spPr>
        <a:xfrm>
          <a:off x="1110298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125AA19C-8301-4BD1-9020-5FCEACD7F70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65F62F8B-E36D-4FF2-906C-D207FFB0B5F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6935ABEC-ECE1-42CB-9BD2-2FCE7DBA4E8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368CD52-61C7-42F3-A368-9BB84376946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D135DB27-0922-4EF8-A5D9-2E42398DBC9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8538491-CFB1-41FE-8F4B-8B46C359E18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4F9DA8D-54D7-420E-AB4D-C9B5DB7CB45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239A5F5-4135-4AC8-B0E2-66899BF005E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880A7D9-AD78-4287-89A3-FA9D1D377CD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771F70E2-D5DE-49E6-AB8C-6B5CB6C28F8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18833A06-6D95-4DFA-8E7F-4F6C3DD4B4B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D754CF7-4924-495E-AE4C-87B687B8B09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CD459089-EDBE-4326-B3A2-99492D63E33D}"/>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39A4BFF1-27A6-4007-860C-AA1B43F2E72A}"/>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61F401EA-94BC-48A6-8BCA-63B2011E24AB}"/>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21AB16F-FC2C-4B23-82ED-DC78402668A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EF51B42-ACD9-4CCB-9589-27658A4AFD02}"/>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847FFFEC-9F43-4610-8E1C-042AC5727C2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CEB6A980-0A5D-4E7F-B3DF-6FED9F7013AC}"/>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2E15A995-9EA8-4B4D-891C-32D6CD6FFF13}"/>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FF4FDAC-A22F-4E65-A866-D23B9CD2361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461AE8A2-3491-4CBD-863A-CCA28101E585}"/>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118A217F-1A76-41EF-9607-65B81D67586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58B56F0-81C7-4323-9DEB-C3654F9469F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C0E28D91-6D79-4BBE-9098-0B11088F02B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7F8665D0-72DA-49F1-98C6-A31066664D82}"/>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4252AD9D-0B0C-4061-894F-289D176A50AF}"/>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6E88B163-00B2-42BC-BA44-0E3FE549E54A}"/>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A54D37D-3654-4A7B-9B79-ACBF6D86FF33}"/>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14824B45-AEFE-4A7A-AA4D-C49A9BB00128}"/>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E45E673-83BF-4011-8CFD-363BE9624444}"/>
            </a:ext>
          </a:extLst>
        </xdr:cNvPr>
        <xdr:cNvSpPr txBox="1"/>
      </xdr:nvSpPr>
      <xdr:spPr>
        <a:xfrm>
          <a:off x="19547840" y="10230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399085E8-FB52-46DE-986C-C50666F6362D}"/>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3EDF1563-B91E-4D22-ACB9-35C4FD42C50F}"/>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ABCB1D3B-7F80-4569-BE11-31B7735F614A}"/>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B30A3D67-C547-46EB-8245-984F1C8F0EE9}"/>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36375016-466B-4C17-BC31-51DF4BE2CB1D}"/>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EEA8593-F9AD-47DE-ABDE-717391BB90C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B0814B9-E3E8-48E4-BC13-237FE543319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1ABFACC-4AE4-4C8F-809A-97DD25516BF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26C06B3-1E74-44B0-A17F-25F29865360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452A773-A2DA-4F5C-9B15-04C3FB8E86B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79828</xdr:rowOff>
    </xdr:from>
    <xdr:to>
      <xdr:col>116</xdr:col>
      <xdr:colOff>114300</xdr:colOff>
      <xdr:row>63</xdr:row>
      <xdr:rowOff>9978</xdr:rowOff>
    </xdr:to>
    <xdr:sp macro="" textlink="">
      <xdr:nvSpPr>
        <xdr:cNvPr id="706" name="楕円 705">
          <a:extLst>
            <a:ext uri="{FF2B5EF4-FFF2-40B4-BE49-F238E27FC236}">
              <a16:creationId xmlns:a16="http://schemas.microsoft.com/office/drawing/2014/main" id="{3FA828ED-6AEB-4D60-AAF1-3C12AC347846}"/>
            </a:ext>
          </a:extLst>
        </xdr:cNvPr>
        <xdr:cNvSpPr/>
      </xdr:nvSpPr>
      <xdr:spPr>
        <a:xfrm>
          <a:off x="19458940" y="10473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58255</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E4EBF1F4-86EA-48DC-875C-71A56883A0DD}"/>
            </a:ext>
          </a:extLst>
        </xdr:cNvPr>
        <xdr:cNvSpPr txBox="1"/>
      </xdr:nvSpPr>
      <xdr:spPr>
        <a:xfrm>
          <a:off x="19547840"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79828</xdr:rowOff>
    </xdr:from>
    <xdr:to>
      <xdr:col>112</xdr:col>
      <xdr:colOff>38100</xdr:colOff>
      <xdr:row>63</xdr:row>
      <xdr:rowOff>9978</xdr:rowOff>
    </xdr:to>
    <xdr:sp macro="" textlink="">
      <xdr:nvSpPr>
        <xdr:cNvPr id="708" name="楕円 707">
          <a:extLst>
            <a:ext uri="{FF2B5EF4-FFF2-40B4-BE49-F238E27FC236}">
              <a16:creationId xmlns:a16="http://schemas.microsoft.com/office/drawing/2014/main" id="{101F2F21-EE79-4990-8B5B-CC44DF3C94C5}"/>
            </a:ext>
          </a:extLst>
        </xdr:cNvPr>
        <xdr:cNvSpPr/>
      </xdr:nvSpPr>
      <xdr:spPr>
        <a:xfrm>
          <a:off x="18735040" y="10473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130628</xdr:rowOff>
    </xdr:from>
    <xdr:to>
      <xdr:col>116</xdr:col>
      <xdr:colOff>63500</xdr:colOff>
      <xdr:row>62</xdr:row>
      <xdr:rowOff>130628</xdr:rowOff>
    </xdr:to>
    <xdr:cxnSp macro="">
      <xdr:nvCxnSpPr>
        <xdr:cNvPr id="709" name="直線コネクタ 708">
          <a:extLst>
            <a:ext uri="{FF2B5EF4-FFF2-40B4-BE49-F238E27FC236}">
              <a16:creationId xmlns:a16="http://schemas.microsoft.com/office/drawing/2014/main" id="{62458F59-9D83-4A36-852E-482EFF43BF88}"/>
            </a:ext>
          </a:extLst>
        </xdr:cNvPr>
        <xdr:cNvCxnSpPr/>
      </xdr:nvCxnSpPr>
      <xdr:spPr>
        <a:xfrm>
          <a:off x="18778220" y="1052430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79828</xdr:rowOff>
    </xdr:from>
    <xdr:to>
      <xdr:col>107</xdr:col>
      <xdr:colOff>101600</xdr:colOff>
      <xdr:row>63</xdr:row>
      <xdr:rowOff>9978</xdr:rowOff>
    </xdr:to>
    <xdr:sp macro="" textlink="">
      <xdr:nvSpPr>
        <xdr:cNvPr id="710" name="楕円 709">
          <a:extLst>
            <a:ext uri="{FF2B5EF4-FFF2-40B4-BE49-F238E27FC236}">
              <a16:creationId xmlns:a16="http://schemas.microsoft.com/office/drawing/2014/main" id="{4B79DB00-7D06-44C7-BDC4-2733ACA080A9}"/>
            </a:ext>
          </a:extLst>
        </xdr:cNvPr>
        <xdr:cNvSpPr/>
      </xdr:nvSpPr>
      <xdr:spPr>
        <a:xfrm>
          <a:off x="17937480" y="10473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130628</xdr:rowOff>
    </xdr:from>
    <xdr:to>
      <xdr:col>111</xdr:col>
      <xdr:colOff>177800</xdr:colOff>
      <xdr:row>62</xdr:row>
      <xdr:rowOff>130628</xdr:rowOff>
    </xdr:to>
    <xdr:cxnSp macro="">
      <xdr:nvCxnSpPr>
        <xdr:cNvPr id="711" name="直線コネクタ 710">
          <a:extLst>
            <a:ext uri="{FF2B5EF4-FFF2-40B4-BE49-F238E27FC236}">
              <a16:creationId xmlns:a16="http://schemas.microsoft.com/office/drawing/2014/main" id="{90A23355-2284-4752-B770-24043EE9B49B}"/>
            </a:ext>
          </a:extLst>
        </xdr:cNvPr>
        <xdr:cNvCxnSpPr/>
      </xdr:nvCxnSpPr>
      <xdr:spPr>
        <a:xfrm>
          <a:off x="17988280" y="105243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79828</xdr:rowOff>
    </xdr:from>
    <xdr:to>
      <xdr:col>102</xdr:col>
      <xdr:colOff>165100</xdr:colOff>
      <xdr:row>63</xdr:row>
      <xdr:rowOff>9978</xdr:rowOff>
    </xdr:to>
    <xdr:sp macro="" textlink="">
      <xdr:nvSpPr>
        <xdr:cNvPr id="712" name="楕円 711">
          <a:extLst>
            <a:ext uri="{FF2B5EF4-FFF2-40B4-BE49-F238E27FC236}">
              <a16:creationId xmlns:a16="http://schemas.microsoft.com/office/drawing/2014/main" id="{E92215C5-C3EF-4D90-A807-D663F63E9795}"/>
            </a:ext>
          </a:extLst>
        </xdr:cNvPr>
        <xdr:cNvSpPr/>
      </xdr:nvSpPr>
      <xdr:spPr>
        <a:xfrm>
          <a:off x="17162780" y="10473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130628</xdr:rowOff>
    </xdr:from>
    <xdr:to>
      <xdr:col>107</xdr:col>
      <xdr:colOff>50800</xdr:colOff>
      <xdr:row>62</xdr:row>
      <xdr:rowOff>130628</xdr:rowOff>
    </xdr:to>
    <xdr:cxnSp macro="">
      <xdr:nvCxnSpPr>
        <xdr:cNvPr id="713" name="直線コネクタ 712">
          <a:extLst>
            <a:ext uri="{FF2B5EF4-FFF2-40B4-BE49-F238E27FC236}">
              <a16:creationId xmlns:a16="http://schemas.microsoft.com/office/drawing/2014/main" id="{F25AB9A8-1E60-4067-B3C0-690C12E43E23}"/>
            </a:ext>
          </a:extLst>
        </xdr:cNvPr>
        <xdr:cNvCxnSpPr/>
      </xdr:nvCxnSpPr>
      <xdr:spPr>
        <a:xfrm>
          <a:off x="17213580" y="105243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79828</xdr:rowOff>
    </xdr:from>
    <xdr:to>
      <xdr:col>98</xdr:col>
      <xdr:colOff>38100</xdr:colOff>
      <xdr:row>63</xdr:row>
      <xdr:rowOff>9978</xdr:rowOff>
    </xdr:to>
    <xdr:sp macro="" textlink="">
      <xdr:nvSpPr>
        <xdr:cNvPr id="714" name="楕円 713">
          <a:extLst>
            <a:ext uri="{FF2B5EF4-FFF2-40B4-BE49-F238E27FC236}">
              <a16:creationId xmlns:a16="http://schemas.microsoft.com/office/drawing/2014/main" id="{302ADCAF-2C28-4B87-A53F-6514A6B0CCBD}"/>
            </a:ext>
          </a:extLst>
        </xdr:cNvPr>
        <xdr:cNvSpPr/>
      </xdr:nvSpPr>
      <xdr:spPr>
        <a:xfrm>
          <a:off x="16388080" y="10473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130628</xdr:rowOff>
    </xdr:from>
    <xdr:to>
      <xdr:col>102</xdr:col>
      <xdr:colOff>114300</xdr:colOff>
      <xdr:row>62</xdr:row>
      <xdr:rowOff>130628</xdr:rowOff>
    </xdr:to>
    <xdr:cxnSp macro="">
      <xdr:nvCxnSpPr>
        <xdr:cNvPr id="715" name="直線コネクタ 714">
          <a:extLst>
            <a:ext uri="{FF2B5EF4-FFF2-40B4-BE49-F238E27FC236}">
              <a16:creationId xmlns:a16="http://schemas.microsoft.com/office/drawing/2014/main" id="{3C9169F6-0AB4-462D-BC23-7CFCD7FE5A31}"/>
            </a:ext>
          </a:extLst>
        </xdr:cNvPr>
        <xdr:cNvCxnSpPr/>
      </xdr:nvCxnSpPr>
      <xdr:spPr>
        <a:xfrm>
          <a:off x="16431260" y="1052430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9A711997-8F70-43A1-AFDD-0F3C11C2DF26}"/>
            </a:ext>
          </a:extLst>
        </xdr:cNvPr>
        <xdr:cNvSpPr txBox="1"/>
      </xdr:nvSpPr>
      <xdr:spPr>
        <a:xfrm>
          <a:off x="185611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7E48C8E9-E741-4685-A5B9-8483A0B2092C}"/>
            </a:ext>
          </a:extLst>
        </xdr:cNvPr>
        <xdr:cNvSpPr txBox="1"/>
      </xdr:nvSpPr>
      <xdr:spPr>
        <a:xfrm>
          <a:off x="177762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DE1C7A88-762C-435E-8478-C9D3A8D81C5C}"/>
            </a:ext>
          </a:extLst>
        </xdr:cNvPr>
        <xdr:cNvSpPr txBox="1"/>
      </xdr:nvSpPr>
      <xdr:spPr>
        <a:xfrm>
          <a:off x="170015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050576DF-BE87-4CD3-A57A-C86B405A1889}"/>
            </a:ext>
          </a:extLst>
        </xdr:cNvPr>
        <xdr:cNvSpPr txBox="1"/>
      </xdr:nvSpPr>
      <xdr:spPr>
        <a:xfrm>
          <a:off x="162268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1105</xdr:rowOff>
    </xdr:from>
    <xdr:ext cx="469744" cy="259045"/>
    <xdr:sp macro="" textlink="">
      <xdr:nvSpPr>
        <xdr:cNvPr id="720" name="n_1mainValue【保健センター・保健所】&#10;一人当たり面積">
          <a:extLst>
            <a:ext uri="{FF2B5EF4-FFF2-40B4-BE49-F238E27FC236}">
              <a16:creationId xmlns:a16="http://schemas.microsoft.com/office/drawing/2014/main" id="{DC699CA6-1DDF-4710-9011-DEE3E61D0AF1}"/>
            </a:ext>
          </a:extLst>
        </xdr:cNvPr>
        <xdr:cNvSpPr txBox="1"/>
      </xdr:nvSpPr>
      <xdr:spPr>
        <a:xfrm>
          <a:off x="18561127" y="1056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1105</xdr:rowOff>
    </xdr:from>
    <xdr:ext cx="469744" cy="259045"/>
    <xdr:sp macro="" textlink="">
      <xdr:nvSpPr>
        <xdr:cNvPr id="721" name="n_2mainValue【保健センター・保健所】&#10;一人当たり面積">
          <a:extLst>
            <a:ext uri="{FF2B5EF4-FFF2-40B4-BE49-F238E27FC236}">
              <a16:creationId xmlns:a16="http://schemas.microsoft.com/office/drawing/2014/main" id="{80AB79DA-0B65-44C9-8402-AA575B3C30AD}"/>
            </a:ext>
          </a:extLst>
        </xdr:cNvPr>
        <xdr:cNvSpPr txBox="1"/>
      </xdr:nvSpPr>
      <xdr:spPr>
        <a:xfrm>
          <a:off x="17776267" y="1056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1105</xdr:rowOff>
    </xdr:from>
    <xdr:ext cx="469744" cy="259045"/>
    <xdr:sp macro="" textlink="">
      <xdr:nvSpPr>
        <xdr:cNvPr id="722" name="n_3mainValue【保健センター・保健所】&#10;一人当たり面積">
          <a:extLst>
            <a:ext uri="{FF2B5EF4-FFF2-40B4-BE49-F238E27FC236}">
              <a16:creationId xmlns:a16="http://schemas.microsoft.com/office/drawing/2014/main" id="{9E2E15E4-C943-431D-8BC1-DF7267FB3A7A}"/>
            </a:ext>
          </a:extLst>
        </xdr:cNvPr>
        <xdr:cNvSpPr txBox="1"/>
      </xdr:nvSpPr>
      <xdr:spPr>
        <a:xfrm>
          <a:off x="17001567" y="1056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1105</xdr:rowOff>
    </xdr:from>
    <xdr:ext cx="469744" cy="259045"/>
    <xdr:sp macro="" textlink="">
      <xdr:nvSpPr>
        <xdr:cNvPr id="723" name="n_4mainValue【保健センター・保健所】&#10;一人当たり面積">
          <a:extLst>
            <a:ext uri="{FF2B5EF4-FFF2-40B4-BE49-F238E27FC236}">
              <a16:creationId xmlns:a16="http://schemas.microsoft.com/office/drawing/2014/main" id="{B7A3A492-0772-4951-B1F7-34BB72EA1625}"/>
            </a:ext>
          </a:extLst>
        </xdr:cNvPr>
        <xdr:cNvSpPr txBox="1"/>
      </xdr:nvSpPr>
      <xdr:spPr>
        <a:xfrm>
          <a:off x="16226867" y="1056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A1217AA-7D4D-4C98-88CA-F26809998A2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6564A36-F3E8-4EF2-AD4F-A027135D35F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7CB9CB1D-B460-459C-9ABF-21F05C7F4E0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8B01DE7D-C922-4239-9F12-0E7481EE586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63B0EAEA-3D88-46A2-9052-1B5D3AB2AB8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BB640D0F-B73A-4EEC-A14E-9999E97F1C3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E301AD4-F4A2-4818-8CF5-7A08DC85AA5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83D57FD-4846-40E9-A101-F6FC48234D2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865112FA-CAC6-4249-A612-58B27E4CC60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CB214D3B-9622-43AB-8100-3062D28921E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CE5C88B2-CF11-4FF8-867C-F3F62CBE6C3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8D0CAEC8-782A-46A1-9A09-DA27D29E780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FE4C976-A903-4AC8-884A-911489C94C32}"/>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FE56A38E-6090-4051-91F8-D4DAB70113B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EF600208-F84A-4DFD-8E6F-5CBAC065BA73}"/>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DC380C0E-7C5B-4C0F-B8AD-5F7E973BA8C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632F95BC-6E53-4BB7-88CB-3C98ECDCAF67}"/>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C1E378D-C793-42F0-93E1-67BDDC12A7B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2E52BA07-07AE-4A02-85EF-2D3E0F2B5D9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0942FC4-BEDD-4A32-96BA-A6EFB622A21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A433D2B-64DF-4F5E-BF0B-E0C86C4ACFA2}"/>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4700463D-58B6-4884-B9B8-430B7CF7774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9798E065-51B4-4799-9FAC-31AE9DAF2404}"/>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E25B2E1-C646-4F96-9CE1-B334CE01946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7C1C19B4-D7AA-4E78-BB24-2DE00C323D9C}"/>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8DB0E1F2-8AEE-4229-BD02-3FD5AE039B52}"/>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E170361B-7773-4A73-84A7-2CC04973A122}"/>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8FA6E1F2-C34D-40A4-BD81-41E7B3CDF545}"/>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F1893A8A-1B1D-4616-BE4D-0D9C7CFFFF3B}"/>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2F74B34F-D14D-4169-9B1F-07FA21152253}"/>
            </a:ext>
          </a:extLst>
        </xdr:cNvPr>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40D1458A-52BA-4043-A614-95869B62C140}"/>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44E7BD1B-89BB-4732-A639-8C261887136E}"/>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B2F3E4DB-A213-498E-B285-9D0DC268719F}"/>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697B4C99-EDB8-4F3F-BE7B-F50F12C6E550}"/>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65342DF8-7D31-4B81-AD8B-70A566BB3DF9}"/>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49831F6-0075-457B-B371-9D80B6FB552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ED41C46-07E9-4ECF-BD4A-514F89A0482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462D509-51E2-41A7-A5DC-A51F96763F9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7760130-DE69-43E0-99E8-B927E9992A6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1013115-6E2E-457F-B3E1-7D68C95D476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153036</xdr:rowOff>
    </xdr:from>
    <xdr:to>
      <xdr:col>85</xdr:col>
      <xdr:colOff>177800</xdr:colOff>
      <xdr:row>81</xdr:row>
      <xdr:rowOff>83186</xdr:rowOff>
    </xdr:to>
    <xdr:sp macro="" textlink="">
      <xdr:nvSpPr>
        <xdr:cNvPr id="764" name="楕円 763">
          <a:extLst>
            <a:ext uri="{FF2B5EF4-FFF2-40B4-BE49-F238E27FC236}">
              <a16:creationId xmlns:a16="http://schemas.microsoft.com/office/drawing/2014/main" id="{264D4B9D-D0E1-41DE-BB89-EA7A0BADC6A4}"/>
            </a:ext>
          </a:extLst>
        </xdr:cNvPr>
        <xdr:cNvSpPr/>
      </xdr:nvSpPr>
      <xdr:spPr>
        <a:xfrm>
          <a:off x="14325600" y="1356423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4463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53849312-992A-498B-9218-957121EC4011}"/>
            </a:ext>
          </a:extLst>
        </xdr:cNvPr>
        <xdr:cNvSpPr txBox="1"/>
      </xdr:nvSpPr>
      <xdr:spPr>
        <a:xfrm>
          <a:off x="14414500"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164464</xdr:rowOff>
    </xdr:from>
    <xdr:to>
      <xdr:col>81</xdr:col>
      <xdr:colOff>101600</xdr:colOff>
      <xdr:row>82</xdr:row>
      <xdr:rowOff>94614</xdr:rowOff>
    </xdr:to>
    <xdr:sp macro="" textlink="">
      <xdr:nvSpPr>
        <xdr:cNvPr id="766" name="楕円 765">
          <a:extLst>
            <a:ext uri="{FF2B5EF4-FFF2-40B4-BE49-F238E27FC236}">
              <a16:creationId xmlns:a16="http://schemas.microsoft.com/office/drawing/2014/main" id="{93FA16B2-72CB-4E2F-B05B-6B0535780292}"/>
            </a:ext>
          </a:extLst>
        </xdr:cNvPr>
        <xdr:cNvSpPr/>
      </xdr:nvSpPr>
      <xdr:spPr>
        <a:xfrm>
          <a:off x="13578840" y="13743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32386</xdr:rowOff>
    </xdr:from>
    <xdr:to>
      <xdr:col>85</xdr:col>
      <xdr:colOff>127000</xdr:colOff>
      <xdr:row>82</xdr:row>
      <xdr:rowOff>43814</xdr:rowOff>
    </xdr:to>
    <xdr:cxnSp macro="">
      <xdr:nvCxnSpPr>
        <xdr:cNvPr id="767" name="直線コネクタ 766">
          <a:extLst>
            <a:ext uri="{FF2B5EF4-FFF2-40B4-BE49-F238E27FC236}">
              <a16:creationId xmlns:a16="http://schemas.microsoft.com/office/drawing/2014/main" id="{818CC7BD-F9DF-4C56-A490-99031C12A4EA}"/>
            </a:ext>
          </a:extLst>
        </xdr:cNvPr>
        <xdr:cNvCxnSpPr/>
      </xdr:nvCxnSpPr>
      <xdr:spPr>
        <a:xfrm flipV="1">
          <a:off x="13629640" y="13611226"/>
          <a:ext cx="746760" cy="17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124461</xdr:rowOff>
    </xdr:from>
    <xdr:to>
      <xdr:col>76</xdr:col>
      <xdr:colOff>165100</xdr:colOff>
      <xdr:row>82</xdr:row>
      <xdr:rowOff>54611</xdr:rowOff>
    </xdr:to>
    <xdr:sp macro="" textlink="">
      <xdr:nvSpPr>
        <xdr:cNvPr id="768" name="楕円 767">
          <a:extLst>
            <a:ext uri="{FF2B5EF4-FFF2-40B4-BE49-F238E27FC236}">
              <a16:creationId xmlns:a16="http://schemas.microsoft.com/office/drawing/2014/main" id="{DD68BD88-11B7-4054-8633-B8FAEB1E32A0}"/>
            </a:ext>
          </a:extLst>
        </xdr:cNvPr>
        <xdr:cNvSpPr/>
      </xdr:nvSpPr>
      <xdr:spPr>
        <a:xfrm>
          <a:off x="12804140" y="13703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3811</xdr:rowOff>
    </xdr:from>
    <xdr:to>
      <xdr:col>81</xdr:col>
      <xdr:colOff>50800</xdr:colOff>
      <xdr:row>82</xdr:row>
      <xdr:rowOff>43814</xdr:rowOff>
    </xdr:to>
    <xdr:cxnSp macro="">
      <xdr:nvCxnSpPr>
        <xdr:cNvPr id="769" name="直線コネクタ 768">
          <a:extLst>
            <a:ext uri="{FF2B5EF4-FFF2-40B4-BE49-F238E27FC236}">
              <a16:creationId xmlns:a16="http://schemas.microsoft.com/office/drawing/2014/main" id="{CFCBF7FE-A3FE-4C78-AA02-50A470211EE3}"/>
            </a:ext>
          </a:extLst>
        </xdr:cNvPr>
        <xdr:cNvCxnSpPr/>
      </xdr:nvCxnSpPr>
      <xdr:spPr>
        <a:xfrm>
          <a:off x="12854940" y="13750291"/>
          <a:ext cx="7747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101600</xdr:rowOff>
    </xdr:from>
    <xdr:to>
      <xdr:col>72</xdr:col>
      <xdr:colOff>38100</xdr:colOff>
      <xdr:row>82</xdr:row>
      <xdr:rowOff>31750</xdr:rowOff>
    </xdr:to>
    <xdr:sp macro="" textlink="">
      <xdr:nvSpPr>
        <xdr:cNvPr id="770" name="楕円 769">
          <a:extLst>
            <a:ext uri="{FF2B5EF4-FFF2-40B4-BE49-F238E27FC236}">
              <a16:creationId xmlns:a16="http://schemas.microsoft.com/office/drawing/2014/main" id="{24A74347-A52C-447B-9726-723DB1E7D22D}"/>
            </a:ext>
          </a:extLst>
        </xdr:cNvPr>
        <xdr:cNvSpPr/>
      </xdr:nvSpPr>
      <xdr:spPr>
        <a:xfrm>
          <a:off x="12029440" y="13680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152400</xdr:rowOff>
    </xdr:from>
    <xdr:to>
      <xdr:col>76</xdr:col>
      <xdr:colOff>114300</xdr:colOff>
      <xdr:row>82</xdr:row>
      <xdr:rowOff>3811</xdr:rowOff>
    </xdr:to>
    <xdr:cxnSp macro="">
      <xdr:nvCxnSpPr>
        <xdr:cNvPr id="771" name="直線コネクタ 770">
          <a:extLst>
            <a:ext uri="{FF2B5EF4-FFF2-40B4-BE49-F238E27FC236}">
              <a16:creationId xmlns:a16="http://schemas.microsoft.com/office/drawing/2014/main" id="{51864CB0-CA74-45B4-88F6-7A7C64E2AB21}"/>
            </a:ext>
          </a:extLst>
        </xdr:cNvPr>
        <xdr:cNvCxnSpPr/>
      </xdr:nvCxnSpPr>
      <xdr:spPr>
        <a:xfrm>
          <a:off x="12072620" y="13731240"/>
          <a:ext cx="78232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61595</xdr:rowOff>
    </xdr:from>
    <xdr:to>
      <xdr:col>67</xdr:col>
      <xdr:colOff>101600</xdr:colOff>
      <xdr:row>81</xdr:row>
      <xdr:rowOff>163195</xdr:rowOff>
    </xdr:to>
    <xdr:sp macro="" textlink="">
      <xdr:nvSpPr>
        <xdr:cNvPr id="772" name="楕円 771">
          <a:extLst>
            <a:ext uri="{FF2B5EF4-FFF2-40B4-BE49-F238E27FC236}">
              <a16:creationId xmlns:a16="http://schemas.microsoft.com/office/drawing/2014/main" id="{B852E73D-F107-48F9-8DF9-2A6350B020A4}"/>
            </a:ext>
          </a:extLst>
        </xdr:cNvPr>
        <xdr:cNvSpPr/>
      </xdr:nvSpPr>
      <xdr:spPr>
        <a:xfrm>
          <a:off x="11231880" y="1364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112395</xdr:rowOff>
    </xdr:from>
    <xdr:to>
      <xdr:col>71</xdr:col>
      <xdr:colOff>177800</xdr:colOff>
      <xdr:row>81</xdr:row>
      <xdr:rowOff>152400</xdr:rowOff>
    </xdr:to>
    <xdr:cxnSp macro="">
      <xdr:nvCxnSpPr>
        <xdr:cNvPr id="773" name="直線コネクタ 772">
          <a:extLst>
            <a:ext uri="{FF2B5EF4-FFF2-40B4-BE49-F238E27FC236}">
              <a16:creationId xmlns:a16="http://schemas.microsoft.com/office/drawing/2014/main" id="{37825544-9D65-4462-9131-5F9DB4AB4EF2}"/>
            </a:ext>
          </a:extLst>
        </xdr:cNvPr>
        <xdr:cNvCxnSpPr/>
      </xdr:nvCxnSpPr>
      <xdr:spPr>
        <a:xfrm>
          <a:off x="11282680" y="1369123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2DDB21B9-E111-4077-B924-2084EC021E87}"/>
            </a:ext>
          </a:extLst>
        </xdr:cNvPr>
        <xdr:cNvSpPr txBox="1"/>
      </xdr:nvSpPr>
      <xdr:spPr>
        <a:xfrm>
          <a:off x="134372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21BE9036-576D-48B4-8A8B-8F44386095F3}"/>
            </a:ext>
          </a:extLst>
        </xdr:cNvPr>
        <xdr:cNvSpPr txBox="1"/>
      </xdr:nvSpPr>
      <xdr:spPr>
        <a:xfrm>
          <a:off x="12675244"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C90C50A5-3EF8-493E-A217-16ECE5C31A3F}"/>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DB2F8030-8B32-4193-9CFD-A6C3EC6D64E3}"/>
            </a:ext>
          </a:extLst>
        </xdr:cNvPr>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85741</xdr:rowOff>
    </xdr:from>
    <xdr:ext cx="405111" cy="259045"/>
    <xdr:sp macro="" textlink="">
      <xdr:nvSpPr>
        <xdr:cNvPr id="778" name="n_1mainValue【消防施設】&#10;有形固定資産減価償却率">
          <a:extLst>
            <a:ext uri="{FF2B5EF4-FFF2-40B4-BE49-F238E27FC236}">
              <a16:creationId xmlns:a16="http://schemas.microsoft.com/office/drawing/2014/main" id="{021ADB3C-399D-4392-8432-B3322E367ECB}"/>
            </a:ext>
          </a:extLst>
        </xdr:cNvPr>
        <xdr:cNvSpPr txBox="1"/>
      </xdr:nvSpPr>
      <xdr:spPr>
        <a:xfrm>
          <a:off x="13437244"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779" name="n_2mainValue【消防施設】&#10;有形固定資産減価償却率">
          <a:extLst>
            <a:ext uri="{FF2B5EF4-FFF2-40B4-BE49-F238E27FC236}">
              <a16:creationId xmlns:a16="http://schemas.microsoft.com/office/drawing/2014/main" id="{98E866A0-662D-4145-888E-64829D366A96}"/>
            </a:ext>
          </a:extLst>
        </xdr:cNvPr>
        <xdr:cNvSpPr txBox="1"/>
      </xdr:nvSpPr>
      <xdr:spPr>
        <a:xfrm>
          <a:off x="1267524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48277</xdr:rowOff>
    </xdr:from>
    <xdr:ext cx="405111" cy="259045"/>
    <xdr:sp macro="" textlink="">
      <xdr:nvSpPr>
        <xdr:cNvPr id="780" name="n_3mainValue【消防施設】&#10;有形固定資産減価償却率">
          <a:extLst>
            <a:ext uri="{FF2B5EF4-FFF2-40B4-BE49-F238E27FC236}">
              <a16:creationId xmlns:a16="http://schemas.microsoft.com/office/drawing/2014/main" id="{4AC41960-FF26-4A5A-B2AB-CE039E466BBA}"/>
            </a:ext>
          </a:extLst>
        </xdr:cNvPr>
        <xdr:cNvSpPr txBox="1"/>
      </xdr:nvSpPr>
      <xdr:spPr>
        <a:xfrm>
          <a:off x="119005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8272</xdr:rowOff>
    </xdr:from>
    <xdr:ext cx="405111" cy="259045"/>
    <xdr:sp macro="" textlink="">
      <xdr:nvSpPr>
        <xdr:cNvPr id="781" name="n_4mainValue【消防施設】&#10;有形固定資産減価償却率">
          <a:extLst>
            <a:ext uri="{FF2B5EF4-FFF2-40B4-BE49-F238E27FC236}">
              <a16:creationId xmlns:a16="http://schemas.microsoft.com/office/drawing/2014/main" id="{44B8904A-D295-4091-A3F6-BD78EBA6BAE0}"/>
            </a:ext>
          </a:extLst>
        </xdr:cNvPr>
        <xdr:cNvSpPr txBox="1"/>
      </xdr:nvSpPr>
      <xdr:spPr>
        <a:xfrm>
          <a:off x="1110298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2AA7E536-ECB4-417D-8EE5-F43A65AAE8E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28B6C13B-182A-4F01-930B-B737F27B37A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56FCB746-FD08-485E-AE60-1D98B89029E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D587AF9-BD1A-4F42-B6B4-BEED8384741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4FD9F8BF-C392-44D1-A673-186746A02D4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1B2947CF-6FD3-414F-9625-973B88CB0A7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B1330777-8536-49E7-9E56-5CBB8F9AFFA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0878B6E-26ED-4564-95DD-62347BDA265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186C477-83AE-444F-858A-CE105AF2F85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BAF748A1-89EB-4D37-90D8-A4848B18632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5053290D-C252-4A4E-B5EC-62BE732645A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F5703505-E2B4-4FA2-B4A5-0AC077116BD3}"/>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B5382E61-3D87-40BD-A06E-E914726C8B23}"/>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7047F116-3DE5-4C5A-B6E9-39F3DC0A58B2}"/>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460D2154-3604-4BE5-B369-CFD2B11F184D}"/>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41DBCC50-E8F4-4797-AF6C-CC9534FAE56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B4CF6BAD-92BD-48DF-A82E-8458DAA8FFFA}"/>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2DCB273F-C263-4F04-BC9E-407E8F7409DC}"/>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9C5A45CF-ADB9-46C6-9238-B145FBFCC01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51082C59-9654-4268-B4FF-560B2A12A277}"/>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74B64E2B-95E8-4911-B228-DC04A1961B8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E3BD12D9-781C-42A9-8F3E-F567A190244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FD717B99-C46C-4384-AF19-CC649744CE8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0C355F18-B6D7-44B5-B548-F52978C67017}"/>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179E862E-85AD-47E8-8E0D-7D4470AC52FC}"/>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0BE2E171-B392-456E-A71E-74EB33389785}"/>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F8C9ED93-AABA-4913-91E5-8A3EB5ABFB0B}"/>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55A13E9E-551E-4856-B3C4-89ACCCC67544}"/>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1CCD7B01-CE5F-476E-9B27-464039FEDA41}"/>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F4F67257-92D5-42DC-81A2-0D16AB203705}"/>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A0A95564-CC4B-4150-AAF0-A01376078228}"/>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A7B4D8A8-0117-485F-BABC-4ADE9160357E}"/>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4B0EC35B-53E4-41B7-878F-85A03B039D4F}"/>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F07DEE51-9905-4F27-9BF8-455529952363}"/>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AA448D1-92ED-472C-9771-0F9908FFDE3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8774FF2-E004-45D4-9D20-FBD5810A9F6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1F01979-8AC1-48B2-9924-36CACD2D179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AB6BAB3-00DD-4895-B37F-F357FD20224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028E4CE-DEC8-4695-88D9-3B774A41372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48261</xdr:rowOff>
    </xdr:from>
    <xdr:to>
      <xdr:col>116</xdr:col>
      <xdr:colOff>114300</xdr:colOff>
      <xdr:row>86</xdr:row>
      <xdr:rowOff>149861</xdr:rowOff>
    </xdr:to>
    <xdr:sp macro="" textlink="">
      <xdr:nvSpPr>
        <xdr:cNvPr id="821" name="楕円 820">
          <a:extLst>
            <a:ext uri="{FF2B5EF4-FFF2-40B4-BE49-F238E27FC236}">
              <a16:creationId xmlns:a16="http://schemas.microsoft.com/office/drawing/2014/main" id="{5074406B-6A7E-415B-AA1E-8F91799CB9AF}"/>
            </a:ext>
          </a:extLst>
        </xdr:cNvPr>
        <xdr:cNvSpPr/>
      </xdr:nvSpPr>
      <xdr:spPr>
        <a:xfrm>
          <a:off x="19458940" y="1446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134638</xdr:rowOff>
    </xdr:from>
    <xdr:ext cx="469744" cy="259045"/>
    <xdr:sp macro="" textlink="">
      <xdr:nvSpPr>
        <xdr:cNvPr id="822" name="【消防施設】&#10;一人当たり面積該当値テキスト">
          <a:extLst>
            <a:ext uri="{FF2B5EF4-FFF2-40B4-BE49-F238E27FC236}">
              <a16:creationId xmlns:a16="http://schemas.microsoft.com/office/drawing/2014/main" id="{456A2264-B50B-4853-A04C-17440443D42A}"/>
            </a:ext>
          </a:extLst>
        </xdr:cNvPr>
        <xdr:cNvSpPr txBox="1"/>
      </xdr:nvSpPr>
      <xdr:spPr>
        <a:xfrm>
          <a:off x="19547840" y="1438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48261</xdr:rowOff>
    </xdr:from>
    <xdr:to>
      <xdr:col>112</xdr:col>
      <xdr:colOff>38100</xdr:colOff>
      <xdr:row>86</xdr:row>
      <xdr:rowOff>149861</xdr:rowOff>
    </xdr:to>
    <xdr:sp macro="" textlink="">
      <xdr:nvSpPr>
        <xdr:cNvPr id="823" name="楕円 822">
          <a:extLst>
            <a:ext uri="{FF2B5EF4-FFF2-40B4-BE49-F238E27FC236}">
              <a16:creationId xmlns:a16="http://schemas.microsoft.com/office/drawing/2014/main" id="{28209EC4-FC32-410A-8F7E-A4EF1CD29895}"/>
            </a:ext>
          </a:extLst>
        </xdr:cNvPr>
        <xdr:cNvSpPr/>
      </xdr:nvSpPr>
      <xdr:spPr>
        <a:xfrm>
          <a:off x="18735040" y="144653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99061</xdr:rowOff>
    </xdr:from>
    <xdr:to>
      <xdr:col>116</xdr:col>
      <xdr:colOff>63500</xdr:colOff>
      <xdr:row>86</xdr:row>
      <xdr:rowOff>99061</xdr:rowOff>
    </xdr:to>
    <xdr:cxnSp macro="">
      <xdr:nvCxnSpPr>
        <xdr:cNvPr id="824" name="直線コネクタ 823">
          <a:extLst>
            <a:ext uri="{FF2B5EF4-FFF2-40B4-BE49-F238E27FC236}">
              <a16:creationId xmlns:a16="http://schemas.microsoft.com/office/drawing/2014/main" id="{3C512605-F352-44A0-80C9-62485A70B5BC}"/>
            </a:ext>
          </a:extLst>
        </xdr:cNvPr>
        <xdr:cNvCxnSpPr/>
      </xdr:nvCxnSpPr>
      <xdr:spPr>
        <a:xfrm>
          <a:off x="18778220" y="1451610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48261</xdr:rowOff>
    </xdr:from>
    <xdr:to>
      <xdr:col>107</xdr:col>
      <xdr:colOff>101600</xdr:colOff>
      <xdr:row>86</xdr:row>
      <xdr:rowOff>149861</xdr:rowOff>
    </xdr:to>
    <xdr:sp macro="" textlink="">
      <xdr:nvSpPr>
        <xdr:cNvPr id="825" name="楕円 824">
          <a:extLst>
            <a:ext uri="{FF2B5EF4-FFF2-40B4-BE49-F238E27FC236}">
              <a16:creationId xmlns:a16="http://schemas.microsoft.com/office/drawing/2014/main" id="{1CEF750F-8DA7-4BF6-A3AE-AABEC4C463DA}"/>
            </a:ext>
          </a:extLst>
        </xdr:cNvPr>
        <xdr:cNvSpPr/>
      </xdr:nvSpPr>
      <xdr:spPr>
        <a:xfrm>
          <a:off x="17937480" y="1446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99061</xdr:rowOff>
    </xdr:from>
    <xdr:to>
      <xdr:col>111</xdr:col>
      <xdr:colOff>177800</xdr:colOff>
      <xdr:row>86</xdr:row>
      <xdr:rowOff>99061</xdr:rowOff>
    </xdr:to>
    <xdr:cxnSp macro="">
      <xdr:nvCxnSpPr>
        <xdr:cNvPr id="826" name="直線コネクタ 825">
          <a:extLst>
            <a:ext uri="{FF2B5EF4-FFF2-40B4-BE49-F238E27FC236}">
              <a16:creationId xmlns:a16="http://schemas.microsoft.com/office/drawing/2014/main" id="{7D481E91-B330-4AD0-B598-B0874D2EDFDF}"/>
            </a:ext>
          </a:extLst>
        </xdr:cNvPr>
        <xdr:cNvCxnSpPr/>
      </xdr:nvCxnSpPr>
      <xdr:spPr>
        <a:xfrm>
          <a:off x="17988280" y="1451610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48261</xdr:rowOff>
    </xdr:from>
    <xdr:to>
      <xdr:col>102</xdr:col>
      <xdr:colOff>165100</xdr:colOff>
      <xdr:row>86</xdr:row>
      <xdr:rowOff>149861</xdr:rowOff>
    </xdr:to>
    <xdr:sp macro="" textlink="">
      <xdr:nvSpPr>
        <xdr:cNvPr id="827" name="楕円 826">
          <a:extLst>
            <a:ext uri="{FF2B5EF4-FFF2-40B4-BE49-F238E27FC236}">
              <a16:creationId xmlns:a16="http://schemas.microsoft.com/office/drawing/2014/main" id="{AE08CC97-E5A6-4DC7-99F8-DB41A52E03DF}"/>
            </a:ext>
          </a:extLst>
        </xdr:cNvPr>
        <xdr:cNvSpPr/>
      </xdr:nvSpPr>
      <xdr:spPr>
        <a:xfrm>
          <a:off x="17162780" y="1446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99061</xdr:rowOff>
    </xdr:from>
    <xdr:to>
      <xdr:col>107</xdr:col>
      <xdr:colOff>50800</xdr:colOff>
      <xdr:row>86</xdr:row>
      <xdr:rowOff>99061</xdr:rowOff>
    </xdr:to>
    <xdr:cxnSp macro="">
      <xdr:nvCxnSpPr>
        <xdr:cNvPr id="828" name="直線コネクタ 827">
          <a:extLst>
            <a:ext uri="{FF2B5EF4-FFF2-40B4-BE49-F238E27FC236}">
              <a16:creationId xmlns:a16="http://schemas.microsoft.com/office/drawing/2014/main" id="{04D444E6-71F0-4967-BDE3-8276AC80637D}"/>
            </a:ext>
          </a:extLst>
        </xdr:cNvPr>
        <xdr:cNvCxnSpPr/>
      </xdr:nvCxnSpPr>
      <xdr:spPr>
        <a:xfrm>
          <a:off x="17213580" y="1451610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48261</xdr:rowOff>
    </xdr:from>
    <xdr:to>
      <xdr:col>98</xdr:col>
      <xdr:colOff>38100</xdr:colOff>
      <xdr:row>86</xdr:row>
      <xdr:rowOff>149861</xdr:rowOff>
    </xdr:to>
    <xdr:sp macro="" textlink="">
      <xdr:nvSpPr>
        <xdr:cNvPr id="829" name="楕円 828">
          <a:extLst>
            <a:ext uri="{FF2B5EF4-FFF2-40B4-BE49-F238E27FC236}">
              <a16:creationId xmlns:a16="http://schemas.microsoft.com/office/drawing/2014/main" id="{88D5D648-D617-4D87-B8B8-3547A8B4D1FB}"/>
            </a:ext>
          </a:extLst>
        </xdr:cNvPr>
        <xdr:cNvSpPr/>
      </xdr:nvSpPr>
      <xdr:spPr>
        <a:xfrm>
          <a:off x="16388080" y="144653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99061</xdr:rowOff>
    </xdr:from>
    <xdr:to>
      <xdr:col>102</xdr:col>
      <xdr:colOff>114300</xdr:colOff>
      <xdr:row>86</xdr:row>
      <xdr:rowOff>99061</xdr:rowOff>
    </xdr:to>
    <xdr:cxnSp macro="">
      <xdr:nvCxnSpPr>
        <xdr:cNvPr id="830" name="直線コネクタ 829">
          <a:extLst>
            <a:ext uri="{FF2B5EF4-FFF2-40B4-BE49-F238E27FC236}">
              <a16:creationId xmlns:a16="http://schemas.microsoft.com/office/drawing/2014/main" id="{55E9EA50-65F6-417F-AB80-E22CF3823B0E}"/>
            </a:ext>
          </a:extLst>
        </xdr:cNvPr>
        <xdr:cNvCxnSpPr/>
      </xdr:nvCxnSpPr>
      <xdr:spPr>
        <a:xfrm>
          <a:off x="16431260" y="1451610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C761F670-7AF9-4954-BE36-D120C1A5EAA1}"/>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E503182B-828A-4ED5-98B8-F55F72BDE4CD}"/>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0216D7C0-2AFA-4448-8FBC-16EF0A8D013E}"/>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CE05A6FB-2500-44EE-9D4D-F79690A73BE8}"/>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140988</xdr:rowOff>
    </xdr:from>
    <xdr:ext cx="469744" cy="259045"/>
    <xdr:sp macro="" textlink="">
      <xdr:nvSpPr>
        <xdr:cNvPr id="835" name="n_1mainValue【消防施設】&#10;一人当たり面積">
          <a:extLst>
            <a:ext uri="{FF2B5EF4-FFF2-40B4-BE49-F238E27FC236}">
              <a16:creationId xmlns:a16="http://schemas.microsoft.com/office/drawing/2014/main" id="{2AA5A9FE-DD20-4F3A-AC42-918A6ED12995}"/>
            </a:ext>
          </a:extLst>
        </xdr:cNvPr>
        <xdr:cNvSpPr txBox="1"/>
      </xdr:nvSpPr>
      <xdr:spPr>
        <a:xfrm>
          <a:off x="18561127" y="1455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140988</xdr:rowOff>
    </xdr:from>
    <xdr:ext cx="469744" cy="259045"/>
    <xdr:sp macro="" textlink="">
      <xdr:nvSpPr>
        <xdr:cNvPr id="836" name="n_2mainValue【消防施設】&#10;一人当たり面積">
          <a:extLst>
            <a:ext uri="{FF2B5EF4-FFF2-40B4-BE49-F238E27FC236}">
              <a16:creationId xmlns:a16="http://schemas.microsoft.com/office/drawing/2014/main" id="{8065D011-82E9-44D4-89A6-A5FB691117BF}"/>
            </a:ext>
          </a:extLst>
        </xdr:cNvPr>
        <xdr:cNvSpPr txBox="1"/>
      </xdr:nvSpPr>
      <xdr:spPr>
        <a:xfrm>
          <a:off x="17776267" y="1455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140988</xdr:rowOff>
    </xdr:from>
    <xdr:ext cx="469744" cy="259045"/>
    <xdr:sp macro="" textlink="">
      <xdr:nvSpPr>
        <xdr:cNvPr id="837" name="n_3mainValue【消防施設】&#10;一人当たり面積">
          <a:extLst>
            <a:ext uri="{FF2B5EF4-FFF2-40B4-BE49-F238E27FC236}">
              <a16:creationId xmlns:a16="http://schemas.microsoft.com/office/drawing/2014/main" id="{C35F433C-8943-474C-A444-2DFD90F43434}"/>
            </a:ext>
          </a:extLst>
        </xdr:cNvPr>
        <xdr:cNvSpPr txBox="1"/>
      </xdr:nvSpPr>
      <xdr:spPr>
        <a:xfrm>
          <a:off x="17001567" y="1455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140988</xdr:rowOff>
    </xdr:from>
    <xdr:ext cx="469744" cy="259045"/>
    <xdr:sp macro="" textlink="">
      <xdr:nvSpPr>
        <xdr:cNvPr id="838" name="n_4mainValue【消防施設】&#10;一人当たり面積">
          <a:extLst>
            <a:ext uri="{FF2B5EF4-FFF2-40B4-BE49-F238E27FC236}">
              <a16:creationId xmlns:a16="http://schemas.microsoft.com/office/drawing/2014/main" id="{C7080918-A67F-4BED-9C37-DC053E6D5E09}"/>
            </a:ext>
          </a:extLst>
        </xdr:cNvPr>
        <xdr:cNvSpPr txBox="1"/>
      </xdr:nvSpPr>
      <xdr:spPr>
        <a:xfrm>
          <a:off x="16226867" y="1455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8245C8-F98A-4767-915C-0DF0E40ADB6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DCBC0EA3-E501-41B1-8A5D-8E8E2EC274B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C2B99759-7E4D-4A13-BD54-FF1B50B7E9D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EFD33EBC-F652-4C64-91C8-F07EAFDBA45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D3160EFA-056B-492E-9767-353CBDDA403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9BE86945-3C40-4811-8A03-6CE4ADC2A5A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45ADFC7-194A-4FC7-8ABE-1A5F0E54661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D33EA2A0-C481-4D31-ABFE-4773782AC56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69C83B60-97B2-436E-B4DC-2F565E9DEB8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84ACDBCD-9D17-4066-8FBC-29C35E839F9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27C8FDB6-0867-4FCF-A9D3-7327E33970F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767A529F-B0E9-4902-B20F-D35B7B9A309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D7C8294E-F9CA-4175-940C-1D250A738E3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2B158991-A092-4FCF-9B28-76583795539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D420D0C0-8218-467B-A274-BD55ED8A16C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502767A6-9E4A-4110-9470-E4BC3F748A6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3C8B5D8-84A7-4531-A5CF-B5DC916782EB}"/>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D6D3FE60-E108-48BF-86C5-FBC7A370B2B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825B4C1F-203D-4D53-98E4-B37CA6316DB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32511BA4-0956-4B41-A394-951BBFF5B5D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AD93D97E-97CC-45AF-A355-40E43352EE7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A933FFF9-79B5-4DDC-80B1-746A6CD4BD2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B48F9818-AFA6-4DEB-9EB0-AE8E341C665C}"/>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F60C6619-CE06-477E-A9A1-EF42A027888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2706E33-AEE7-4916-B04E-0CE4A3A3A45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52E57D14-F83C-4BAD-876E-3D429A4BDF02}"/>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D7D98034-275C-45FA-9896-BFE672E99EC6}"/>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10EB5F-65F2-4056-9028-79BB185C8208}"/>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87A6B254-A09E-4CB3-B80C-59C5814AC630}"/>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A8DC2CE7-F2F0-4D35-9358-ADD45F7E3F3F}"/>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681275DC-E929-4756-BD3A-3186789A9FE1}"/>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38BBD773-F56F-410E-9685-D8C9191815A9}"/>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45A2302F-19CF-47AD-911C-6734FB16BD75}"/>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94943B28-5565-4128-BCF2-E31205DA983F}"/>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6E03F18A-6255-440F-80E2-77BF2725173D}"/>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BB2A7929-FBA4-4D16-9E61-992759C9A1EC}"/>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6AE02AB0-FE24-4B97-8E30-568772EB19B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F2D3BCBC-56C7-4815-886F-9D8C325449E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D9488D4-513F-4169-A364-BBA1CF11B54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E9A2D39-E6A7-4EF3-B070-52344346A9C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CB7FABD-2AEC-4B4B-9EAE-BA7491600DC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136434</xdr:rowOff>
    </xdr:from>
    <xdr:to>
      <xdr:col>85</xdr:col>
      <xdr:colOff>177800</xdr:colOff>
      <xdr:row>106</xdr:row>
      <xdr:rowOff>66584</xdr:rowOff>
    </xdr:to>
    <xdr:sp macro="" textlink="">
      <xdr:nvSpPr>
        <xdr:cNvPr id="880" name="楕円 879">
          <a:extLst>
            <a:ext uri="{FF2B5EF4-FFF2-40B4-BE49-F238E27FC236}">
              <a16:creationId xmlns:a16="http://schemas.microsoft.com/office/drawing/2014/main" id="{87E67DF3-A145-49FD-B545-945224B9CA91}"/>
            </a:ext>
          </a:extLst>
        </xdr:cNvPr>
        <xdr:cNvSpPr/>
      </xdr:nvSpPr>
      <xdr:spPr>
        <a:xfrm>
          <a:off x="14325600" y="177386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114861</xdr:rowOff>
    </xdr:from>
    <xdr:ext cx="405111" cy="259045"/>
    <xdr:sp macro="" textlink="">
      <xdr:nvSpPr>
        <xdr:cNvPr id="881" name="【庁舎】&#10;有形固定資産減価償却率該当値テキスト">
          <a:extLst>
            <a:ext uri="{FF2B5EF4-FFF2-40B4-BE49-F238E27FC236}">
              <a16:creationId xmlns:a16="http://schemas.microsoft.com/office/drawing/2014/main" id="{61478EA3-F81B-438F-A677-12F724D18C20}"/>
            </a:ext>
          </a:extLst>
        </xdr:cNvPr>
        <xdr:cNvSpPr txBox="1"/>
      </xdr:nvSpPr>
      <xdr:spPr>
        <a:xfrm>
          <a:off x="14414500"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113574</xdr:rowOff>
    </xdr:from>
    <xdr:to>
      <xdr:col>81</xdr:col>
      <xdr:colOff>101600</xdr:colOff>
      <xdr:row>106</xdr:row>
      <xdr:rowOff>43724</xdr:rowOff>
    </xdr:to>
    <xdr:sp macro="" textlink="">
      <xdr:nvSpPr>
        <xdr:cNvPr id="882" name="楕円 881">
          <a:extLst>
            <a:ext uri="{FF2B5EF4-FFF2-40B4-BE49-F238E27FC236}">
              <a16:creationId xmlns:a16="http://schemas.microsoft.com/office/drawing/2014/main" id="{0B6D9403-752F-4442-AB8B-42E0766FBF85}"/>
            </a:ext>
          </a:extLst>
        </xdr:cNvPr>
        <xdr:cNvSpPr/>
      </xdr:nvSpPr>
      <xdr:spPr>
        <a:xfrm>
          <a:off x="13578840" y="17715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164374</xdr:rowOff>
    </xdr:from>
    <xdr:to>
      <xdr:col>85</xdr:col>
      <xdr:colOff>127000</xdr:colOff>
      <xdr:row>106</xdr:row>
      <xdr:rowOff>15784</xdr:rowOff>
    </xdr:to>
    <xdr:cxnSp macro="">
      <xdr:nvCxnSpPr>
        <xdr:cNvPr id="883" name="直線コネクタ 882">
          <a:extLst>
            <a:ext uri="{FF2B5EF4-FFF2-40B4-BE49-F238E27FC236}">
              <a16:creationId xmlns:a16="http://schemas.microsoft.com/office/drawing/2014/main" id="{F7707ACB-AF80-40F8-924E-3C3FC19AADED}"/>
            </a:ext>
          </a:extLst>
        </xdr:cNvPr>
        <xdr:cNvCxnSpPr/>
      </xdr:nvCxnSpPr>
      <xdr:spPr>
        <a:xfrm>
          <a:off x="13629640" y="17766574"/>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884" name="楕円 883">
          <a:extLst>
            <a:ext uri="{FF2B5EF4-FFF2-40B4-BE49-F238E27FC236}">
              <a16:creationId xmlns:a16="http://schemas.microsoft.com/office/drawing/2014/main" id="{3765234C-5A0B-4C7D-A49F-AD0DFEDB1507}"/>
            </a:ext>
          </a:extLst>
        </xdr:cNvPr>
        <xdr:cNvSpPr/>
      </xdr:nvSpPr>
      <xdr:spPr>
        <a:xfrm>
          <a:off x="1280414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105</xdr:row>
      <xdr:rowOff>164374</xdr:rowOff>
    </xdr:to>
    <xdr:cxnSp macro="">
      <xdr:nvCxnSpPr>
        <xdr:cNvPr id="885" name="直線コネクタ 884">
          <a:extLst>
            <a:ext uri="{FF2B5EF4-FFF2-40B4-BE49-F238E27FC236}">
              <a16:creationId xmlns:a16="http://schemas.microsoft.com/office/drawing/2014/main" id="{09D0EA86-54BD-47FC-91D6-67F5B6BCD8E3}"/>
            </a:ext>
          </a:extLst>
        </xdr:cNvPr>
        <xdr:cNvCxnSpPr/>
      </xdr:nvCxnSpPr>
      <xdr:spPr>
        <a:xfrm>
          <a:off x="12854940" y="17735550"/>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86" name="楕円 885">
          <a:extLst>
            <a:ext uri="{FF2B5EF4-FFF2-40B4-BE49-F238E27FC236}">
              <a16:creationId xmlns:a16="http://schemas.microsoft.com/office/drawing/2014/main" id="{AC584B78-0C82-4FFB-B097-3F95998CD7B3}"/>
            </a:ext>
          </a:extLst>
        </xdr:cNvPr>
        <xdr:cNvSpPr/>
      </xdr:nvSpPr>
      <xdr:spPr>
        <a:xfrm>
          <a:off x="12029440" y="176520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100693</xdr:rowOff>
    </xdr:from>
    <xdr:to>
      <xdr:col>76</xdr:col>
      <xdr:colOff>114300</xdr:colOff>
      <xdr:row>105</xdr:row>
      <xdr:rowOff>133350</xdr:rowOff>
    </xdr:to>
    <xdr:cxnSp macro="">
      <xdr:nvCxnSpPr>
        <xdr:cNvPr id="887" name="直線コネクタ 886">
          <a:extLst>
            <a:ext uri="{FF2B5EF4-FFF2-40B4-BE49-F238E27FC236}">
              <a16:creationId xmlns:a16="http://schemas.microsoft.com/office/drawing/2014/main" id="{9C2CA593-A0CF-4FF5-9295-A40971824C7B}"/>
            </a:ext>
          </a:extLst>
        </xdr:cNvPr>
        <xdr:cNvCxnSpPr/>
      </xdr:nvCxnSpPr>
      <xdr:spPr>
        <a:xfrm>
          <a:off x="12072620" y="1770289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17236</xdr:rowOff>
    </xdr:from>
    <xdr:to>
      <xdr:col>67</xdr:col>
      <xdr:colOff>101600</xdr:colOff>
      <xdr:row>105</xdr:row>
      <xdr:rowOff>118836</xdr:rowOff>
    </xdr:to>
    <xdr:sp macro="" textlink="">
      <xdr:nvSpPr>
        <xdr:cNvPr id="888" name="楕円 887">
          <a:extLst>
            <a:ext uri="{FF2B5EF4-FFF2-40B4-BE49-F238E27FC236}">
              <a16:creationId xmlns:a16="http://schemas.microsoft.com/office/drawing/2014/main" id="{3B622810-9656-45D0-ABB3-6E41C239FA1B}"/>
            </a:ext>
          </a:extLst>
        </xdr:cNvPr>
        <xdr:cNvSpPr/>
      </xdr:nvSpPr>
      <xdr:spPr>
        <a:xfrm>
          <a:off x="1123188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68036</xdr:rowOff>
    </xdr:from>
    <xdr:to>
      <xdr:col>71</xdr:col>
      <xdr:colOff>177800</xdr:colOff>
      <xdr:row>105</xdr:row>
      <xdr:rowOff>100693</xdr:rowOff>
    </xdr:to>
    <xdr:cxnSp macro="">
      <xdr:nvCxnSpPr>
        <xdr:cNvPr id="889" name="直線コネクタ 888">
          <a:extLst>
            <a:ext uri="{FF2B5EF4-FFF2-40B4-BE49-F238E27FC236}">
              <a16:creationId xmlns:a16="http://schemas.microsoft.com/office/drawing/2014/main" id="{0ABB996B-5D1B-4769-B968-D0DC154D6AC4}"/>
            </a:ext>
          </a:extLst>
        </xdr:cNvPr>
        <xdr:cNvCxnSpPr/>
      </xdr:nvCxnSpPr>
      <xdr:spPr>
        <a:xfrm>
          <a:off x="11282680" y="17670236"/>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3D2542D1-9A4B-40A9-A92C-80E64130D81F}"/>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65567839-C3E7-438B-ACF3-860CF086DEA3}"/>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033C9BC6-FE12-4012-AF46-D485BA34D25D}"/>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A07D026D-AE08-4FAD-8561-8D41956D98AE}"/>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34851</xdr:rowOff>
    </xdr:from>
    <xdr:ext cx="405111" cy="259045"/>
    <xdr:sp macro="" textlink="">
      <xdr:nvSpPr>
        <xdr:cNvPr id="894" name="n_1mainValue【庁舎】&#10;有形固定資産減価償却率">
          <a:extLst>
            <a:ext uri="{FF2B5EF4-FFF2-40B4-BE49-F238E27FC236}">
              <a16:creationId xmlns:a16="http://schemas.microsoft.com/office/drawing/2014/main" id="{FF016CD2-14E1-4EF0-BC31-1B46CA43E115}"/>
            </a:ext>
          </a:extLst>
        </xdr:cNvPr>
        <xdr:cNvSpPr txBox="1"/>
      </xdr:nvSpPr>
      <xdr:spPr>
        <a:xfrm>
          <a:off x="13437244" y="1780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895" name="n_2mainValue【庁舎】&#10;有形固定資産減価償却率">
          <a:extLst>
            <a:ext uri="{FF2B5EF4-FFF2-40B4-BE49-F238E27FC236}">
              <a16:creationId xmlns:a16="http://schemas.microsoft.com/office/drawing/2014/main" id="{0142380F-7AE9-4E6E-9A11-2E3E16E4DC64}"/>
            </a:ext>
          </a:extLst>
        </xdr:cNvPr>
        <xdr:cNvSpPr txBox="1"/>
      </xdr:nvSpPr>
      <xdr:spPr>
        <a:xfrm>
          <a:off x="12675244" y="177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96" name="n_3mainValue【庁舎】&#10;有形固定資産減価償却率">
          <a:extLst>
            <a:ext uri="{FF2B5EF4-FFF2-40B4-BE49-F238E27FC236}">
              <a16:creationId xmlns:a16="http://schemas.microsoft.com/office/drawing/2014/main" id="{FAC125CB-2F3C-4D63-AC58-39CD9B2D7835}"/>
            </a:ext>
          </a:extLst>
        </xdr:cNvPr>
        <xdr:cNvSpPr txBox="1"/>
      </xdr:nvSpPr>
      <xdr:spPr>
        <a:xfrm>
          <a:off x="119005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109963</xdr:rowOff>
    </xdr:from>
    <xdr:ext cx="405111" cy="259045"/>
    <xdr:sp macro="" textlink="">
      <xdr:nvSpPr>
        <xdr:cNvPr id="897" name="n_4mainValue【庁舎】&#10;有形固定資産減価償却率">
          <a:extLst>
            <a:ext uri="{FF2B5EF4-FFF2-40B4-BE49-F238E27FC236}">
              <a16:creationId xmlns:a16="http://schemas.microsoft.com/office/drawing/2014/main" id="{29231E8B-A74D-40A2-9E13-5C4E4EDFD379}"/>
            </a:ext>
          </a:extLst>
        </xdr:cNvPr>
        <xdr:cNvSpPr txBox="1"/>
      </xdr:nvSpPr>
      <xdr:spPr>
        <a:xfrm>
          <a:off x="1110298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C8D35804-3D1C-4B67-AEF2-537B1055673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ADCD53D9-8F40-4DAC-97F0-D722AA3A9A8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9DCB4AFA-5413-40AB-B2CA-BC82A2310E9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B5384283-C975-48AE-AAE4-124A83221A6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DB9AD5F3-B2C4-4F41-BEEA-31FA4EEDADC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381A3FA-994E-41F2-BB41-83EC308D6E8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D75480C1-9B5D-4D7A-AA93-D2652E1874D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417A8F9-6E0C-4BFA-B3C5-3CB38406807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23C7BD56-D242-4BFB-B45A-828F5495F77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FC88FB5-D691-44C1-A060-7175304AA6C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73175CF0-4948-40EF-A0F0-E51979BED9CF}"/>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A0256B47-15B7-4C71-ABF7-F1504410B18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A36053B7-188A-4801-B714-5AE8B961920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E36B33F2-8276-4B44-AE41-50AFD2267859}"/>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CE7C0729-6DEC-40CF-AAB6-F3EE0A3C9B1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DF4DDC38-EA5C-4F1F-8C67-8789CBF100B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AD0671A5-2A8F-4FBE-B213-A774EE74CBE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09E31A6C-345D-4E78-A30A-016B9FC3FE79}"/>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30623BE8-F3A7-47E8-B762-1F320B42183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A3A52B7A-D403-4BC0-9DB8-521AAB7047F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CABAE3BC-9039-4028-9E95-2AF68F4978C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77E121C1-BD7C-4943-8ADA-1834BD112EAD}"/>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60E845E9-2DEC-41C1-8F92-3288017D03E3}"/>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53F70769-92C0-44A5-B4F0-506E4F756510}"/>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4C18C20C-FF1A-4E0C-88BC-CA3132E3E34B}"/>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142D8F09-F9CC-42A0-84C7-C141D0272EF8}"/>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AADB82AC-B486-4D75-AF6C-4D94065B2397}"/>
            </a:ext>
          </a:extLst>
        </xdr:cNvPr>
        <xdr:cNvSpPr txBox="1"/>
      </xdr:nvSpPr>
      <xdr:spPr>
        <a:xfrm>
          <a:off x="19547840" y="17259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E4F38632-B349-4A20-B38A-3BBDFB9CA193}"/>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184A5162-86D8-4B6B-A468-1B61765F398E}"/>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4F24CFC6-CD65-4A33-9AA2-C86EE2097314}"/>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F4A449F4-B56C-4723-8279-249AD3E75A1F}"/>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F8E2EC4E-4F1D-40BA-AE40-8BAD4D7F2963}"/>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FF45A91-5658-4BE7-9250-DF5000B39CB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87A64F9-E2D1-4566-8D54-409BEBEE0D9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5A01D11-021E-4AD1-B6E0-29DA4CEECC2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87B9F44-3688-4EFF-900A-CB998FA9D1A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3E1DAF1-D58A-4617-8885-119C67370E7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89408</xdr:rowOff>
    </xdr:from>
    <xdr:to>
      <xdr:col>116</xdr:col>
      <xdr:colOff>114300</xdr:colOff>
      <xdr:row>105</xdr:row>
      <xdr:rowOff>19558</xdr:rowOff>
    </xdr:to>
    <xdr:sp macro="" textlink="">
      <xdr:nvSpPr>
        <xdr:cNvPr id="935" name="楕円 934">
          <a:extLst>
            <a:ext uri="{FF2B5EF4-FFF2-40B4-BE49-F238E27FC236}">
              <a16:creationId xmlns:a16="http://schemas.microsoft.com/office/drawing/2014/main" id="{79ABB193-F79C-459D-B907-D9BBA21089C9}"/>
            </a:ext>
          </a:extLst>
        </xdr:cNvPr>
        <xdr:cNvSpPr/>
      </xdr:nvSpPr>
      <xdr:spPr>
        <a:xfrm>
          <a:off x="19458940" y="17523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67835</xdr:rowOff>
    </xdr:from>
    <xdr:ext cx="469744" cy="259045"/>
    <xdr:sp macro="" textlink="">
      <xdr:nvSpPr>
        <xdr:cNvPr id="936" name="【庁舎】&#10;一人当たり面積該当値テキスト">
          <a:extLst>
            <a:ext uri="{FF2B5EF4-FFF2-40B4-BE49-F238E27FC236}">
              <a16:creationId xmlns:a16="http://schemas.microsoft.com/office/drawing/2014/main" id="{6ACE6CEE-26EB-4289-9937-C622914391F0}"/>
            </a:ext>
          </a:extLst>
        </xdr:cNvPr>
        <xdr:cNvSpPr txBox="1"/>
      </xdr:nvSpPr>
      <xdr:spPr>
        <a:xfrm>
          <a:off x="19547840" y="1750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93980</xdr:rowOff>
    </xdr:from>
    <xdr:to>
      <xdr:col>112</xdr:col>
      <xdr:colOff>38100</xdr:colOff>
      <xdr:row>105</xdr:row>
      <xdr:rowOff>24130</xdr:rowOff>
    </xdr:to>
    <xdr:sp macro="" textlink="">
      <xdr:nvSpPr>
        <xdr:cNvPr id="937" name="楕円 936">
          <a:extLst>
            <a:ext uri="{FF2B5EF4-FFF2-40B4-BE49-F238E27FC236}">
              <a16:creationId xmlns:a16="http://schemas.microsoft.com/office/drawing/2014/main" id="{5CFC7B02-E043-49D8-BC8F-65F8210F4D6E}"/>
            </a:ext>
          </a:extLst>
        </xdr:cNvPr>
        <xdr:cNvSpPr/>
      </xdr:nvSpPr>
      <xdr:spPr>
        <a:xfrm>
          <a:off x="18735040" y="17528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140208</xdr:rowOff>
    </xdr:from>
    <xdr:to>
      <xdr:col>116</xdr:col>
      <xdr:colOff>63500</xdr:colOff>
      <xdr:row>104</xdr:row>
      <xdr:rowOff>144780</xdr:rowOff>
    </xdr:to>
    <xdr:cxnSp macro="">
      <xdr:nvCxnSpPr>
        <xdr:cNvPr id="938" name="直線コネクタ 937">
          <a:extLst>
            <a:ext uri="{FF2B5EF4-FFF2-40B4-BE49-F238E27FC236}">
              <a16:creationId xmlns:a16="http://schemas.microsoft.com/office/drawing/2014/main" id="{9C8FD711-3B9D-4B30-9BF4-7AF16E0D34F8}"/>
            </a:ext>
          </a:extLst>
        </xdr:cNvPr>
        <xdr:cNvCxnSpPr/>
      </xdr:nvCxnSpPr>
      <xdr:spPr>
        <a:xfrm flipV="1">
          <a:off x="18778220" y="1757476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98552</xdr:rowOff>
    </xdr:from>
    <xdr:to>
      <xdr:col>107</xdr:col>
      <xdr:colOff>101600</xdr:colOff>
      <xdr:row>105</xdr:row>
      <xdr:rowOff>28702</xdr:rowOff>
    </xdr:to>
    <xdr:sp macro="" textlink="">
      <xdr:nvSpPr>
        <xdr:cNvPr id="939" name="楕円 938">
          <a:extLst>
            <a:ext uri="{FF2B5EF4-FFF2-40B4-BE49-F238E27FC236}">
              <a16:creationId xmlns:a16="http://schemas.microsoft.com/office/drawing/2014/main" id="{F6E42E98-1947-4644-9B12-C81F9672055D}"/>
            </a:ext>
          </a:extLst>
        </xdr:cNvPr>
        <xdr:cNvSpPr/>
      </xdr:nvSpPr>
      <xdr:spPr>
        <a:xfrm>
          <a:off x="17937480" y="17533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144780</xdr:rowOff>
    </xdr:from>
    <xdr:to>
      <xdr:col>111</xdr:col>
      <xdr:colOff>177800</xdr:colOff>
      <xdr:row>104</xdr:row>
      <xdr:rowOff>149352</xdr:rowOff>
    </xdr:to>
    <xdr:cxnSp macro="">
      <xdr:nvCxnSpPr>
        <xdr:cNvPr id="940" name="直線コネクタ 939">
          <a:extLst>
            <a:ext uri="{FF2B5EF4-FFF2-40B4-BE49-F238E27FC236}">
              <a16:creationId xmlns:a16="http://schemas.microsoft.com/office/drawing/2014/main" id="{7B3F8F18-FFD7-402A-B787-08F78E2D244B}"/>
            </a:ext>
          </a:extLst>
        </xdr:cNvPr>
        <xdr:cNvCxnSpPr/>
      </xdr:nvCxnSpPr>
      <xdr:spPr>
        <a:xfrm flipV="1">
          <a:off x="17988280" y="1757934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103124</xdr:rowOff>
    </xdr:from>
    <xdr:to>
      <xdr:col>102</xdr:col>
      <xdr:colOff>165100</xdr:colOff>
      <xdr:row>105</xdr:row>
      <xdr:rowOff>33274</xdr:rowOff>
    </xdr:to>
    <xdr:sp macro="" textlink="">
      <xdr:nvSpPr>
        <xdr:cNvPr id="941" name="楕円 940">
          <a:extLst>
            <a:ext uri="{FF2B5EF4-FFF2-40B4-BE49-F238E27FC236}">
              <a16:creationId xmlns:a16="http://schemas.microsoft.com/office/drawing/2014/main" id="{BF7C4436-A4BF-401C-BA9E-7F1BA7B11C1A}"/>
            </a:ext>
          </a:extLst>
        </xdr:cNvPr>
        <xdr:cNvSpPr/>
      </xdr:nvSpPr>
      <xdr:spPr>
        <a:xfrm>
          <a:off x="17162780" y="17537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149352</xdr:rowOff>
    </xdr:from>
    <xdr:to>
      <xdr:col>107</xdr:col>
      <xdr:colOff>50800</xdr:colOff>
      <xdr:row>104</xdr:row>
      <xdr:rowOff>153924</xdr:rowOff>
    </xdr:to>
    <xdr:cxnSp macro="">
      <xdr:nvCxnSpPr>
        <xdr:cNvPr id="942" name="直線コネクタ 941">
          <a:extLst>
            <a:ext uri="{FF2B5EF4-FFF2-40B4-BE49-F238E27FC236}">
              <a16:creationId xmlns:a16="http://schemas.microsoft.com/office/drawing/2014/main" id="{8C9AB836-10CC-4552-AC44-2DFDA83D5831}"/>
            </a:ext>
          </a:extLst>
        </xdr:cNvPr>
        <xdr:cNvCxnSpPr/>
      </xdr:nvCxnSpPr>
      <xdr:spPr>
        <a:xfrm flipV="1">
          <a:off x="17213580" y="1758391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107696</xdr:rowOff>
    </xdr:from>
    <xdr:to>
      <xdr:col>98</xdr:col>
      <xdr:colOff>38100</xdr:colOff>
      <xdr:row>105</xdr:row>
      <xdr:rowOff>37846</xdr:rowOff>
    </xdr:to>
    <xdr:sp macro="" textlink="">
      <xdr:nvSpPr>
        <xdr:cNvPr id="943" name="楕円 942">
          <a:extLst>
            <a:ext uri="{FF2B5EF4-FFF2-40B4-BE49-F238E27FC236}">
              <a16:creationId xmlns:a16="http://schemas.microsoft.com/office/drawing/2014/main" id="{CE2C9534-392E-497D-8368-A5FED393457C}"/>
            </a:ext>
          </a:extLst>
        </xdr:cNvPr>
        <xdr:cNvSpPr/>
      </xdr:nvSpPr>
      <xdr:spPr>
        <a:xfrm>
          <a:off x="16388080" y="175422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153924</xdr:rowOff>
    </xdr:from>
    <xdr:to>
      <xdr:col>102</xdr:col>
      <xdr:colOff>114300</xdr:colOff>
      <xdr:row>104</xdr:row>
      <xdr:rowOff>158496</xdr:rowOff>
    </xdr:to>
    <xdr:cxnSp macro="">
      <xdr:nvCxnSpPr>
        <xdr:cNvPr id="944" name="直線コネクタ 943">
          <a:extLst>
            <a:ext uri="{FF2B5EF4-FFF2-40B4-BE49-F238E27FC236}">
              <a16:creationId xmlns:a16="http://schemas.microsoft.com/office/drawing/2014/main" id="{5E103C50-6BB4-4DA9-BFA5-F2E3A0CA3095}"/>
            </a:ext>
          </a:extLst>
        </xdr:cNvPr>
        <xdr:cNvCxnSpPr/>
      </xdr:nvCxnSpPr>
      <xdr:spPr>
        <a:xfrm flipV="1">
          <a:off x="16431260" y="1758848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2BAF2FAA-209C-4784-88E3-3BDF98AFB751}"/>
            </a:ext>
          </a:extLst>
        </xdr:cNvPr>
        <xdr:cNvSpPr txBox="1"/>
      </xdr:nvSpPr>
      <xdr:spPr>
        <a:xfrm>
          <a:off x="18561127" y="171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6242A78F-66FB-4C54-90D9-FA914F420879}"/>
            </a:ext>
          </a:extLst>
        </xdr:cNvPr>
        <xdr:cNvSpPr txBox="1"/>
      </xdr:nvSpPr>
      <xdr:spPr>
        <a:xfrm>
          <a:off x="177762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1D7E3D82-8334-4F94-A84B-310A2A591C82}"/>
            </a:ext>
          </a:extLst>
        </xdr:cNvPr>
        <xdr:cNvSpPr txBox="1"/>
      </xdr:nvSpPr>
      <xdr:spPr>
        <a:xfrm>
          <a:off x="170015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002E8A2A-EC38-4ED0-A1D5-606E7833530F}"/>
            </a:ext>
          </a:extLst>
        </xdr:cNvPr>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15257</xdr:rowOff>
    </xdr:from>
    <xdr:ext cx="469744" cy="259045"/>
    <xdr:sp macro="" textlink="">
      <xdr:nvSpPr>
        <xdr:cNvPr id="949" name="n_1mainValue【庁舎】&#10;一人当たり面積">
          <a:extLst>
            <a:ext uri="{FF2B5EF4-FFF2-40B4-BE49-F238E27FC236}">
              <a16:creationId xmlns:a16="http://schemas.microsoft.com/office/drawing/2014/main" id="{7CFDCDFA-5B8F-4D24-988B-330902615D30}"/>
            </a:ext>
          </a:extLst>
        </xdr:cNvPr>
        <xdr:cNvSpPr txBox="1"/>
      </xdr:nvSpPr>
      <xdr:spPr>
        <a:xfrm>
          <a:off x="18561127" y="1761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19829</xdr:rowOff>
    </xdr:from>
    <xdr:ext cx="469744" cy="259045"/>
    <xdr:sp macro="" textlink="">
      <xdr:nvSpPr>
        <xdr:cNvPr id="950" name="n_2mainValue【庁舎】&#10;一人当たり面積">
          <a:extLst>
            <a:ext uri="{FF2B5EF4-FFF2-40B4-BE49-F238E27FC236}">
              <a16:creationId xmlns:a16="http://schemas.microsoft.com/office/drawing/2014/main" id="{BF79CD2E-A6B4-44F2-BAD4-C52EE2D8D5F8}"/>
            </a:ext>
          </a:extLst>
        </xdr:cNvPr>
        <xdr:cNvSpPr txBox="1"/>
      </xdr:nvSpPr>
      <xdr:spPr>
        <a:xfrm>
          <a:off x="17776267" y="1762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24401</xdr:rowOff>
    </xdr:from>
    <xdr:ext cx="469744" cy="259045"/>
    <xdr:sp macro="" textlink="">
      <xdr:nvSpPr>
        <xdr:cNvPr id="951" name="n_3mainValue【庁舎】&#10;一人当たり面積">
          <a:extLst>
            <a:ext uri="{FF2B5EF4-FFF2-40B4-BE49-F238E27FC236}">
              <a16:creationId xmlns:a16="http://schemas.microsoft.com/office/drawing/2014/main" id="{792084A8-2A12-4AEF-8577-D3F429DDAED6}"/>
            </a:ext>
          </a:extLst>
        </xdr:cNvPr>
        <xdr:cNvSpPr txBox="1"/>
      </xdr:nvSpPr>
      <xdr:spPr>
        <a:xfrm>
          <a:off x="17001567" y="17626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28973</xdr:rowOff>
    </xdr:from>
    <xdr:ext cx="469744" cy="259045"/>
    <xdr:sp macro="" textlink="">
      <xdr:nvSpPr>
        <xdr:cNvPr id="952" name="n_4mainValue【庁舎】&#10;一人当たり面積">
          <a:extLst>
            <a:ext uri="{FF2B5EF4-FFF2-40B4-BE49-F238E27FC236}">
              <a16:creationId xmlns:a16="http://schemas.microsoft.com/office/drawing/2014/main" id="{38AD5239-0EF3-4513-8084-7397150CB7BF}"/>
            </a:ext>
          </a:extLst>
        </xdr:cNvPr>
        <xdr:cNvSpPr txBox="1"/>
      </xdr:nvSpPr>
      <xdr:spPr>
        <a:xfrm>
          <a:off x="16226867" y="1763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C94CB8FE-6BF5-402C-A868-0F753FD656F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4BEEAB47-32B9-49A3-9318-8B0EF8F4EA4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49E9FC22-2F89-4D31-8CE5-B23FF1CB292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特に高くなっている施設は、一般廃棄物処理施設である。一般廃棄物処理施設の有形固定資産計上額のうち、約半分を占める平成３年供用開始の焼却施設については、耐用年数</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年を超えて供用しているため、一般廃棄物処理施設全体での有形固定資産減価償却率は</a:t>
          </a:r>
          <a:r>
            <a:rPr kumimoji="1" lang="en-US" altLang="ja-JP" sz="1300">
              <a:latin typeface="ＭＳ Ｐゴシック" panose="020B0600070205080204" pitchFamily="50" charset="-128"/>
              <a:ea typeface="ＭＳ Ｐゴシック" panose="020B0600070205080204" pitchFamily="50" charset="-128"/>
            </a:rPr>
            <a:t>87.3</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福祉施設については、有形固定資産減価償却率が大きく低下している。これは、令和６年度に老朽化と耐震性の課題のあった人権文化センターを新しく建設したためである。</a:t>
          </a:r>
        </a:p>
        <a:p>
          <a:r>
            <a:rPr kumimoji="1" lang="ja-JP" altLang="en-US" sz="1300">
              <a:latin typeface="ＭＳ Ｐゴシック" panose="020B0600070205080204" pitchFamily="50" charset="-128"/>
              <a:ea typeface="ＭＳ Ｐゴシック" panose="020B0600070205080204" pitchFamily="50" charset="-128"/>
            </a:rPr>
            <a:t>　引き続き、羽曳野市公共施設等総合管理計画アクションプラン、羽曳野市舗装維持管理計画等に基づき、計画的に老朽化対策等に取り組んでいく。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221_&#32701;&#26355;&#37326;&#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21_&#32701;&#26355;&#37326;&#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21_&#32701;&#26355;&#3732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5.4</v>
          </cell>
          <cell r="CF51">
            <v>1.7</v>
          </cell>
        </row>
        <row r="53">
          <cell r="BP53">
            <v>57.4</v>
          </cell>
          <cell r="BX53">
            <v>58.6</v>
          </cell>
          <cell r="CF53">
            <v>58.3</v>
          </cell>
          <cell r="CN53">
            <v>60</v>
          </cell>
          <cell r="CV53">
            <v>60</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P73">
            <v>5.4</v>
          </cell>
          <cell r="CF73">
            <v>1.7</v>
          </cell>
        </row>
        <row r="75">
          <cell r="BP75">
            <v>4.7</v>
          </cell>
          <cell r="BX75">
            <v>3.6</v>
          </cell>
          <cell r="CF75">
            <v>3.7</v>
          </cell>
          <cell r="CN75">
            <v>3.9</v>
          </cell>
          <cell r="CV75">
            <v>3.9</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46014029</v>
      </c>
      <c r="BO4" s="436"/>
      <c r="BP4" s="436"/>
      <c r="BQ4" s="436"/>
      <c r="BR4" s="436"/>
      <c r="BS4" s="436"/>
      <c r="BT4" s="436"/>
      <c r="BU4" s="437"/>
      <c r="BV4" s="435">
        <v>44614676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0.5</v>
      </c>
      <c r="CU4" s="576"/>
      <c r="CV4" s="576"/>
      <c r="CW4" s="576"/>
      <c r="CX4" s="576"/>
      <c r="CY4" s="576"/>
      <c r="CZ4" s="576"/>
      <c r="DA4" s="577"/>
      <c r="DB4" s="575">
        <v>0.4</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45802609</v>
      </c>
      <c r="BO5" s="407"/>
      <c r="BP5" s="407"/>
      <c r="BQ5" s="407"/>
      <c r="BR5" s="407"/>
      <c r="BS5" s="407"/>
      <c r="BT5" s="407"/>
      <c r="BU5" s="408"/>
      <c r="BV5" s="406">
        <v>44438043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100.8</v>
      </c>
      <c r="CU5" s="404"/>
      <c r="CV5" s="404"/>
      <c r="CW5" s="404"/>
      <c r="CX5" s="404"/>
      <c r="CY5" s="404"/>
      <c r="CZ5" s="404"/>
      <c r="DA5" s="405"/>
      <c r="DB5" s="403">
        <v>99.6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211420</v>
      </c>
      <c r="BO6" s="407"/>
      <c r="BP6" s="407"/>
      <c r="BQ6" s="407"/>
      <c r="BR6" s="407"/>
      <c r="BS6" s="407"/>
      <c r="BT6" s="407"/>
      <c r="BU6" s="408"/>
      <c r="BV6" s="406">
        <v>176633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100.8</v>
      </c>
      <c r="CU6" s="550"/>
      <c r="CV6" s="550"/>
      <c r="CW6" s="550"/>
      <c r="CX6" s="550"/>
      <c r="CY6" s="550"/>
      <c r="CZ6" s="550"/>
      <c r="DA6" s="551"/>
      <c r="DB6" s="549">
        <v>99.9</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90366</v>
      </c>
      <c r="BO7" s="407"/>
      <c r="BP7" s="407"/>
      <c r="BQ7" s="407"/>
      <c r="BR7" s="407"/>
      <c r="BS7" s="407"/>
      <c r="BT7" s="407"/>
      <c r="BU7" s="408"/>
      <c r="BV7" s="406">
        <v>70717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24999978</v>
      </c>
      <c r="CU7" s="407"/>
      <c r="CV7" s="407"/>
      <c r="CW7" s="407"/>
      <c r="CX7" s="407"/>
      <c r="CY7" s="407"/>
      <c r="CZ7" s="407"/>
      <c r="DA7" s="408"/>
      <c r="DB7" s="406">
        <v>24670024</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121054</v>
      </c>
      <c r="BO8" s="407"/>
      <c r="BP8" s="407"/>
      <c r="BQ8" s="407"/>
      <c r="BR8" s="407"/>
      <c r="BS8" s="407"/>
      <c r="BT8" s="407"/>
      <c r="BU8" s="408"/>
      <c r="BV8" s="406">
        <v>105916</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0.55000000000000004</v>
      </c>
      <c r="CU8" s="510"/>
      <c r="CV8" s="510"/>
      <c r="CW8" s="510"/>
      <c r="CX8" s="510"/>
      <c r="CY8" s="510"/>
      <c r="CZ8" s="510"/>
      <c r="DA8" s="511"/>
      <c r="DB8" s="509">
        <v>0.55000000000000004</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108736</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15138</v>
      </c>
      <c r="BO9" s="407"/>
      <c r="BP9" s="407"/>
      <c r="BQ9" s="407"/>
      <c r="BR9" s="407"/>
      <c r="BS9" s="407"/>
      <c r="BT9" s="407"/>
      <c r="BU9" s="408"/>
      <c r="BV9" s="406">
        <v>173</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10.9</v>
      </c>
      <c r="CU9" s="404"/>
      <c r="CV9" s="404"/>
      <c r="CW9" s="404"/>
      <c r="CX9" s="404"/>
      <c r="CY9" s="404"/>
      <c r="CZ9" s="404"/>
      <c r="DA9" s="405"/>
      <c r="DB9" s="403">
        <v>13.4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112683</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54899</v>
      </c>
      <c r="BO10" s="407"/>
      <c r="BP10" s="407"/>
      <c r="BQ10" s="407"/>
      <c r="BR10" s="407"/>
      <c r="BS10" s="407"/>
      <c r="BT10" s="407"/>
      <c r="BU10" s="408"/>
      <c r="BV10" s="406">
        <v>255199</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590000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107406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430000</v>
      </c>
      <c r="BO12" s="407"/>
      <c r="BP12" s="407"/>
      <c r="BQ12" s="407"/>
      <c r="BR12" s="407"/>
      <c r="BS12" s="407"/>
      <c r="BT12" s="407"/>
      <c r="BU12" s="408"/>
      <c r="BV12" s="406">
        <v>300000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105679</v>
      </c>
      <c r="S13" s="494"/>
      <c r="T13" s="494"/>
      <c r="U13" s="494"/>
      <c r="V13" s="495"/>
      <c r="W13" s="496" t="s">
        <v>131</v>
      </c>
      <c r="X13" s="392"/>
      <c r="Y13" s="392"/>
      <c r="Z13" s="392"/>
      <c r="AA13" s="392"/>
      <c r="AB13" s="393"/>
      <c r="AC13" s="359">
        <v>486</v>
      </c>
      <c r="AD13" s="360"/>
      <c r="AE13" s="360"/>
      <c r="AF13" s="360"/>
      <c r="AG13" s="361"/>
      <c r="AH13" s="359">
        <v>516</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-359963</v>
      </c>
      <c r="BO13" s="407"/>
      <c r="BP13" s="407"/>
      <c r="BQ13" s="407"/>
      <c r="BR13" s="407"/>
      <c r="BS13" s="407"/>
      <c r="BT13" s="407"/>
      <c r="BU13" s="408"/>
      <c r="BV13" s="406">
        <v>545372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3.9</v>
      </c>
      <c r="CU13" s="404"/>
      <c r="CV13" s="404"/>
      <c r="CW13" s="404"/>
      <c r="CX13" s="404"/>
      <c r="CY13" s="404"/>
      <c r="CZ13" s="404"/>
      <c r="DA13" s="405"/>
      <c r="DB13" s="403">
        <v>3.9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108213</v>
      </c>
      <c r="S14" s="494"/>
      <c r="T14" s="494"/>
      <c r="U14" s="494"/>
      <c r="V14" s="495"/>
      <c r="W14" s="497"/>
      <c r="X14" s="395"/>
      <c r="Y14" s="395"/>
      <c r="Z14" s="395"/>
      <c r="AA14" s="395"/>
      <c r="AB14" s="396"/>
      <c r="AC14" s="486">
        <v>1.1000000000000001</v>
      </c>
      <c r="AD14" s="487"/>
      <c r="AE14" s="487"/>
      <c r="AF14" s="487"/>
      <c r="AG14" s="488"/>
      <c r="AH14" s="486">
        <v>1.1000000000000001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106704</v>
      </c>
      <c r="S15" s="494"/>
      <c r="T15" s="494"/>
      <c r="U15" s="494"/>
      <c r="V15" s="495"/>
      <c r="W15" s="496" t="s">
        <v>137</v>
      </c>
      <c r="X15" s="392"/>
      <c r="Y15" s="392"/>
      <c r="Z15" s="392"/>
      <c r="AA15" s="392"/>
      <c r="AB15" s="393"/>
      <c r="AC15" s="359">
        <v>11264</v>
      </c>
      <c r="AD15" s="360"/>
      <c r="AE15" s="360"/>
      <c r="AF15" s="360"/>
      <c r="AG15" s="361"/>
      <c r="AH15" s="359">
        <v>12226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12026140</v>
      </c>
      <c r="BO15" s="436"/>
      <c r="BP15" s="436"/>
      <c r="BQ15" s="436"/>
      <c r="BR15" s="436"/>
      <c r="BS15" s="436"/>
      <c r="BT15" s="436"/>
      <c r="BU15" s="437"/>
      <c r="BV15" s="435">
        <v>12029279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24.9</v>
      </c>
      <c r="AD16" s="487"/>
      <c r="AE16" s="487"/>
      <c r="AF16" s="487"/>
      <c r="AG16" s="488"/>
      <c r="AH16" s="486">
        <v>26.5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21740545</v>
      </c>
      <c r="BO16" s="407"/>
      <c r="BP16" s="407"/>
      <c r="BQ16" s="407"/>
      <c r="BR16" s="407"/>
      <c r="BS16" s="407"/>
      <c r="BT16" s="407"/>
      <c r="BU16" s="408"/>
      <c r="BV16" s="406">
        <v>21354156</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33508</v>
      </c>
      <c r="AD17" s="360"/>
      <c r="AE17" s="360"/>
      <c r="AF17" s="360"/>
      <c r="AG17" s="361"/>
      <c r="AH17" s="359">
        <v>33367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15163717</v>
      </c>
      <c r="BO17" s="407"/>
      <c r="BP17" s="407"/>
      <c r="BQ17" s="407"/>
      <c r="BR17" s="407"/>
      <c r="BS17" s="407"/>
      <c r="BT17" s="407"/>
      <c r="BU17" s="408"/>
      <c r="BV17" s="406">
        <v>15162659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26.45</v>
      </c>
      <c r="M18" s="459"/>
      <c r="N18" s="459"/>
      <c r="O18" s="459"/>
      <c r="P18" s="459"/>
      <c r="Q18" s="459"/>
      <c r="R18" s="460"/>
      <c r="S18" s="460"/>
      <c r="T18" s="460"/>
      <c r="U18" s="460"/>
      <c r="V18" s="461"/>
      <c r="W18" s="477"/>
      <c r="X18" s="478"/>
      <c r="Y18" s="478"/>
      <c r="Z18" s="478"/>
      <c r="AA18" s="478"/>
      <c r="AB18" s="502"/>
      <c r="AC18" s="376">
        <v>74</v>
      </c>
      <c r="AD18" s="377"/>
      <c r="AE18" s="377"/>
      <c r="AF18" s="377"/>
      <c r="AG18" s="462"/>
      <c r="AH18" s="376">
        <v>72.400000000000006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25928738</v>
      </c>
      <c r="BO18" s="407"/>
      <c r="BP18" s="407"/>
      <c r="BQ18" s="407"/>
      <c r="BR18" s="407"/>
      <c r="BS18" s="407"/>
      <c r="BT18" s="407"/>
      <c r="BU18" s="408"/>
      <c r="BV18" s="406">
        <v>25032275</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4111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29837350</v>
      </c>
      <c r="BO19" s="407"/>
      <c r="BP19" s="407"/>
      <c r="BQ19" s="407"/>
      <c r="BR19" s="407"/>
      <c r="BS19" s="407"/>
      <c r="BT19" s="407"/>
      <c r="BU19" s="408"/>
      <c r="BV19" s="406">
        <v>30011597</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45008</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29390498</v>
      </c>
      <c r="BO22" s="436"/>
      <c r="BP22" s="436"/>
      <c r="BQ22" s="436"/>
      <c r="BR22" s="436"/>
      <c r="BS22" s="436"/>
      <c r="BT22" s="436"/>
      <c r="BU22" s="437"/>
      <c r="BV22" s="435">
        <v>31298751</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20155784</v>
      </c>
      <c r="BO23" s="407"/>
      <c r="BP23" s="407"/>
      <c r="BQ23" s="407"/>
      <c r="BR23" s="407"/>
      <c r="BS23" s="407"/>
      <c r="BT23" s="407"/>
      <c r="BU23" s="408"/>
      <c r="BV23" s="406">
        <v>21356653</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6930</v>
      </c>
      <c r="R24" s="360"/>
      <c r="S24" s="360"/>
      <c r="T24" s="360"/>
      <c r="U24" s="360"/>
      <c r="V24" s="361"/>
      <c r="W24" s="449"/>
      <c r="X24" s="386"/>
      <c r="Y24" s="387"/>
      <c r="Z24" s="362" t="s">
        <v>162</v>
      </c>
      <c r="AA24" s="363"/>
      <c r="AB24" s="363"/>
      <c r="AC24" s="363"/>
      <c r="AD24" s="363"/>
      <c r="AE24" s="363"/>
      <c r="AF24" s="363"/>
      <c r="AG24" s="364"/>
      <c r="AH24" s="359">
        <v>571</v>
      </c>
      <c r="AI24" s="360"/>
      <c r="AJ24" s="360"/>
      <c r="AK24" s="360"/>
      <c r="AL24" s="361"/>
      <c r="AM24" s="359">
        <v>1819777</v>
      </c>
      <c r="AN24" s="360"/>
      <c r="AO24" s="360"/>
      <c r="AP24" s="360"/>
      <c r="AQ24" s="360"/>
      <c r="AR24" s="361"/>
      <c r="AS24" s="359">
        <v>3187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15325688</v>
      </c>
      <c r="BO24" s="407"/>
      <c r="BP24" s="407"/>
      <c r="BQ24" s="407"/>
      <c r="BR24" s="407"/>
      <c r="BS24" s="407"/>
      <c r="BT24" s="407"/>
      <c r="BU24" s="408"/>
      <c r="BV24" s="406">
        <v>15650949</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7000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8506824</v>
      </c>
      <c r="BO25" s="436"/>
      <c r="BP25" s="436"/>
      <c r="BQ25" s="436"/>
      <c r="BR25" s="436"/>
      <c r="BS25" s="436"/>
      <c r="BT25" s="436"/>
      <c r="BU25" s="437"/>
      <c r="BV25" s="435">
        <v>7095403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7000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7000</v>
      </c>
      <c r="R27" s="360"/>
      <c r="S27" s="360"/>
      <c r="T27" s="360"/>
      <c r="U27" s="360"/>
      <c r="V27" s="361"/>
      <c r="W27" s="449"/>
      <c r="X27" s="386"/>
      <c r="Y27" s="387"/>
      <c r="Z27" s="362" t="s">
        <v>171</v>
      </c>
      <c r="AA27" s="363"/>
      <c r="AB27" s="363"/>
      <c r="AC27" s="363"/>
      <c r="AD27" s="363"/>
      <c r="AE27" s="363"/>
      <c r="AF27" s="363"/>
      <c r="AG27" s="364"/>
      <c r="AH27" s="359">
        <v>35</v>
      </c>
      <c r="AI27" s="360"/>
      <c r="AJ27" s="360"/>
      <c r="AK27" s="360"/>
      <c r="AL27" s="361"/>
      <c r="AM27" s="359">
        <v>118875</v>
      </c>
      <c r="AN27" s="360"/>
      <c r="AO27" s="360"/>
      <c r="AP27" s="360"/>
      <c r="AQ27" s="360"/>
      <c r="AR27" s="361"/>
      <c r="AS27" s="359">
        <v>3396</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6500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4542721</v>
      </c>
      <c r="BO28" s="436"/>
      <c r="BP28" s="436"/>
      <c r="BQ28" s="436"/>
      <c r="BR28" s="436"/>
      <c r="BS28" s="436"/>
      <c r="BT28" s="436"/>
      <c r="BU28" s="437"/>
      <c r="BV28" s="435">
        <v>4916616</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16</v>
      </c>
      <c r="M29" s="360"/>
      <c r="N29" s="360"/>
      <c r="O29" s="360"/>
      <c r="P29" s="361"/>
      <c r="Q29" s="359">
        <v>6000</v>
      </c>
      <c r="R29" s="360"/>
      <c r="S29" s="360"/>
      <c r="T29" s="360"/>
      <c r="U29" s="360"/>
      <c r="V29" s="361"/>
      <c r="W29" s="450"/>
      <c r="X29" s="451"/>
      <c r="Y29" s="452"/>
      <c r="Z29" s="362" t="s">
        <v>177</v>
      </c>
      <c r="AA29" s="363"/>
      <c r="AB29" s="363"/>
      <c r="AC29" s="363"/>
      <c r="AD29" s="363"/>
      <c r="AE29" s="363"/>
      <c r="AF29" s="363"/>
      <c r="AG29" s="364"/>
      <c r="AH29" s="359">
        <v>606</v>
      </c>
      <c r="AI29" s="360"/>
      <c r="AJ29" s="360"/>
      <c r="AK29" s="360"/>
      <c r="AL29" s="361"/>
      <c r="AM29" s="359">
        <v>1938652</v>
      </c>
      <c r="AN29" s="360"/>
      <c r="AO29" s="360"/>
      <c r="AP29" s="360"/>
      <c r="AQ29" s="360"/>
      <c r="AR29" s="361"/>
      <c r="AS29" s="359">
        <v>3199</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22730</v>
      </c>
      <c r="BO29" s="407"/>
      <c r="BP29" s="407"/>
      <c r="BQ29" s="407"/>
      <c r="BR29" s="407"/>
      <c r="BS29" s="407"/>
      <c r="BT29" s="407"/>
      <c r="BU29" s="408"/>
      <c r="BV29" s="406">
        <v>1413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2971444</v>
      </c>
      <c r="BO30" s="441"/>
      <c r="BP30" s="441"/>
      <c r="BQ30" s="441"/>
      <c r="BR30" s="441"/>
      <c r="BS30" s="441"/>
      <c r="BT30" s="441"/>
      <c r="BU30" s="442"/>
      <c r="BV30" s="440">
        <v>2731766</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IF('(2)各会計、関係団体の財政状況及び健全化判断比率'!B7="","",'(2)各会計、関係団体の財政状況及び健全化判断比率'!B7)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IF('(2)各会計、関係団体の財政状況及び健全化判断比率'!B28="","",'(2)各会計、関係団体の財政状況及び健全化判断比率'!B28)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IF('(2)各会計、関係団体の財政状況及び健全化判断比率'!B31="","",'(2)各会計、関係団体の財政状況及び健全化判断比率'!B31)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IF('(2)各会計、関係団体の財政状況及び健全化判断比率'!B33="","",'(2)各会計、関係団体の財政状況及び健全化判断比率'!B33)</f>
        <v>と畜場特別会計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IF('(2)各会計、関係団体の財政状況及び健全化判断比率'!B68="","",'(2)各会計、関係団体の財政状況及び健全化判断比率'!B68)</f>
        <v>柏羽藤環境事業組合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IF('(2)各会計、関係団体の財政状況及び健全化判断比率'!BS7="","",'(2)各会計、関係団体の財政状況及び健全化判断比率'!BS7)</f>
        <v>はびきのエル・エス</v>
      </c>
      <c r="CR34" s="355"/>
      <c r="CS34" s="355"/>
      <c r="CT34" s="355"/>
      <c r="CU34" s="355"/>
      <c r="CV34" s="355"/>
      <c r="CW34" s="355"/>
      <c r="CX34" s="355"/>
      <c r="CY34" s="355"/>
      <c r="CZ34" s="355"/>
      <c r="DA34" s="355"/>
      <c r="DB34" s="355"/>
      <c r="DC34" s="355"/>
      <c r="DD34" s="355"/>
      <c r="DE34" s="355"/>
      <c r="DG34" s="352" t="str">
        <f>IF('(2)各会計、関係団体の財政状況及び健全化判断比率'!BR7="","",'(2)各会計、関係団体の財政状況及び健全化判断比率'!BR7)</f>
        <v/>
      </c>
      <c r="DH34" s="352"/>
      <c r="DI34" s="190"/>
    </row>
    <row r="35" spans="1:113" ht="32.25" customHeight="1" x14ac:dyDescent="0.2">
      <c r="A35" s="163"/>
      <c r="B35" s="187"/>
      <c r="C35" s="354">
        <f>IF(E35="","",C34+1)</f>
        <v>2</v>
      </c>
      <c r="D35" s="354"/>
      <c r="E35" s="355" t="str">
        <f>IF('(2)各会計、関係団体の財政状況及び健全化判断比率'!B8="","",'(2)各会計、関係団体の財政状況及び健全化判断比率'!B8)</f>
        <v>土地取得特別会計</v>
      </c>
      <c r="F35" s="355"/>
      <c r="G35" s="355"/>
      <c r="H35" s="355"/>
      <c r="I35" s="355"/>
      <c r="J35" s="355"/>
      <c r="K35" s="355"/>
      <c r="L35" s="355"/>
      <c r="M35" s="355"/>
      <c r="N35" s="355"/>
      <c r="O35" s="355"/>
      <c r="P35" s="355"/>
      <c r="Q35" s="355"/>
      <c r="R35" s="355"/>
      <c r="S35" s="355"/>
      <c r="T35" s="163"/>
      <c r="U35" s="354">
        <f>IF(W35="","",U34+1)</f>
        <v>4</v>
      </c>
      <c r="V35" s="354"/>
      <c r="W35" s="355" t="str">
        <f>IF('(2)各会計、関係団体の財政状況及び健全化判断比率'!B29="","",'(2)各会計、関係団体の財政状況及び健全化判断比率'!B29)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IF('(2)各会計、関係団体の財政状況及び健全化判断比率'!B32="","",'(2)各会計、関係団体の財政状況及び健全化判断比率'!B32)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IF('(2)各会計、関係団体の財政状況及び健全化判断比率'!B69="","",'(2)各会計、関係団体の財政状況及び健全化判断比率'!B69)</f>
        <v>大阪南消防組合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IF('(2)各会計、関係団体の財政状況及び健全化判断比率'!BS8="","",'(2)各会計、関係団体の財政状況及び健全化判断比率'!BS8)</f>
        <v>みのりの里</v>
      </c>
      <c r="CR35" s="355"/>
      <c r="CS35" s="355"/>
      <c r="CT35" s="355"/>
      <c r="CU35" s="355"/>
      <c r="CV35" s="355"/>
      <c r="CW35" s="355"/>
      <c r="CX35" s="355"/>
      <c r="CY35" s="355"/>
      <c r="CZ35" s="355"/>
      <c r="DA35" s="355"/>
      <c r="DB35" s="355"/>
      <c r="DC35" s="355"/>
      <c r="DD35" s="355"/>
      <c r="DE35" s="355"/>
      <c r="DG35" s="352" t="str">
        <f>IF('(2)各会計、関係団体の財政状況及び健全化判断比率'!BR8="","",'(2)各会計、関係団体の財政状況及び健全化判断比率'!BR8)</f>
        <v/>
      </c>
      <c r="DH35" s="352"/>
      <c r="DI35" s="190"/>
    </row>
    <row r="36" spans="1:113" ht="32.25" customHeight="1" x14ac:dyDescent="0.2">
      <c r="A36" s="163"/>
      <c r="B36" s="187"/>
      <c r="C36" s="354" t="str">
        <f>IF(E36="","",C35+1)</f>
        <v/>
      </c>
      <c r="D36" s="354"/>
      <c r="E36" s="355" t="str">
        <f>IF('(2)各会計、関係団体の財政状況及び健全化判断比率'!B9="","",'(2)各会計、関係団体の財政状況及び健全化判断比率'!B9)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IF('(2)各会計、関係団体の財政状況及び健全化判断比率'!B30="","",'(2)各会計、関係団体の財政状況及び健全化判断比率'!B30)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IF('(2)各会計、関係団体の財政状況及び健全化判断比率'!B70="","",'(2)各会計、関係団体の財政状況及び健全化判断比率'!B70)</f>
        <v>大阪府後期高齢者医療広域連合（一般会計）</v>
      </c>
      <c r="BZ36" s="355"/>
      <c r="CA36" s="355"/>
      <c r="CB36" s="355"/>
      <c r="CC36" s="355"/>
      <c r="CD36" s="355"/>
      <c r="CE36" s="355"/>
      <c r="CF36" s="355"/>
      <c r="CG36" s="355"/>
      <c r="CH36" s="355"/>
      <c r="CI36" s="355"/>
      <c r="CJ36" s="355"/>
      <c r="CK36" s="355"/>
      <c r="CL36" s="355"/>
      <c r="CM36" s="355"/>
      <c r="CN36" s="163"/>
      <c r="CO36" s="354">
        <f t="shared" si="3"/>
        <v>17</v>
      </c>
      <c r="CP36" s="354"/>
      <c r="CQ36" s="355" t="str">
        <f>IF('(2)各会計、関係団体の財政状況及び健全化判断比率'!BS9="","",'(2)各会計、関係団体の財政状況及び健全化判断比率'!BS9)</f>
        <v>大阪はびきの観光局</v>
      </c>
      <c r="CR36" s="355"/>
      <c r="CS36" s="355"/>
      <c r="CT36" s="355"/>
      <c r="CU36" s="355"/>
      <c r="CV36" s="355"/>
      <c r="CW36" s="355"/>
      <c r="CX36" s="355"/>
      <c r="CY36" s="355"/>
      <c r="CZ36" s="355"/>
      <c r="DA36" s="355"/>
      <c r="DB36" s="355"/>
      <c r="DC36" s="355"/>
      <c r="DD36" s="355"/>
      <c r="DE36" s="355"/>
      <c r="DG36" s="352" t="str">
        <f>IF('(2)各会計、関係団体の財政状況及び健全化判断比率'!BR9="","",'(2)各会計、関係団体の財政状況及び健全化判断比率'!BR9)</f>
        <v/>
      </c>
      <c r="DH36" s="352"/>
      <c r="DI36" s="190"/>
    </row>
    <row r="37" spans="1:113" ht="32.25" customHeight="1" x14ac:dyDescent="0.2">
      <c r="A37" s="163"/>
      <c r="B37" s="187"/>
      <c r="C37" s="354" t="str">
        <f>IF(E37="","",C36+1)</f>
        <v/>
      </c>
      <c r="D37" s="354"/>
      <c r="E37" s="355" t="str">
        <f>IF('(2)各会計、関係団体の財政状況及び健全化判断比率'!B10="","",'(2)各会計、関係団体の財政状況及び健全化判断比率'!B10)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IF('(2)各会計、関係団体の財政状況及び健全化判断比率'!B71="","",'(2)各会計、関係団体の財政状況及び健全化判断比率'!B71)</f>
        <v>大阪府後期高齢者医療広域連合（後期高齢者医療特別会計）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IF('(2)各会計、関係団体の財政状況及び健全化判断比率'!BS10="","",'(2)各会計、関係団体の財政状況及び健全化判断比率'!BS10)</f>
        <v/>
      </c>
      <c r="CR37" s="355"/>
      <c r="CS37" s="355"/>
      <c r="CT37" s="355"/>
      <c r="CU37" s="355"/>
      <c r="CV37" s="355"/>
      <c r="CW37" s="355"/>
      <c r="CX37" s="355"/>
      <c r="CY37" s="355"/>
      <c r="CZ37" s="355"/>
      <c r="DA37" s="355"/>
      <c r="DB37" s="355"/>
      <c r="DC37" s="355"/>
      <c r="DD37" s="355"/>
      <c r="DE37" s="355"/>
      <c r="DG37" s="352" t="str">
        <f>IF('(2)各会計、関係団体の財政状況及び健全化判断比率'!BR10="","",'(2)各会計、関係団体の財政状況及び健全化判断比率'!BR10)</f>
        <v/>
      </c>
      <c r="DH37" s="352"/>
      <c r="DI37" s="190"/>
    </row>
    <row r="38" spans="1:113" ht="32.25" customHeight="1" x14ac:dyDescent="0.2">
      <c r="A38" s="163"/>
      <c r="B38" s="187"/>
      <c r="C38" s="354" t="str">
        <f t="shared" ref="C38:C43" si="5">IF(E38="","",C37+1)</f>
        <v/>
      </c>
      <c r="D38" s="354"/>
      <c r="E38" s="355" t="str">
        <f>IF('(2)各会計、関係団体の財政状況及び健全化判断比率'!B11="","",'(2)各会計、関係団体の財政状況及び健全化判断比率'!B11)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IF('(2)各会計、関係団体の財政状況及び健全化判断比率'!B72="","",'(2)各会計、関係団体の財政状況及び健全化判断比率'!B72)</f>
        <v>大阪広域水道企業団（水道事業会計）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IF('(2)各会計、関係団体の財政状況及び健全化判断比率'!BS11="","",'(2)各会計、関係団体の財政状況及び健全化判断比率'!BS11)</f>
        <v/>
      </c>
      <c r="CR38" s="355"/>
      <c r="CS38" s="355"/>
      <c r="CT38" s="355"/>
      <c r="CU38" s="355"/>
      <c r="CV38" s="355"/>
      <c r="CW38" s="355"/>
      <c r="CX38" s="355"/>
      <c r="CY38" s="355"/>
      <c r="CZ38" s="355"/>
      <c r="DA38" s="355"/>
      <c r="DB38" s="355"/>
      <c r="DC38" s="355"/>
      <c r="DD38" s="355"/>
      <c r="DE38" s="355"/>
      <c r="DG38" s="352" t="str">
        <f>IF('(2)各会計、関係団体の財政状況及び健全化判断比率'!BR11="","",'(2)各会計、関係団体の財政状況及び健全化判断比率'!BR11)</f>
        <v/>
      </c>
      <c r="DH38" s="352"/>
      <c r="DI38" s="190"/>
    </row>
    <row r="39" spans="1:113" ht="32.25" customHeight="1" x14ac:dyDescent="0.2">
      <c r="A39" s="163"/>
      <c r="B39" s="187"/>
      <c r="C39" s="354" t="str">
        <f t="shared" si="5"/>
        <v/>
      </c>
      <c r="D39" s="354"/>
      <c r="E39" s="355" t="str">
        <f>IF('(2)各会計、関係団体の財政状況及び健全化判断比率'!B12="","",'(2)各会計、関係団体の財政状況及び健全化判断比率'!B12)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IF('(2)各会計、関係団体の財政状況及び健全化判断比率'!B73="","",'(2)各会計、関係団体の財政状況及び健全化判断比率'!B73)</f>
        <v>大阪広域水道企業団（工業用水道事業会計）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IF('(2)各会計、関係団体の財政状況及び健全化判断比率'!BS12="","",'(2)各会計、関係団体の財政状況及び健全化判断比率'!BS12)</f>
        <v/>
      </c>
      <c r="CR39" s="355"/>
      <c r="CS39" s="355"/>
      <c r="CT39" s="355"/>
      <c r="CU39" s="355"/>
      <c r="CV39" s="355"/>
      <c r="CW39" s="355"/>
      <c r="CX39" s="355"/>
      <c r="CY39" s="355"/>
      <c r="CZ39" s="355"/>
      <c r="DA39" s="355"/>
      <c r="DB39" s="355"/>
      <c r="DC39" s="355"/>
      <c r="DD39" s="355"/>
      <c r="DE39" s="355"/>
      <c r="DG39" s="352" t="str">
        <f>IF('(2)各会計、関係団体の財政状況及び健全化判断比率'!BR12="","",'(2)各会計、関係団体の財政状況及び健全化判断比率'!BR12)</f>
        <v/>
      </c>
      <c r="DH39" s="352"/>
      <c r="DI39" s="190"/>
    </row>
    <row r="40" spans="1:113" ht="32.25" customHeight="1" x14ac:dyDescent="0.2">
      <c r="A40" s="163"/>
      <c r="B40" s="187"/>
      <c r="C40" s="354" t="str">
        <f t="shared" si="5"/>
        <v/>
      </c>
      <c r="D40" s="354"/>
      <c r="E40" s="355" t="str">
        <f>IF('(2)各会計、関係団体の財政状況及び健全化判断比率'!B13="","",'(2)各会計、関係団体の財政状況及び健全化判断比率'!B13)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IF('(2)各会計、関係団体の財政状況及び健全化判断比率'!B74="","",'(2)各会計、関係団体の財政状況及び健全化判断比率'!B74)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IF('(2)各会計、関係団体の財政状況及び健全化判断比率'!BS13="","",'(2)各会計、関係団体の財政状況及び健全化判断比率'!BS13)</f>
        <v/>
      </c>
      <c r="CR40" s="355"/>
      <c r="CS40" s="355"/>
      <c r="CT40" s="355"/>
      <c r="CU40" s="355"/>
      <c r="CV40" s="355"/>
      <c r="CW40" s="355"/>
      <c r="CX40" s="355"/>
      <c r="CY40" s="355"/>
      <c r="CZ40" s="355"/>
      <c r="DA40" s="355"/>
      <c r="DB40" s="355"/>
      <c r="DC40" s="355"/>
      <c r="DD40" s="355"/>
      <c r="DE40" s="355"/>
      <c r="DG40" s="352" t="str">
        <f>IF('(2)各会計、関係団体の財政状況及び健全化判断比率'!BR13="","",'(2)各会計、関係団体の財政状況及び健全化判断比率'!BR13)</f>
        <v/>
      </c>
      <c r="DH40" s="352"/>
      <c r="DI40" s="190"/>
    </row>
    <row r="41" spans="1:113" ht="32.25" customHeight="1" x14ac:dyDescent="0.2">
      <c r="A41" s="163"/>
      <c r="B41" s="187"/>
      <c r="C41" s="354" t="str">
        <f t="shared" si="5"/>
        <v/>
      </c>
      <c r="D41" s="354"/>
      <c r="E41" s="355" t="str">
        <f>IF('(2)各会計、関係団体の財政状況及び健全化判断比率'!B14="","",'(2)各会計、関係団体の財政状況及び健全化判断比率'!B14)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IF('(2)各会計、関係団体の財政状況及び健全化判断比率'!B75="","",'(2)各会計、関係団体の財政状況及び健全化判断比率'!B75)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IF('(2)各会計、関係団体の財政状況及び健全化判断比率'!BS14="","",'(2)各会計、関係団体の財政状況及び健全化判断比率'!BS14)</f>
        <v/>
      </c>
      <c r="CR41" s="355"/>
      <c r="CS41" s="355"/>
      <c r="CT41" s="355"/>
      <c r="CU41" s="355"/>
      <c r="CV41" s="355"/>
      <c r="CW41" s="355"/>
      <c r="CX41" s="355"/>
      <c r="CY41" s="355"/>
      <c r="CZ41" s="355"/>
      <c r="DA41" s="355"/>
      <c r="DB41" s="355"/>
      <c r="DC41" s="355"/>
      <c r="DD41" s="355"/>
      <c r="DE41" s="355"/>
      <c r="DG41" s="352" t="str">
        <f>IF('(2)各会計、関係団体の財政状況及び健全化判断比率'!BR14="","",'(2)各会計、関係団体の財政状況及び健全化判断比率'!BR14)</f>
        <v/>
      </c>
      <c r="DH41" s="352"/>
      <c r="DI41" s="190"/>
    </row>
    <row r="42" spans="1:113" ht="32.25" customHeight="1" x14ac:dyDescent="0.2">
      <c r="B42" s="187"/>
      <c r="C42" s="354" t="str">
        <f t="shared" si="5"/>
        <v/>
      </c>
      <c r="D42" s="354"/>
      <c r="E42" s="355" t="str">
        <f>IF('(2)各会計、関係団体の財政状況及び健全化判断比率'!B15="","",'(2)各会計、関係団体の財政状況及び健全化判断比率'!B15)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IF('(2)各会計、関係団体の財政状況及び健全化判断比率'!B76="","",'(2)各会計、関係団体の財政状況及び健全化判断比率'!B76)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IF('(2)各会計、関係団体の財政状況及び健全化判断比率'!BS15="","",'(2)各会計、関係団体の財政状況及び健全化判断比率'!BS15)</f>
        <v/>
      </c>
      <c r="CR42" s="355"/>
      <c r="CS42" s="355"/>
      <c r="CT42" s="355"/>
      <c r="CU42" s="355"/>
      <c r="CV42" s="355"/>
      <c r="CW42" s="355"/>
      <c r="CX42" s="355"/>
      <c r="CY42" s="355"/>
      <c r="CZ42" s="355"/>
      <c r="DA42" s="355"/>
      <c r="DB42" s="355"/>
      <c r="DC42" s="355"/>
      <c r="DD42" s="355"/>
      <c r="DE42" s="355"/>
      <c r="DG42" s="352" t="str">
        <f>IF('(2)各会計、関係団体の財政状況及び健全化判断比率'!BR15="","",'(2)各会計、関係団体の財政状況及び健全化判断比率'!BR15)</f>
        <v/>
      </c>
      <c r="DH42" s="352"/>
      <c r="DI42" s="190"/>
    </row>
    <row r="43" spans="1:113" ht="32.25" customHeight="1" x14ac:dyDescent="0.2">
      <c r="B43" s="187"/>
      <c r="C43" s="354" t="str">
        <f t="shared" si="5"/>
        <v/>
      </c>
      <c r="D43" s="354"/>
      <c r="E43" s="355" t="str">
        <f>IF('(2)各会計、関係団体の財政状況及び健全化判断比率'!B16="","",'(2)各会計、関係団体の財政状況及び健全化判断比率'!B16)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IF('(2)各会計、関係団体の財政状況及び健全化判断比率'!B77="","",'(2)各会計、関係団体の財政状況及び健全化判断比率'!B77)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IF('(2)各会計、関係団体の財政状況及び健全化判断比率'!BS16="","",'(2)各会計、関係団体の財政状況及び健全化判断比率'!BS16)</f>
        <v/>
      </c>
      <c r="CR43" s="355"/>
      <c r="CS43" s="355"/>
      <c r="CT43" s="355"/>
      <c r="CU43" s="355"/>
      <c r="CV43" s="355"/>
      <c r="CW43" s="355"/>
      <c r="CX43" s="355"/>
      <c r="CY43" s="355"/>
      <c r="CZ43" s="355"/>
      <c r="DA43" s="355"/>
      <c r="DB43" s="355"/>
      <c r="DC43" s="355"/>
      <c r="DD43" s="355"/>
      <c r="DE43" s="355"/>
      <c r="DG43" s="352" t="str">
        <f>IF('(2)各会計、関係団体の財政状況及び健全化判断比率'!BR16="","",'(2)各会計、関係団体の財政状況及び健全化判断比率'!BR16)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Ee/SG2A5GtF++2peP/L857RQCdi7GyZ0GMylZYdBcbf3S444kYw6yO1MOt2E7IO5o+3JKHGEM9GmYG+jk3fm3A==" saltValue="E5X50nBIqckto+f5sq0ui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12693464</v>
      </c>
      <c r="S5" s="664"/>
      <c r="T5" s="664"/>
      <c r="U5" s="664"/>
      <c r="V5" s="664"/>
      <c r="W5" s="664"/>
      <c r="X5" s="664"/>
      <c r="Y5" s="689"/>
      <c r="Z5" s="702">
        <v>27.6</v>
      </c>
      <c r="AA5" s="702"/>
      <c r="AB5" s="702"/>
      <c r="AC5" s="702"/>
      <c r="AD5" s="703">
        <v>11690795</v>
      </c>
      <c r="AE5" s="703"/>
      <c r="AF5" s="703"/>
      <c r="AG5" s="703"/>
      <c r="AH5" s="703"/>
      <c r="AI5" s="703"/>
      <c r="AJ5" s="703"/>
      <c r="AK5" s="703"/>
      <c r="AL5" s="690">
        <v>45.5</v>
      </c>
      <c r="AM5" s="672"/>
      <c r="AN5" s="672"/>
      <c r="AO5" s="691"/>
      <c r="AP5" s="666" t="s">
        <v>216</v>
      </c>
      <c r="AQ5" s="667"/>
      <c r="AR5" s="667"/>
      <c r="AS5" s="667"/>
      <c r="AT5" s="667"/>
      <c r="AU5" s="667"/>
      <c r="AV5" s="667"/>
      <c r="AW5" s="667"/>
      <c r="AX5" s="667"/>
      <c r="AY5" s="667"/>
      <c r="AZ5" s="667"/>
      <c r="BA5" s="667"/>
      <c r="BB5" s="667"/>
      <c r="BC5" s="667"/>
      <c r="BD5" s="667"/>
      <c r="BE5" s="667"/>
      <c r="BF5" s="668"/>
      <c r="BG5" s="608">
        <v>11651209</v>
      </c>
      <c r="BH5" s="609"/>
      <c r="BI5" s="609"/>
      <c r="BJ5" s="609"/>
      <c r="BK5" s="609"/>
      <c r="BL5" s="609"/>
      <c r="BM5" s="609"/>
      <c r="BN5" s="610"/>
      <c r="BO5" s="646">
        <v>91.8</v>
      </c>
      <c r="BP5" s="646"/>
      <c r="BQ5" s="646"/>
      <c r="BR5" s="646"/>
      <c r="BS5" s="647">
        <v>132871</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196287</v>
      </c>
      <c r="S6" s="609"/>
      <c r="T6" s="609"/>
      <c r="U6" s="609"/>
      <c r="V6" s="609"/>
      <c r="W6" s="609"/>
      <c r="X6" s="609"/>
      <c r="Y6" s="610"/>
      <c r="Z6" s="646">
        <v>0.4</v>
      </c>
      <c r="AA6" s="646"/>
      <c r="AB6" s="646"/>
      <c r="AC6" s="646"/>
      <c r="AD6" s="647">
        <v>196287</v>
      </c>
      <c r="AE6" s="647"/>
      <c r="AF6" s="647"/>
      <c r="AG6" s="647"/>
      <c r="AH6" s="647"/>
      <c r="AI6" s="647"/>
      <c r="AJ6" s="647"/>
      <c r="AK6" s="647"/>
      <c r="AL6" s="611">
        <v>0.8</v>
      </c>
      <c r="AM6" s="612"/>
      <c r="AN6" s="612"/>
      <c r="AO6" s="648"/>
      <c r="AP6" s="605" t="s">
        <v>221</v>
      </c>
      <c r="AQ6" s="606"/>
      <c r="AR6" s="606"/>
      <c r="AS6" s="606"/>
      <c r="AT6" s="606"/>
      <c r="AU6" s="606"/>
      <c r="AV6" s="606"/>
      <c r="AW6" s="606"/>
      <c r="AX6" s="606"/>
      <c r="AY6" s="606"/>
      <c r="AZ6" s="606"/>
      <c r="BA6" s="606"/>
      <c r="BB6" s="606"/>
      <c r="BC6" s="606"/>
      <c r="BD6" s="606"/>
      <c r="BE6" s="606"/>
      <c r="BF6" s="607"/>
      <c r="BG6" s="608">
        <v>11651209</v>
      </c>
      <c r="BH6" s="609"/>
      <c r="BI6" s="609"/>
      <c r="BJ6" s="609"/>
      <c r="BK6" s="609"/>
      <c r="BL6" s="609"/>
      <c r="BM6" s="609"/>
      <c r="BN6" s="610"/>
      <c r="BO6" s="646">
        <v>91.8</v>
      </c>
      <c r="BP6" s="646"/>
      <c r="BQ6" s="646"/>
      <c r="BR6" s="646"/>
      <c r="BS6" s="647">
        <v>132871</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250641</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250641</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15458</v>
      </c>
      <c r="S7" s="609"/>
      <c r="T7" s="609"/>
      <c r="U7" s="609"/>
      <c r="V7" s="609"/>
      <c r="W7" s="609"/>
      <c r="X7" s="609"/>
      <c r="Y7" s="610"/>
      <c r="Z7" s="646">
        <v>0</v>
      </c>
      <c r="AA7" s="646"/>
      <c r="AB7" s="646"/>
      <c r="AC7" s="646"/>
      <c r="AD7" s="647">
        <v>15458</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5842230</v>
      </c>
      <c r="BH7" s="609"/>
      <c r="BI7" s="609"/>
      <c r="BJ7" s="609"/>
      <c r="BK7" s="609"/>
      <c r="BL7" s="609"/>
      <c r="BM7" s="609"/>
      <c r="BN7" s="610"/>
      <c r="BO7" s="646">
        <v>46</v>
      </c>
      <c r="BP7" s="646"/>
      <c r="BQ7" s="646"/>
      <c r="BR7" s="646"/>
      <c r="BS7" s="647">
        <v>132871</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4051294</v>
      </c>
      <c r="CS7" s="609"/>
      <c r="CT7" s="609"/>
      <c r="CU7" s="609"/>
      <c r="CV7" s="609"/>
      <c r="CW7" s="609"/>
      <c r="CX7" s="609"/>
      <c r="CY7" s="610"/>
      <c r="CZ7" s="646">
        <v>8.8000000000000007</v>
      </c>
      <c r="DA7" s="646"/>
      <c r="DB7" s="646"/>
      <c r="DC7" s="646"/>
      <c r="DD7" s="614">
        <v>14566</v>
      </c>
      <c r="DE7" s="609"/>
      <c r="DF7" s="609"/>
      <c r="DG7" s="609"/>
      <c r="DH7" s="609"/>
      <c r="DI7" s="609"/>
      <c r="DJ7" s="609"/>
      <c r="DK7" s="609"/>
      <c r="DL7" s="609"/>
      <c r="DM7" s="609"/>
      <c r="DN7" s="609"/>
      <c r="DO7" s="609"/>
      <c r="DP7" s="610"/>
      <c r="DQ7" s="614">
        <v>3362840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171448</v>
      </c>
      <c r="S8" s="609"/>
      <c r="T8" s="609"/>
      <c r="U8" s="609"/>
      <c r="V8" s="609"/>
      <c r="W8" s="609"/>
      <c r="X8" s="609"/>
      <c r="Y8" s="610"/>
      <c r="Z8" s="646">
        <v>0.4</v>
      </c>
      <c r="AA8" s="646"/>
      <c r="AB8" s="646"/>
      <c r="AC8" s="646"/>
      <c r="AD8" s="647">
        <v>171448</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159110</v>
      </c>
      <c r="BH8" s="609"/>
      <c r="BI8" s="609"/>
      <c r="BJ8" s="609"/>
      <c r="BK8" s="609"/>
      <c r="BL8" s="609"/>
      <c r="BM8" s="609"/>
      <c r="BN8" s="610"/>
      <c r="BO8" s="646">
        <v>1.3</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25340608</v>
      </c>
      <c r="CS8" s="609"/>
      <c r="CT8" s="609"/>
      <c r="CU8" s="609"/>
      <c r="CV8" s="609"/>
      <c r="CW8" s="609"/>
      <c r="CX8" s="609"/>
      <c r="CY8" s="610"/>
      <c r="CZ8" s="646">
        <v>55.3</v>
      </c>
      <c r="DA8" s="646"/>
      <c r="DB8" s="646"/>
      <c r="DC8" s="646"/>
      <c r="DD8" s="614">
        <v>313856</v>
      </c>
      <c r="DE8" s="609"/>
      <c r="DF8" s="609"/>
      <c r="DG8" s="609"/>
      <c r="DH8" s="609"/>
      <c r="DI8" s="609"/>
      <c r="DJ8" s="609"/>
      <c r="DK8" s="609"/>
      <c r="DL8" s="609"/>
      <c r="DM8" s="609"/>
      <c r="DN8" s="609"/>
      <c r="DO8" s="609"/>
      <c r="DP8" s="610"/>
      <c r="DQ8" s="614">
        <v>12471601</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225613</v>
      </c>
      <c r="S9" s="609"/>
      <c r="T9" s="609"/>
      <c r="U9" s="609"/>
      <c r="V9" s="609"/>
      <c r="W9" s="609"/>
      <c r="X9" s="609"/>
      <c r="Y9" s="610"/>
      <c r="Z9" s="646">
        <v>0.5</v>
      </c>
      <c r="AA9" s="646"/>
      <c r="AB9" s="646"/>
      <c r="AC9" s="646"/>
      <c r="AD9" s="647">
        <v>225613</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4996715</v>
      </c>
      <c r="BH9" s="609"/>
      <c r="BI9" s="609"/>
      <c r="BJ9" s="609"/>
      <c r="BK9" s="609"/>
      <c r="BL9" s="609"/>
      <c r="BM9" s="609"/>
      <c r="BN9" s="610"/>
      <c r="BO9" s="646">
        <v>39.4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3237741</v>
      </c>
      <c r="CS9" s="609"/>
      <c r="CT9" s="609"/>
      <c r="CU9" s="609"/>
      <c r="CV9" s="609"/>
      <c r="CW9" s="609"/>
      <c r="CX9" s="609"/>
      <c r="CY9" s="610"/>
      <c r="CZ9" s="646">
        <v>7.1</v>
      </c>
      <c r="DA9" s="646"/>
      <c r="DB9" s="646"/>
      <c r="DC9" s="646"/>
      <c r="DD9" s="614">
        <v>22137</v>
      </c>
      <c r="DE9" s="609"/>
      <c r="DF9" s="609"/>
      <c r="DG9" s="609"/>
      <c r="DH9" s="609"/>
      <c r="DI9" s="609"/>
      <c r="DJ9" s="609"/>
      <c r="DK9" s="609"/>
      <c r="DL9" s="609"/>
      <c r="DM9" s="609"/>
      <c r="DN9" s="609"/>
      <c r="DO9" s="609"/>
      <c r="DP9" s="610"/>
      <c r="DQ9" s="614">
        <v>2879887</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223638</v>
      </c>
      <c r="BH10" s="609"/>
      <c r="BI10" s="609"/>
      <c r="BJ10" s="609"/>
      <c r="BK10" s="609"/>
      <c r="BL10" s="609"/>
      <c r="BM10" s="609"/>
      <c r="BN10" s="610"/>
      <c r="BO10" s="646">
        <v>1.8</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22211</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19985</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2540325</v>
      </c>
      <c r="S11" s="609"/>
      <c r="T11" s="609"/>
      <c r="U11" s="609"/>
      <c r="V11" s="609"/>
      <c r="W11" s="609"/>
      <c r="X11" s="609"/>
      <c r="Y11" s="610"/>
      <c r="Z11" s="611">
        <v>5.5</v>
      </c>
      <c r="AA11" s="612"/>
      <c r="AB11" s="612"/>
      <c r="AC11" s="613"/>
      <c r="AD11" s="614">
        <v>2540325</v>
      </c>
      <c r="AE11" s="609"/>
      <c r="AF11" s="609"/>
      <c r="AG11" s="609"/>
      <c r="AH11" s="609"/>
      <c r="AI11" s="609"/>
      <c r="AJ11" s="609"/>
      <c r="AK11" s="610"/>
      <c r="AL11" s="611">
        <v>9.9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462767</v>
      </c>
      <c r="BH11" s="609"/>
      <c r="BI11" s="609"/>
      <c r="BJ11" s="609"/>
      <c r="BK11" s="609"/>
      <c r="BL11" s="609"/>
      <c r="BM11" s="609"/>
      <c r="BN11" s="610"/>
      <c r="BO11" s="646">
        <v>3.6</v>
      </c>
      <c r="BP11" s="646"/>
      <c r="BQ11" s="646"/>
      <c r="BR11" s="646"/>
      <c r="BS11" s="647">
        <v>132871</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141109</v>
      </c>
      <c r="CS11" s="609"/>
      <c r="CT11" s="609"/>
      <c r="CU11" s="609"/>
      <c r="CV11" s="609"/>
      <c r="CW11" s="609"/>
      <c r="CX11" s="609"/>
      <c r="CY11" s="610"/>
      <c r="CZ11" s="646">
        <v>0.3</v>
      </c>
      <c r="DA11" s="646"/>
      <c r="DB11" s="646"/>
      <c r="DC11" s="646"/>
      <c r="DD11" s="614">
        <v>2483</v>
      </c>
      <c r="DE11" s="609"/>
      <c r="DF11" s="609"/>
      <c r="DG11" s="609"/>
      <c r="DH11" s="609"/>
      <c r="DI11" s="609"/>
      <c r="DJ11" s="609"/>
      <c r="DK11" s="609"/>
      <c r="DL11" s="609"/>
      <c r="DM11" s="609"/>
      <c r="DN11" s="609"/>
      <c r="DO11" s="609"/>
      <c r="DP11" s="610"/>
      <c r="DQ11" s="614">
        <v>126334</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4910867</v>
      </c>
      <c r="BH12" s="609"/>
      <c r="BI12" s="609"/>
      <c r="BJ12" s="609"/>
      <c r="BK12" s="609"/>
      <c r="BL12" s="609"/>
      <c r="BM12" s="609"/>
      <c r="BN12" s="610"/>
      <c r="BO12" s="646">
        <v>38.700000000000003</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360192</v>
      </c>
      <c r="CS12" s="609"/>
      <c r="CT12" s="609"/>
      <c r="CU12" s="609"/>
      <c r="CV12" s="609"/>
      <c r="CW12" s="609"/>
      <c r="CX12" s="609"/>
      <c r="CY12" s="610"/>
      <c r="CZ12" s="646">
        <v>0.8</v>
      </c>
      <c r="DA12" s="646"/>
      <c r="DB12" s="646"/>
      <c r="DC12" s="646"/>
      <c r="DD12" s="614">
        <v>53195</v>
      </c>
      <c r="DE12" s="609"/>
      <c r="DF12" s="609"/>
      <c r="DG12" s="609"/>
      <c r="DH12" s="609"/>
      <c r="DI12" s="609"/>
      <c r="DJ12" s="609"/>
      <c r="DK12" s="609"/>
      <c r="DL12" s="609"/>
      <c r="DM12" s="609"/>
      <c r="DN12" s="609"/>
      <c r="DO12" s="609"/>
      <c r="DP12" s="610"/>
      <c r="DQ12" s="614">
        <v>241276</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4855988</v>
      </c>
      <c r="BH13" s="609"/>
      <c r="BI13" s="609"/>
      <c r="BJ13" s="609"/>
      <c r="BK13" s="609"/>
      <c r="BL13" s="609"/>
      <c r="BM13" s="609"/>
      <c r="BN13" s="610"/>
      <c r="BO13" s="646">
        <v>38.299999999999997</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2571005</v>
      </c>
      <c r="CS13" s="609"/>
      <c r="CT13" s="609"/>
      <c r="CU13" s="609"/>
      <c r="CV13" s="609"/>
      <c r="CW13" s="609"/>
      <c r="CX13" s="609"/>
      <c r="CY13" s="610"/>
      <c r="CZ13" s="646">
        <v>5.6</v>
      </c>
      <c r="DA13" s="646"/>
      <c r="DB13" s="646"/>
      <c r="DC13" s="646"/>
      <c r="DD13" s="614">
        <v>571358</v>
      </c>
      <c r="DE13" s="609"/>
      <c r="DF13" s="609"/>
      <c r="DG13" s="609"/>
      <c r="DH13" s="609"/>
      <c r="DI13" s="609"/>
      <c r="DJ13" s="609"/>
      <c r="DK13" s="609"/>
      <c r="DL13" s="609"/>
      <c r="DM13" s="609"/>
      <c r="DN13" s="609"/>
      <c r="DO13" s="609"/>
      <c r="DP13" s="610"/>
      <c r="DQ13" s="614">
        <v>1922495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246194</v>
      </c>
      <c r="BH14" s="609"/>
      <c r="BI14" s="609"/>
      <c r="BJ14" s="609"/>
      <c r="BK14" s="609"/>
      <c r="BL14" s="609"/>
      <c r="BM14" s="609"/>
      <c r="BN14" s="610"/>
      <c r="BO14" s="646">
        <v>1.9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1410973</v>
      </c>
      <c r="CS14" s="609"/>
      <c r="CT14" s="609"/>
      <c r="CU14" s="609"/>
      <c r="CV14" s="609"/>
      <c r="CW14" s="609"/>
      <c r="CX14" s="609"/>
      <c r="CY14" s="610"/>
      <c r="CZ14" s="646">
        <v>3.1</v>
      </c>
      <c r="DA14" s="646"/>
      <c r="DB14" s="646"/>
      <c r="DC14" s="646"/>
      <c r="DD14" s="614">
        <v>33088</v>
      </c>
      <c r="DE14" s="609"/>
      <c r="DF14" s="609"/>
      <c r="DG14" s="609"/>
      <c r="DH14" s="609"/>
      <c r="DI14" s="609"/>
      <c r="DJ14" s="609"/>
      <c r="DK14" s="609"/>
      <c r="DL14" s="609"/>
      <c r="DM14" s="609"/>
      <c r="DN14" s="609"/>
      <c r="DO14" s="609"/>
      <c r="DP14" s="610"/>
      <c r="DQ14" s="614">
        <v>1367380</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53369</v>
      </c>
      <c r="S15" s="609"/>
      <c r="T15" s="609"/>
      <c r="U15" s="609"/>
      <c r="V15" s="609"/>
      <c r="W15" s="609"/>
      <c r="X15" s="609"/>
      <c r="Y15" s="610"/>
      <c r="Z15" s="646">
        <v>0.1</v>
      </c>
      <c r="AA15" s="646"/>
      <c r="AB15" s="646"/>
      <c r="AC15" s="646"/>
      <c r="AD15" s="647">
        <v>53369</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651918</v>
      </c>
      <c r="BH15" s="609"/>
      <c r="BI15" s="609"/>
      <c r="BJ15" s="609"/>
      <c r="BK15" s="609"/>
      <c r="BL15" s="609"/>
      <c r="BM15" s="609"/>
      <c r="BN15" s="610"/>
      <c r="BO15" s="646">
        <v>5.0999999999999996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5136269</v>
      </c>
      <c r="CS15" s="609"/>
      <c r="CT15" s="609"/>
      <c r="CU15" s="609"/>
      <c r="CV15" s="609"/>
      <c r="CW15" s="609"/>
      <c r="CX15" s="609"/>
      <c r="CY15" s="610"/>
      <c r="CZ15" s="646">
        <v>11.2</v>
      </c>
      <c r="DA15" s="646"/>
      <c r="DB15" s="646"/>
      <c r="DC15" s="646"/>
      <c r="DD15" s="614">
        <v>893059</v>
      </c>
      <c r="DE15" s="609"/>
      <c r="DF15" s="609"/>
      <c r="DG15" s="609"/>
      <c r="DH15" s="609"/>
      <c r="DI15" s="609"/>
      <c r="DJ15" s="609"/>
      <c r="DK15" s="609"/>
      <c r="DL15" s="609"/>
      <c r="DM15" s="609"/>
      <c r="DN15" s="609"/>
      <c r="DO15" s="609"/>
      <c r="DP15" s="610"/>
      <c r="DQ15" s="614">
        <v>3740779</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259488</v>
      </c>
      <c r="S16" s="609"/>
      <c r="T16" s="609"/>
      <c r="U16" s="609"/>
      <c r="V16" s="609"/>
      <c r="W16" s="609"/>
      <c r="X16" s="609"/>
      <c r="Y16" s="610"/>
      <c r="Z16" s="646">
        <v>0.6</v>
      </c>
      <c r="AA16" s="646"/>
      <c r="AB16" s="646"/>
      <c r="AC16" s="646"/>
      <c r="AD16" s="647">
        <v>259488</v>
      </c>
      <c r="AE16" s="647"/>
      <c r="AF16" s="647"/>
      <c r="AG16" s="647"/>
      <c r="AH16" s="647"/>
      <c r="AI16" s="647"/>
      <c r="AJ16" s="647"/>
      <c r="AK16" s="647"/>
      <c r="AL16" s="611">
        <v>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571700</v>
      </c>
      <c r="S17" s="609"/>
      <c r="T17" s="609"/>
      <c r="U17" s="609"/>
      <c r="V17" s="609"/>
      <c r="W17" s="609"/>
      <c r="X17" s="609"/>
      <c r="Y17" s="610"/>
      <c r="Z17" s="646">
        <v>1.2</v>
      </c>
      <c r="AA17" s="646"/>
      <c r="AB17" s="646"/>
      <c r="AC17" s="646"/>
      <c r="AD17" s="647">
        <v>571700</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3280566</v>
      </c>
      <c r="CS17" s="609"/>
      <c r="CT17" s="609"/>
      <c r="CU17" s="609"/>
      <c r="CV17" s="609"/>
      <c r="CW17" s="609"/>
      <c r="CX17" s="609"/>
      <c r="CY17" s="610"/>
      <c r="CZ17" s="646">
        <v>7.2</v>
      </c>
      <c r="DA17" s="646"/>
      <c r="DB17" s="646"/>
      <c r="DC17" s="646"/>
      <c r="DD17" s="614" t="s">
        <v>122</v>
      </c>
      <c r="DE17" s="609"/>
      <c r="DF17" s="609"/>
      <c r="DG17" s="609"/>
      <c r="DH17" s="609"/>
      <c r="DI17" s="609"/>
      <c r="DJ17" s="609"/>
      <c r="DK17" s="609"/>
      <c r="DL17" s="609"/>
      <c r="DM17" s="609"/>
      <c r="DN17" s="609"/>
      <c r="DO17" s="609"/>
      <c r="DP17" s="610"/>
      <c r="DQ17" s="614">
        <v>3242712</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114895</v>
      </c>
      <c r="S18" s="609"/>
      <c r="T18" s="609"/>
      <c r="U18" s="609"/>
      <c r="V18" s="609"/>
      <c r="W18" s="609"/>
      <c r="X18" s="609"/>
      <c r="Y18" s="610"/>
      <c r="Z18" s="646">
        <v>0.2</v>
      </c>
      <c r="AA18" s="646"/>
      <c r="AB18" s="646"/>
      <c r="AC18" s="646"/>
      <c r="AD18" s="647">
        <v>114895</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453659</v>
      </c>
      <c r="S19" s="609"/>
      <c r="T19" s="609"/>
      <c r="U19" s="609"/>
      <c r="V19" s="609"/>
      <c r="W19" s="609"/>
      <c r="X19" s="609"/>
      <c r="Y19" s="610"/>
      <c r="Z19" s="646">
        <v>1</v>
      </c>
      <c r="AA19" s="646"/>
      <c r="AB19" s="646"/>
      <c r="AC19" s="646"/>
      <c r="AD19" s="647">
        <v>453659</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1042255</v>
      </c>
      <c r="BH19" s="609"/>
      <c r="BI19" s="609"/>
      <c r="BJ19" s="609"/>
      <c r="BK19" s="609"/>
      <c r="BL19" s="609"/>
      <c r="BM19" s="609"/>
      <c r="BN19" s="610"/>
      <c r="BO19" s="646">
        <v>8.1999999999999993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3146</v>
      </c>
      <c r="S20" s="609"/>
      <c r="T20" s="609"/>
      <c r="U20" s="609"/>
      <c r="V20" s="609"/>
      <c r="W20" s="609"/>
      <c r="X20" s="609"/>
      <c r="Y20" s="610"/>
      <c r="Z20" s="646">
        <v>0</v>
      </c>
      <c r="AA20" s="646"/>
      <c r="AB20" s="646"/>
      <c r="AC20" s="646"/>
      <c r="AD20" s="647">
        <v>3146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1042255</v>
      </c>
      <c r="BH20" s="609"/>
      <c r="BI20" s="609"/>
      <c r="BJ20" s="609"/>
      <c r="BK20" s="609"/>
      <c r="BL20" s="609"/>
      <c r="BM20" s="609"/>
      <c r="BN20" s="610"/>
      <c r="BO20" s="646">
        <v>8.1999999999999993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45802609</v>
      </c>
      <c r="CS20" s="609"/>
      <c r="CT20" s="609"/>
      <c r="CU20" s="609"/>
      <c r="CV20" s="609"/>
      <c r="CW20" s="609"/>
      <c r="CX20" s="609"/>
      <c r="CY20" s="610"/>
      <c r="CZ20" s="646">
        <v>100</v>
      </c>
      <c r="DA20" s="646"/>
      <c r="DB20" s="646"/>
      <c r="DC20" s="646"/>
      <c r="DD20" s="614">
        <v>1903742</v>
      </c>
      <c r="DE20" s="609"/>
      <c r="DF20" s="609"/>
      <c r="DG20" s="609"/>
      <c r="DH20" s="609"/>
      <c r="DI20" s="609"/>
      <c r="DJ20" s="609"/>
      <c r="DK20" s="609"/>
      <c r="DL20" s="609"/>
      <c r="DM20" s="609"/>
      <c r="DN20" s="609"/>
      <c r="DO20" s="609"/>
      <c r="DP20" s="610"/>
      <c r="DQ20" s="614">
        <v>29625930</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9938535</v>
      </c>
      <c r="S21" s="609"/>
      <c r="T21" s="609"/>
      <c r="U21" s="609"/>
      <c r="V21" s="609"/>
      <c r="W21" s="609"/>
      <c r="X21" s="609"/>
      <c r="Y21" s="610"/>
      <c r="Z21" s="646">
        <v>21.6</v>
      </c>
      <c r="AA21" s="646"/>
      <c r="AB21" s="646"/>
      <c r="AC21" s="646"/>
      <c r="AD21" s="647">
        <v>9742746</v>
      </c>
      <c r="AE21" s="647"/>
      <c r="AF21" s="647"/>
      <c r="AG21" s="647"/>
      <c r="AH21" s="647"/>
      <c r="AI21" s="647"/>
      <c r="AJ21" s="647"/>
      <c r="AK21" s="647"/>
      <c r="AL21" s="611">
        <v>37.9</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39586</v>
      </c>
      <c r="BH21" s="609"/>
      <c r="BI21" s="609"/>
      <c r="BJ21" s="609"/>
      <c r="BK21" s="609"/>
      <c r="BL21" s="609"/>
      <c r="BM21" s="609"/>
      <c r="BN21" s="610"/>
      <c r="BO21" s="646">
        <v>0.3</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9742746</v>
      </c>
      <c r="S22" s="609"/>
      <c r="T22" s="609"/>
      <c r="U22" s="609"/>
      <c r="V22" s="609"/>
      <c r="W22" s="609"/>
      <c r="X22" s="609"/>
      <c r="Y22" s="610"/>
      <c r="Z22" s="646">
        <v>21.2</v>
      </c>
      <c r="AA22" s="646"/>
      <c r="AB22" s="646"/>
      <c r="AC22" s="646"/>
      <c r="AD22" s="647">
        <v>9742746</v>
      </c>
      <c r="AE22" s="647"/>
      <c r="AF22" s="647"/>
      <c r="AG22" s="647"/>
      <c r="AH22" s="647"/>
      <c r="AI22" s="647"/>
      <c r="AJ22" s="647"/>
      <c r="AK22" s="647"/>
      <c r="AL22" s="611">
        <v>37.9</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195789</v>
      </c>
      <c r="S23" s="609"/>
      <c r="T23" s="609"/>
      <c r="U23" s="609"/>
      <c r="V23" s="609"/>
      <c r="W23" s="609"/>
      <c r="X23" s="609"/>
      <c r="Y23" s="610"/>
      <c r="Z23" s="646">
        <v>0.4</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1002669</v>
      </c>
      <c r="BH23" s="609"/>
      <c r="BI23" s="609"/>
      <c r="BJ23" s="609"/>
      <c r="BK23" s="609"/>
      <c r="BL23" s="609"/>
      <c r="BM23" s="609"/>
      <c r="BN23" s="610"/>
      <c r="BO23" s="646">
        <v>7.9</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27533354</v>
      </c>
      <c r="CS24" s="664"/>
      <c r="CT24" s="664"/>
      <c r="CU24" s="664"/>
      <c r="CV24" s="664"/>
      <c r="CW24" s="664"/>
      <c r="CX24" s="664"/>
      <c r="CY24" s="689"/>
      <c r="CZ24" s="690">
        <v>60.1</v>
      </c>
      <c r="DA24" s="672"/>
      <c r="DB24" s="672"/>
      <c r="DC24" s="692"/>
      <c r="DD24" s="688">
        <v>15596705</v>
      </c>
      <c r="DE24" s="664"/>
      <c r="DF24" s="664"/>
      <c r="DG24" s="664"/>
      <c r="DH24" s="664"/>
      <c r="DI24" s="664"/>
      <c r="DJ24" s="664"/>
      <c r="DK24" s="689"/>
      <c r="DL24" s="688">
        <v>13922405</v>
      </c>
      <c r="DM24" s="664"/>
      <c r="DN24" s="664"/>
      <c r="DO24" s="664"/>
      <c r="DP24" s="664"/>
      <c r="DQ24" s="664"/>
      <c r="DR24" s="664"/>
      <c r="DS24" s="664"/>
      <c r="DT24" s="664"/>
      <c r="DU24" s="664"/>
      <c r="DV24" s="689"/>
      <c r="DW24" s="690">
        <v>54.1</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26665687</v>
      </c>
      <c r="S25" s="609"/>
      <c r="T25" s="609"/>
      <c r="U25" s="609"/>
      <c r="V25" s="609"/>
      <c r="W25" s="609"/>
      <c r="X25" s="609"/>
      <c r="Y25" s="610"/>
      <c r="Z25" s="646">
        <v>58</v>
      </c>
      <c r="AA25" s="646"/>
      <c r="AB25" s="646"/>
      <c r="AC25" s="646"/>
      <c r="AD25" s="647">
        <v>25467229</v>
      </c>
      <c r="AE25" s="647"/>
      <c r="AF25" s="647"/>
      <c r="AG25" s="647"/>
      <c r="AH25" s="647"/>
      <c r="AI25" s="647"/>
      <c r="AJ25" s="647"/>
      <c r="AK25" s="647"/>
      <c r="AL25" s="611">
        <v>99.1</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7257948</v>
      </c>
      <c r="CS25" s="621"/>
      <c r="CT25" s="621"/>
      <c r="CU25" s="621"/>
      <c r="CV25" s="621"/>
      <c r="CW25" s="621"/>
      <c r="CX25" s="621"/>
      <c r="CY25" s="622"/>
      <c r="CZ25" s="611">
        <v>15.8</v>
      </c>
      <c r="DA25" s="623"/>
      <c r="DB25" s="623"/>
      <c r="DC25" s="624"/>
      <c r="DD25" s="614">
        <v>6516085</v>
      </c>
      <c r="DE25" s="621"/>
      <c r="DF25" s="621"/>
      <c r="DG25" s="621"/>
      <c r="DH25" s="621"/>
      <c r="DI25" s="621"/>
      <c r="DJ25" s="621"/>
      <c r="DK25" s="622"/>
      <c r="DL25" s="614">
        <v>6480304</v>
      </c>
      <c r="DM25" s="621"/>
      <c r="DN25" s="621"/>
      <c r="DO25" s="621"/>
      <c r="DP25" s="621"/>
      <c r="DQ25" s="621"/>
      <c r="DR25" s="621"/>
      <c r="DS25" s="621"/>
      <c r="DT25" s="621"/>
      <c r="DU25" s="621"/>
      <c r="DV25" s="622"/>
      <c r="DW25" s="611">
        <v>25.2</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12023</v>
      </c>
      <c r="S26" s="609"/>
      <c r="T26" s="609"/>
      <c r="U26" s="609"/>
      <c r="V26" s="609"/>
      <c r="W26" s="609"/>
      <c r="X26" s="609"/>
      <c r="Y26" s="610"/>
      <c r="Z26" s="646">
        <v>0</v>
      </c>
      <c r="AA26" s="646"/>
      <c r="AB26" s="646"/>
      <c r="AC26" s="646"/>
      <c r="AD26" s="647">
        <v>12023</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4021137</v>
      </c>
      <c r="CS26" s="609"/>
      <c r="CT26" s="609"/>
      <c r="CU26" s="609"/>
      <c r="CV26" s="609"/>
      <c r="CW26" s="609"/>
      <c r="CX26" s="609"/>
      <c r="CY26" s="610"/>
      <c r="CZ26" s="611">
        <v>8.8000000000000007</v>
      </c>
      <c r="DA26" s="623"/>
      <c r="DB26" s="623"/>
      <c r="DC26" s="624"/>
      <c r="DD26" s="614">
        <v>3675080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69189</v>
      </c>
      <c r="S27" s="609"/>
      <c r="T27" s="609"/>
      <c r="U27" s="609"/>
      <c r="V27" s="609"/>
      <c r="W27" s="609"/>
      <c r="X27" s="609"/>
      <c r="Y27" s="610"/>
      <c r="Z27" s="646">
        <v>0.2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12693464</v>
      </c>
      <c r="BH27" s="609"/>
      <c r="BI27" s="609"/>
      <c r="BJ27" s="609"/>
      <c r="BK27" s="609"/>
      <c r="BL27" s="609"/>
      <c r="BM27" s="609"/>
      <c r="BN27" s="610"/>
      <c r="BO27" s="646">
        <v>100</v>
      </c>
      <c r="BP27" s="646"/>
      <c r="BQ27" s="646"/>
      <c r="BR27" s="646"/>
      <c r="BS27" s="647">
        <v>132871</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16994840</v>
      </c>
      <c r="CS27" s="621"/>
      <c r="CT27" s="621"/>
      <c r="CU27" s="621"/>
      <c r="CV27" s="621"/>
      <c r="CW27" s="621"/>
      <c r="CX27" s="621"/>
      <c r="CY27" s="622"/>
      <c r="CZ27" s="611">
        <v>37.1</v>
      </c>
      <c r="DA27" s="623"/>
      <c r="DB27" s="623"/>
      <c r="DC27" s="624"/>
      <c r="DD27" s="614">
        <v>5837908</v>
      </c>
      <c r="DE27" s="621"/>
      <c r="DF27" s="621"/>
      <c r="DG27" s="621"/>
      <c r="DH27" s="621"/>
      <c r="DI27" s="621"/>
      <c r="DJ27" s="621"/>
      <c r="DK27" s="622"/>
      <c r="DL27" s="614">
        <v>4199389</v>
      </c>
      <c r="DM27" s="621"/>
      <c r="DN27" s="621"/>
      <c r="DO27" s="621"/>
      <c r="DP27" s="621"/>
      <c r="DQ27" s="621"/>
      <c r="DR27" s="621"/>
      <c r="DS27" s="621"/>
      <c r="DT27" s="621"/>
      <c r="DU27" s="621"/>
      <c r="DV27" s="622"/>
      <c r="DW27" s="611">
        <v>16.3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409876</v>
      </c>
      <c r="S28" s="609"/>
      <c r="T28" s="609"/>
      <c r="U28" s="609"/>
      <c r="V28" s="609"/>
      <c r="W28" s="609"/>
      <c r="X28" s="609"/>
      <c r="Y28" s="610"/>
      <c r="Z28" s="646">
        <v>0.9</v>
      </c>
      <c r="AA28" s="646"/>
      <c r="AB28" s="646"/>
      <c r="AC28" s="646"/>
      <c r="AD28" s="647">
        <v>213284</v>
      </c>
      <c r="AE28" s="647"/>
      <c r="AF28" s="647"/>
      <c r="AG28" s="647"/>
      <c r="AH28" s="647"/>
      <c r="AI28" s="647"/>
      <c r="AJ28" s="647"/>
      <c r="AK28" s="647"/>
      <c r="AL28" s="611">
        <v>0.8</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3280566</v>
      </c>
      <c r="CS28" s="609"/>
      <c r="CT28" s="609"/>
      <c r="CU28" s="609"/>
      <c r="CV28" s="609"/>
      <c r="CW28" s="609"/>
      <c r="CX28" s="609"/>
      <c r="CY28" s="610"/>
      <c r="CZ28" s="611">
        <v>7.2</v>
      </c>
      <c r="DA28" s="623"/>
      <c r="DB28" s="623"/>
      <c r="DC28" s="624"/>
      <c r="DD28" s="614">
        <v>3242712</v>
      </c>
      <c r="DE28" s="609"/>
      <c r="DF28" s="609"/>
      <c r="DG28" s="609"/>
      <c r="DH28" s="609"/>
      <c r="DI28" s="609"/>
      <c r="DJ28" s="609"/>
      <c r="DK28" s="610"/>
      <c r="DL28" s="614">
        <v>3242712</v>
      </c>
      <c r="DM28" s="609"/>
      <c r="DN28" s="609"/>
      <c r="DO28" s="609"/>
      <c r="DP28" s="609"/>
      <c r="DQ28" s="609"/>
      <c r="DR28" s="609"/>
      <c r="DS28" s="609"/>
      <c r="DT28" s="609"/>
      <c r="DU28" s="609"/>
      <c r="DV28" s="610"/>
      <c r="DW28" s="611">
        <v>12.6</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60195</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3279217</v>
      </c>
      <c r="CS29" s="621"/>
      <c r="CT29" s="621"/>
      <c r="CU29" s="621"/>
      <c r="CV29" s="621"/>
      <c r="CW29" s="621"/>
      <c r="CX29" s="621"/>
      <c r="CY29" s="622"/>
      <c r="CZ29" s="611">
        <v>7.2</v>
      </c>
      <c r="DA29" s="623"/>
      <c r="DB29" s="623"/>
      <c r="DC29" s="624"/>
      <c r="DD29" s="614">
        <v>3241363</v>
      </c>
      <c r="DE29" s="621"/>
      <c r="DF29" s="621"/>
      <c r="DG29" s="621"/>
      <c r="DH29" s="621"/>
      <c r="DI29" s="621"/>
      <c r="DJ29" s="621"/>
      <c r="DK29" s="622"/>
      <c r="DL29" s="614">
        <v>3241363</v>
      </c>
      <c r="DM29" s="621"/>
      <c r="DN29" s="621"/>
      <c r="DO29" s="621"/>
      <c r="DP29" s="621"/>
      <c r="DQ29" s="621"/>
      <c r="DR29" s="621"/>
      <c r="DS29" s="621"/>
      <c r="DT29" s="621"/>
      <c r="DU29" s="621"/>
      <c r="DV29" s="622"/>
      <c r="DW29" s="611">
        <v>12.6</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11934913</v>
      </c>
      <c r="S30" s="609"/>
      <c r="T30" s="609"/>
      <c r="U30" s="609"/>
      <c r="V30" s="609"/>
      <c r="W30" s="609"/>
      <c r="X30" s="609"/>
      <c r="Y30" s="610"/>
      <c r="Z30" s="646">
        <v>25.9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3180053</v>
      </c>
      <c r="CS30" s="609"/>
      <c r="CT30" s="609"/>
      <c r="CU30" s="609"/>
      <c r="CV30" s="609"/>
      <c r="CW30" s="609"/>
      <c r="CX30" s="609"/>
      <c r="CY30" s="610"/>
      <c r="CZ30" s="611">
        <v>6.9</v>
      </c>
      <c r="DA30" s="623"/>
      <c r="DB30" s="623"/>
      <c r="DC30" s="624"/>
      <c r="DD30" s="614">
        <v>3142199</v>
      </c>
      <c r="DE30" s="609"/>
      <c r="DF30" s="609"/>
      <c r="DG30" s="609"/>
      <c r="DH30" s="609"/>
      <c r="DI30" s="609"/>
      <c r="DJ30" s="609"/>
      <c r="DK30" s="610"/>
      <c r="DL30" s="614">
        <v>3142199</v>
      </c>
      <c r="DM30" s="609"/>
      <c r="DN30" s="609"/>
      <c r="DO30" s="609"/>
      <c r="DP30" s="609"/>
      <c r="DQ30" s="609"/>
      <c r="DR30" s="609"/>
      <c r="DS30" s="609"/>
      <c r="DT30" s="609"/>
      <c r="DU30" s="609"/>
      <c r="DV30" s="610"/>
      <c r="DW30" s="611">
        <v>12.2</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99.7</v>
      </c>
      <c r="BH31" s="671"/>
      <c r="BI31" s="671"/>
      <c r="BJ31" s="671"/>
      <c r="BK31" s="671"/>
      <c r="BL31" s="671"/>
      <c r="BM31" s="672">
        <v>99.3</v>
      </c>
      <c r="BN31" s="671"/>
      <c r="BO31" s="671"/>
      <c r="BP31" s="671"/>
      <c r="BQ31" s="673"/>
      <c r="BR31" s="670">
        <v>99.6</v>
      </c>
      <c r="BS31" s="671"/>
      <c r="BT31" s="671"/>
      <c r="BU31" s="671"/>
      <c r="BV31" s="671"/>
      <c r="BW31" s="671"/>
      <c r="BX31" s="672">
        <v>99</v>
      </c>
      <c r="BY31" s="671"/>
      <c r="BZ31" s="671"/>
      <c r="CA31" s="671"/>
      <c r="CB31" s="673"/>
      <c r="CD31" s="629"/>
      <c r="CE31" s="630"/>
      <c r="CF31" s="605" t="s">
        <v>300</v>
      </c>
      <c r="CG31" s="606"/>
      <c r="CH31" s="606"/>
      <c r="CI31" s="606"/>
      <c r="CJ31" s="606"/>
      <c r="CK31" s="606"/>
      <c r="CL31" s="606"/>
      <c r="CM31" s="606"/>
      <c r="CN31" s="606"/>
      <c r="CO31" s="606"/>
      <c r="CP31" s="606"/>
      <c r="CQ31" s="607"/>
      <c r="CR31" s="608">
        <v>99164</v>
      </c>
      <c r="CS31" s="621"/>
      <c r="CT31" s="621"/>
      <c r="CU31" s="621"/>
      <c r="CV31" s="621"/>
      <c r="CW31" s="621"/>
      <c r="CX31" s="621"/>
      <c r="CY31" s="622"/>
      <c r="CZ31" s="611">
        <v>0.2</v>
      </c>
      <c r="DA31" s="623"/>
      <c r="DB31" s="623"/>
      <c r="DC31" s="624"/>
      <c r="DD31" s="614">
        <v>99164</v>
      </c>
      <c r="DE31" s="621"/>
      <c r="DF31" s="621"/>
      <c r="DG31" s="621"/>
      <c r="DH31" s="621"/>
      <c r="DI31" s="621"/>
      <c r="DJ31" s="621"/>
      <c r="DK31" s="622"/>
      <c r="DL31" s="614">
        <v>99164</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3842378</v>
      </c>
      <c r="S32" s="609"/>
      <c r="T32" s="609"/>
      <c r="U32" s="609"/>
      <c r="V32" s="609"/>
      <c r="W32" s="609"/>
      <c r="X32" s="609"/>
      <c r="Y32" s="610"/>
      <c r="Z32" s="646">
        <v>8.4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99.6</v>
      </c>
      <c r="BH32" s="621"/>
      <c r="BI32" s="621"/>
      <c r="BJ32" s="621"/>
      <c r="BK32" s="621"/>
      <c r="BL32" s="621"/>
      <c r="BM32" s="612">
        <v>99.1</v>
      </c>
      <c r="BN32" s="621"/>
      <c r="BO32" s="621"/>
      <c r="BP32" s="621"/>
      <c r="BQ32" s="644"/>
      <c r="BR32" s="674">
        <v>99.5</v>
      </c>
      <c r="BS32" s="621"/>
      <c r="BT32" s="621"/>
      <c r="BU32" s="621"/>
      <c r="BV32" s="621"/>
      <c r="BW32" s="621"/>
      <c r="BX32" s="612">
        <v>98.5</v>
      </c>
      <c r="BY32" s="621"/>
      <c r="BZ32" s="621"/>
      <c r="CA32" s="621"/>
      <c r="CB32" s="644"/>
      <c r="CD32" s="631"/>
      <c r="CE32" s="632"/>
      <c r="CF32" s="605" t="s">
        <v>304</v>
      </c>
      <c r="CG32" s="606"/>
      <c r="CH32" s="606"/>
      <c r="CI32" s="606"/>
      <c r="CJ32" s="606"/>
      <c r="CK32" s="606"/>
      <c r="CL32" s="606"/>
      <c r="CM32" s="606"/>
      <c r="CN32" s="606"/>
      <c r="CO32" s="606"/>
      <c r="CP32" s="606"/>
      <c r="CQ32" s="607"/>
      <c r="CR32" s="608">
        <v>1349</v>
      </c>
      <c r="CS32" s="609"/>
      <c r="CT32" s="609"/>
      <c r="CU32" s="609"/>
      <c r="CV32" s="609"/>
      <c r="CW32" s="609"/>
      <c r="CX32" s="609"/>
      <c r="CY32" s="610"/>
      <c r="CZ32" s="611">
        <v>0</v>
      </c>
      <c r="DA32" s="623"/>
      <c r="DB32" s="623"/>
      <c r="DC32" s="624"/>
      <c r="DD32" s="614">
        <v>1349</v>
      </c>
      <c r="DE32" s="609"/>
      <c r="DF32" s="609"/>
      <c r="DG32" s="609"/>
      <c r="DH32" s="609"/>
      <c r="DI32" s="609"/>
      <c r="DJ32" s="609"/>
      <c r="DK32" s="610"/>
      <c r="DL32" s="614">
        <v>1349</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154988</v>
      </c>
      <c r="S33" s="609"/>
      <c r="T33" s="609"/>
      <c r="U33" s="609"/>
      <c r="V33" s="609"/>
      <c r="W33" s="609"/>
      <c r="X33" s="609"/>
      <c r="Y33" s="610"/>
      <c r="Z33" s="646">
        <v>0.3</v>
      </c>
      <c r="AA33" s="646"/>
      <c r="AB33" s="646"/>
      <c r="AC33" s="646"/>
      <c r="AD33" s="647">
        <v>15233</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99.7</v>
      </c>
      <c r="BH33" s="593"/>
      <c r="BI33" s="593"/>
      <c r="BJ33" s="593"/>
      <c r="BK33" s="593"/>
      <c r="BL33" s="593"/>
      <c r="BM33" s="639">
        <v>99.5</v>
      </c>
      <c r="BN33" s="593"/>
      <c r="BO33" s="593"/>
      <c r="BP33" s="593"/>
      <c r="BQ33" s="656"/>
      <c r="BR33" s="669">
        <v>99.7</v>
      </c>
      <c r="BS33" s="593"/>
      <c r="BT33" s="593"/>
      <c r="BU33" s="593"/>
      <c r="BV33" s="593"/>
      <c r="BW33" s="593"/>
      <c r="BX33" s="639">
        <v>99.4</v>
      </c>
      <c r="BY33" s="593"/>
      <c r="BZ33" s="593"/>
      <c r="CA33" s="593"/>
      <c r="CB33" s="656"/>
      <c r="CD33" s="605" t="s">
        <v>307</v>
      </c>
      <c r="CE33" s="606"/>
      <c r="CF33" s="606"/>
      <c r="CG33" s="606"/>
      <c r="CH33" s="606"/>
      <c r="CI33" s="606"/>
      <c r="CJ33" s="606"/>
      <c r="CK33" s="606"/>
      <c r="CL33" s="606"/>
      <c r="CM33" s="606"/>
      <c r="CN33" s="606"/>
      <c r="CO33" s="606"/>
      <c r="CP33" s="606"/>
      <c r="CQ33" s="607"/>
      <c r="CR33" s="608">
        <v>16365513</v>
      </c>
      <c r="CS33" s="621"/>
      <c r="CT33" s="621"/>
      <c r="CU33" s="621"/>
      <c r="CV33" s="621"/>
      <c r="CW33" s="621"/>
      <c r="CX33" s="621"/>
      <c r="CY33" s="622"/>
      <c r="CZ33" s="611">
        <v>35.700000000000003</v>
      </c>
      <c r="DA33" s="623"/>
      <c r="DB33" s="623"/>
      <c r="DC33" s="624"/>
      <c r="DD33" s="614">
        <v>13708697</v>
      </c>
      <c r="DE33" s="621"/>
      <c r="DF33" s="621"/>
      <c r="DG33" s="621"/>
      <c r="DH33" s="621"/>
      <c r="DI33" s="621"/>
      <c r="DJ33" s="621"/>
      <c r="DK33" s="622"/>
      <c r="DL33" s="614">
        <v>12006333</v>
      </c>
      <c r="DM33" s="621"/>
      <c r="DN33" s="621"/>
      <c r="DO33" s="621"/>
      <c r="DP33" s="621"/>
      <c r="DQ33" s="621"/>
      <c r="DR33" s="621"/>
      <c r="DS33" s="621"/>
      <c r="DT33" s="621"/>
      <c r="DU33" s="621"/>
      <c r="DV33" s="622"/>
      <c r="DW33" s="611">
        <v>46.7</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107877</v>
      </c>
      <c r="S34" s="609"/>
      <c r="T34" s="609"/>
      <c r="U34" s="609"/>
      <c r="V34" s="609"/>
      <c r="W34" s="609"/>
      <c r="X34" s="609"/>
      <c r="Y34" s="610"/>
      <c r="Z34" s="646">
        <v>0.2</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5377940</v>
      </c>
      <c r="CS34" s="609"/>
      <c r="CT34" s="609"/>
      <c r="CU34" s="609"/>
      <c r="CV34" s="609"/>
      <c r="CW34" s="609"/>
      <c r="CX34" s="609"/>
      <c r="CY34" s="610"/>
      <c r="CZ34" s="611">
        <v>11.7</v>
      </c>
      <c r="DA34" s="623"/>
      <c r="DB34" s="623"/>
      <c r="DC34" s="624"/>
      <c r="DD34" s="614">
        <v>4526757</v>
      </c>
      <c r="DE34" s="609"/>
      <c r="DF34" s="609"/>
      <c r="DG34" s="609"/>
      <c r="DH34" s="609"/>
      <c r="DI34" s="609"/>
      <c r="DJ34" s="609"/>
      <c r="DK34" s="610"/>
      <c r="DL34" s="614">
        <v>3901750</v>
      </c>
      <c r="DM34" s="609"/>
      <c r="DN34" s="609"/>
      <c r="DO34" s="609"/>
      <c r="DP34" s="609"/>
      <c r="DQ34" s="609"/>
      <c r="DR34" s="609"/>
      <c r="DS34" s="609"/>
      <c r="DT34" s="609"/>
      <c r="DU34" s="609"/>
      <c r="DV34" s="610"/>
      <c r="DW34" s="611">
        <v>15.2</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687626</v>
      </c>
      <c r="S35" s="609"/>
      <c r="T35" s="609"/>
      <c r="U35" s="609"/>
      <c r="V35" s="609"/>
      <c r="W35" s="609"/>
      <c r="X35" s="609"/>
      <c r="Y35" s="610"/>
      <c r="Z35" s="646">
        <v>1.5</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107169</v>
      </c>
      <c r="CS35" s="621"/>
      <c r="CT35" s="621"/>
      <c r="CU35" s="621"/>
      <c r="CV35" s="621"/>
      <c r="CW35" s="621"/>
      <c r="CX35" s="621"/>
      <c r="CY35" s="622"/>
      <c r="CZ35" s="611">
        <v>0.2</v>
      </c>
      <c r="DA35" s="623"/>
      <c r="DB35" s="623"/>
      <c r="DC35" s="624"/>
      <c r="DD35" s="614">
        <v>98104</v>
      </c>
      <c r="DE35" s="621"/>
      <c r="DF35" s="621"/>
      <c r="DG35" s="621"/>
      <c r="DH35" s="621"/>
      <c r="DI35" s="621"/>
      <c r="DJ35" s="621"/>
      <c r="DK35" s="622"/>
      <c r="DL35" s="614">
        <v>98104</v>
      </c>
      <c r="DM35" s="621"/>
      <c r="DN35" s="621"/>
      <c r="DO35" s="621"/>
      <c r="DP35" s="621"/>
      <c r="DQ35" s="621"/>
      <c r="DR35" s="621"/>
      <c r="DS35" s="621"/>
      <c r="DT35" s="621"/>
      <c r="DU35" s="621"/>
      <c r="DV35" s="622"/>
      <c r="DW35" s="611">
        <v>0.4</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176633</v>
      </c>
      <c r="S36" s="609"/>
      <c r="T36" s="609"/>
      <c r="U36" s="609"/>
      <c r="V36" s="609"/>
      <c r="W36" s="609"/>
      <c r="X36" s="609"/>
      <c r="Y36" s="610"/>
      <c r="Z36" s="646">
        <v>0.4</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6266987</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29334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5184252</v>
      </c>
      <c r="CS36" s="609"/>
      <c r="CT36" s="609"/>
      <c r="CU36" s="609"/>
      <c r="CV36" s="609"/>
      <c r="CW36" s="609"/>
      <c r="CX36" s="609"/>
      <c r="CY36" s="610"/>
      <c r="CZ36" s="611">
        <v>11.3</v>
      </c>
      <c r="DA36" s="623"/>
      <c r="DB36" s="623"/>
      <c r="DC36" s="624"/>
      <c r="DD36" s="614">
        <v>4599298</v>
      </c>
      <c r="DE36" s="609"/>
      <c r="DF36" s="609"/>
      <c r="DG36" s="609"/>
      <c r="DH36" s="609"/>
      <c r="DI36" s="609"/>
      <c r="DJ36" s="609"/>
      <c r="DK36" s="610"/>
      <c r="DL36" s="614">
        <v>4078583</v>
      </c>
      <c r="DM36" s="609"/>
      <c r="DN36" s="609"/>
      <c r="DO36" s="609"/>
      <c r="DP36" s="609"/>
      <c r="DQ36" s="609"/>
      <c r="DR36" s="609"/>
      <c r="DS36" s="609"/>
      <c r="DT36" s="609"/>
      <c r="DU36" s="609"/>
      <c r="DV36" s="610"/>
      <c r="DW36" s="611">
        <v>15.9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620844</v>
      </c>
      <c r="S37" s="609"/>
      <c r="T37" s="609"/>
      <c r="U37" s="609"/>
      <c r="V37" s="609"/>
      <c r="W37" s="609"/>
      <c r="X37" s="609"/>
      <c r="Y37" s="610"/>
      <c r="Z37" s="646">
        <v>1.3</v>
      </c>
      <c r="AA37" s="646"/>
      <c r="AB37" s="646"/>
      <c r="AC37" s="646"/>
      <c r="AD37" s="647">
        <v>3320</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1020523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-99402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2209730</v>
      </c>
      <c r="CS37" s="621"/>
      <c r="CT37" s="621"/>
      <c r="CU37" s="621"/>
      <c r="CV37" s="621"/>
      <c r="CW37" s="621"/>
      <c r="CX37" s="621"/>
      <c r="CY37" s="622"/>
      <c r="CZ37" s="611">
        <v>4.8</v>
      </c>
      <c r="DA37" s="623"/>
      <c r="DB37" s="623"/>
      <c r="DC37" s="624"/>
      <c r="DD37" s="614">
        <v>2209407</v>
      </c>
      <c r="DE37" s="621"/>
      <c r="DF37" s="621"/>
      <c r="DG37" s="621"/>
      <c r="DH37" s="621"/>
      <c r="DI37" s="621"/>
      <c r="DJ37" s="621"/>
      <c r="DK37" s="622"/>
      <c r="DL37" s="614">
        <v>2114442</v>
      </c>
      <c r="DM37" s="621"/>
      <c r="DN37" s="621"/>
      <c r="DO37" s="621"/>
      <c r="DP37" s="621"/>
      <c r="DQ37" s="621"/>
      <c r="DR37" s="621"/>
      <c r="DS37" s="621"/>
      <c r="DT37" s="621"/>
      <c r="DU37" s="621"/>
      <c r="DV37" s="622"/>
      <c r="DW37" s="611">
        <v>8.1999999999999993</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1271800</v>
      </c>
      <c r="S38" s="609"/>
      <c r="T38" s="609"/>
      <c r="U38" s="609"/>
      <c r="V38" s="609"/>
      <c r="W38" s="609"/>
      <c r="X38" s="609"/>
      <c r="Y38" s="610"/>
      <c r="Z38" s="646">
        <v>2.8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65537</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13599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5237447</v>
      </c>
      <c r="CS38" s="609"/>
      <c r="CT38" s="609"/>
      <c r="CU38" s="609"/>
      <c r="CV38" s="609"/>
      <c r="CW38" s="609"/>
      <c r="CX38" s="609"/>
      <c r="CY38" s="610"/>
      <c r="CZ38" s="611">
        <v>11.4</v>
      </c>
      <c r="DA38" s="623"/>
      <c r="DB38" s="623"/>
      <c r="DC38" s="624"/>
      <c r="DD38" s="614">
        <v>4133900</v>
      </c>
      <c r="DE38" s="609"/>
      <c r="DF38" s="609"/>
      <c r="DG38" s="609"/>
      <c r="DH38" s="609"/>
      <c r="DI38" s="609"/>
      <c r="DJ38" s="609"/>
      <c r="DK38" s="610"/>
      <c r="DL38" s="614">
        <v>3927896</v>
      </c>
      <c r="DM38" s="609"/>
      <c r="DN38" s="609"/>
      <c r="DO38" s="609"/>
      <c r="DP38" s="609"/>
      <c r="DQ38" s="609"/>
      <c r="DR38" s="609"/>
      <c r="DS38" s="609"/>
      <c r="DT38" s="609"/>
      <c r="DU38" s="609"/>
      <c r="DV38" s="610"/>
      <c r="DW38" s="611">
        <v>15.3</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9017</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20270</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458705</v>
      </c>
      <c r="CS39" s="621"/>
      <c r="CT39" s="621"/>
      <c r="CU39" s="621"/>
      <c r="CV39" s="621"/>
      <c r="CW39" s="621"/>
      <c r="CX39" s="621"/>
      <c r="CY39" s="622"/>
      <c r="CZ39" s="611">
        <v>1</v>
      </c>
      <c r="DA39" s="623"/>
      <c r="DB39" s="623"/>
      <c r="DC39" s="624"/>
      <c r="DD39" s="614">
        <v>350638</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46014029</v>
      </c>
      <c r="S41" s="633"/>
      <c r="T41" s="633"/>
      <c r="U41" s="633"/>
      <c r="V41" s="633"/>
      <c r="W41" s="633"/>
      <c r="X41" s="633"/>
      <c r="Y41" s="636"/>
      <c r="Z41" s="637">
        <v>100</v>
      </c>
      <c r="AA41" s="637"/>
      <c r="AB41" s="637"/>
      <c r="AC41" s="637"/>
      <c r="AD41" s="638">
        <v>25711089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1272989</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3898921</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398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1903742</v>
      </c>
      <c r="CS42" s="621"/>
      <c r="CT42" s="621"/>
      <c r="CU42" s="621"/>
      <c r="CV42" s="621"/>
      <c r="CW42" s="621"/>
      <c r="CX42" s="621"/>
      <c r="CY42" s="622"/>
      <c r="CZ42" s="611">
        <v>4.2</v>
      </c>
      <c r="DA42" s="623"/>
      <c r="DB42" s="623"/>
      <c r="DC42" s="624"/>
      <c r="DD42" s="614">
        <v>320528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63402</v>
      </c>
      <c r="CS43" s="621"/>
      <c r="CT43" s="621"/>
      <c r="CU43" s="621"/>
      <c r="CV43" s="621"/>
      <c r="CW43" s="621"/>
      <c r="CX43" s="621"/>
      <c r="CY43" s="622"/>
      <c r="CZ43" s="611">
        <v>0.1</v>
      </c>
      <c r="DA43" s="623"/>
      <c r="DB43" s="623"/>
      <c r="DC43" s="624"/>
      <c r="DD43" s="614">
        <v>40456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1903742</v>
      </c>
      <c r="CS44" s="609"/>
      <c r="CT44" s="609"/>
      <c r="CU44" s="609"/>
      <c r="CV44" s="609"/>
      <c r="CW44" s="609"/>
      <c r="CX44" s="609"/>
      <c r="CY44" s="610"/>
      <c r="CZ44" s="611">
        <v>4.2</v>
      </c>
      <c r="DA44" s="612"/>
      <c r="DB44" s="612"/>
      <c r="DC44" s="613"/>
      <c r="DD44" s="614">
        <v>320528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358273</v>
      </c>
      <c r="CS45" s="621"/>
      <c r="CT45" s="621"/>
      <c r="CU45" s="621"/>
      <c r="CV45" s="621"/>
      <c r="CW45" s="621"/>
      <c r="CX45" s="621"/>
      <c r="CY45" s="622"/>
      <c r="CZ45" s="611">
        <v>0.8</v>
      </c>
      <c r="DA45" s="623"/>
      <c r="DB45" s="623"/>
      <c r="DC45" s="624"/>
      <c r="DD45" s="614">
        <v>20532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1545469</v>
      </c>
      <c r="CS46" s="609"/>
      <c r="CT46" s="609"/>
      <c r="CU46" s="609"/>
      <c r="CV46" s="609"/>
      <c r="CW46" s="609"/>
      <c r="CX46" s="609"/>
      <c r="CY46" s="610"/>
      <c r="CZ46" s="611">
        <v>3.4</v>
      </c>
      <c r="DA46" s="612"/>
      <c r="DB46" s="612"/>
      <c r="DC46" s="613"/>
      <c r="DD46" s="614">
        <v>299996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45802609</v>
      </c>
      <c r="CS49" s="593"/>
      <c r="CT49" s="593"/>
      <c r="CU49" s="593"/>
      <c r="CV49" s="593"/>
      <c r="CW49" s="593"/>
      <c r="CX49" s="593"/>
      <c r="CY49" s="594"/>
      <c r="CZ49" s="595">
        <v>100</v>
      </c>
      <c r="DA49" s="596"/>
      <c r="DB49" s="596"/>
      <c r="DC49" s="597"/>
      <c r="DD49" s="598">
        <v>29625930</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GqbyF9ykC/D9U93tptjMUQ0Fn9daDg92keATifKWWLZ+26hjeA4dRkckI9nb5WALOD4LeU8InlJebKF8GFJ2TA==" saltValue="Y2IkUvKLjKUjGasFfgFC0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46162</v>
      </c>
      <c r="R7" s="1090"/>
      <c r="S7" s="1090"/>
      <c r="T7" s="1090"/>
      <c r="U7" s="1090"/>
      <c r="V7" s="1090">
        <v>45951</v>
      </c>
      <c r="W7" s="1090"/>
      <c r="X7" s="1090"/>
      <c r="Y7" s="1090"/>
      <c r="Z7" s="1090"/>
      <c r="AA7" s="1090">
        <v>211</v>
      </c>
      <c r="AB7" s="1090"/>
      <c r="AC7" s="1090"/>
      <c r="AD7" s="1090"/>
      <c r="AE7" s="1091"/>
      <c r="AF7" s="1092">
        <v>121</v>
      </c>
      <c r="AG7" s="1093"/>
      <c r="AH7" s="1093"/>
      <c r="AI7" s="1093"/>
      <c r="AJ7" s="1094"/>
      <c r="AK7" s="1095">
        <v>724</v>
      </c>
      <c r="AL7" s="1096"/>
      <c r="AM7" s="1096"/>
      <c r="AN7" s="1096"/>
      <c r="AO7" s="1096"/>
      <c r="AP7" s="1096">
        <v>28303</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557</v>
      </c>
      <c r="BT7" s="1087"/>
      <c r="BU7" s="1087"/>
      <c r="BV7" s="1087"/>
      <c r="BW7" s="1087"/>
      <c r="BX7" s="1087"/>
      <c r="BY7" s="1087"/>
      <c r="BZ7" s="1087"/>
      <c r="CA7" s="1087"/>
      <c r="CB7" s="1087"/>
      <c r="CC7" s="1087"/>
      <c r="CD7" s="1087"/>
      <c r="CE7" s="1087"/>
      <c r="CF7" s="1087"/>
      <c r="CG7" s="1099"/>
      <c r="CH7" s="1083" t="s">
        <v>489</v>
      </c>
      <c r="CI7" s="1084"/>
      <c r="CJ7" s="1084"/>
      <c r="CK7" s="1084"/>
      <c r="CL7" s="1085"/>
      <c r="CM7" s="1083">
        <v>10</v>
      </c>
      <c r="CN7" s="1084"/>
      <c r="CO7" s="1084"/>
      <c r="CP7" s="1084"/>
      <c r="CQ7" s="1085"/>
      <c r="CR7" s="1083">
        <v>10</v>
      </c>
      <c r="CS7" s="1084"/>
      <c r="CT7" s="1084"/>
      <c r="CU7" s="1084"/>
      <c r="CV7" s="1085"/>
      <c r="CW7" s="1083">
        <v>302</v>
      </c>
      <c r="CX7" s="1084"/>
      <c r="CY7" s="1084"/>
      <c r="CZ7" s="1084"/>
      <c r="DA7" s="1085"/>
      <c r="DB7" s="1083" t="s">
        <v>489</v>
      </c>
      <c r="DC7" s="1084"/>
      <c r="DD7" s="1084"/>
      <c r="DE7" s="1084"/>
      <c r="DF7" s="1085"/>
      <c r="DG7" s="1083" t="s">
        <v>489</v>
      </c>
      <c r="DH7" s="1084"/>
      <c r="DI7" s="1084"/>
      <c r="DJ7" s="1084"/>
      <c r="DK7" s="1085"/>
      <c r="DL7" s="1083" t="s">
        <v>489</v>
      </c>
      <c r="DM7" s="1084"/>
      <c r="DN7" s="1084"/>
      <c r="DO7" s="1084"/>
      <c r="DP7" s="1085"/>
      <c r="DQ7" s="1083" t="s">
        <v>489</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445</v>
      </c>
      <c r="R8" s="1026"/>
      <c r="S8" s="1026"/>
      <c r="T8" s="1026"/>
      <c r="U8" s="1026"/>
      <c r="V8" s="1026">
        <v>445</v>
      </c>
      <c r="W8" s="1026"/>
      <c r="X8" s="1026"/>
      <c r="Y8" s="1026"/>
      <c r="Z8" s="1026"/>
      <c r="AA8" s="1026">
        <v>0</v>
      </c>
      <c r="AB8" s="1026"/>
      <c r="AC8" s="1026"/>
      <c r="AD8" s="1026"/>
      <c r="AE8" s="1027"/>
      <c r="AF8" s="1022" t="s">
        <v>122</v>
      </c>
      <c r="AG8" s="1023"/>
      <c r="AH8" s="1023"/>
      <c r="AI8" s="1023"/>
      <c r="AJ8" s="1024"/>
      <c r="AK8" s="1067">
        <v>232</v>
      </c>
      <c r="AL8" s="1068"/>
      <c r="AM8" s="1068"/>
      <c r="AN8" s="1068"/>
      <c r="AO8" s="1068"/>
      <c r="AP8" s="1068">
        <v>1087</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558</v>
      </c>
      <c r="BT8" s="980"/>
      <c r="BU8" s="980"/>
      <c r="BV8" s="980"/>
      <c r="BW8" s="980"/>
      <c r="BX8" s="980"/>
      <c r="BY8" s="980"/>
      <c r="BZ8" s="980"/>
      <c r="CA8" s="980"/>
      <c r="CB8" s="980"/>
      <c r="CC8" s="980"/>
      <c r="CD8" s="980"/>
      <c r="CE8" s="980"/>
      <c r="CF8" s="980"/>
      <c r="CG8" s="1001"/>
      <c r="CH8" s="976">
        <v>-7</v>
      </c>
      <c r="CI8" s="977"/>
      <c r="CJ8" s="977"/>
      <c r="CK8" s="977"/>
      <c r="CL8" s="978"/>
      <c r="CM8" s="976">
        <v>0</v>
      </c>
      <c r="CN8" s="977"/>
      <c r="CO8" s="977"/>
      <c r="CP8" s="977"/>
      <c r="CQ8" s="978"/>
      <c r="CR8" s="976">
        <v>21</v>
      </c>
      <c r="CS8" s="977"/>
      <c r="CT8" s="977"/>
      <c r="CU8" s="977"/>
      <c r="CV8" s="978"/>
      <c r="CW8" s="976" t="s">
        <v>489</v>
      </c>
      <c r="CX8" s="977"/>
      <c r="CY8" s="977"/>
      <c r="CZ8" s="977"/>
      <c r="DA8" s="978"/>
      <c r="DB8" s="976" t="s">
        <v>489</v>
      </c>
      <c r="DC8" s="977"/>
      <c r="DD8" s="977"/>
      <c r="DE8" s="977"/>
      <c r="DF8" s="978"/>
      <c r="DG8" s="976" t="s">
        <v>489</v>
      </c>
      <c r="DH8" s="977"/>
      <c r="DI8" s="977"/>
      <c r="DJ8" s="977"/>
      <c r="DK8" s="978"/>
      <c r="DL8" s="976" t="s">
        <v>489</v>
      </c>
      <c r="DM8" s="977"/>
      <c r="DN8" s="977"/>
      <c r="DO8" s="977"/>
      <c r="DP8" s="978"/>
      <c r="DQ8" s="976" t="s">
        <v>489</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559</v>
      </c>
      <c r="BT9" s="980"/>
      <c r="BU9" s="980"/>
      <c r="BV9" s="980"/>
      <c r="BW9" s="980"/>
      <c r="BX9" s="980"/>
      <c r="BY9" s="980"/>
      <c r="BZ9" s="980"/>
      <c r="CA9" s="980"/>
      <c r="CB9" s="980"/>
      <c r="CC9" s="980"/>
      <c r="CD9" s="980"/>
      <c r="CE9" s="980"/>
      <c r="CF9" s="980"/>
      <c r="CG9" s="1001"/>
      <c r="CH9" s="976">
        <v>0</v>
      </c>
      <c r="CI9" s="977"/>
      <c r="CJ9" s="977"/>
      <c r="CK9" s="977"/>
      <c r="CL9" s="978"/>
      <c r="CM9" s="976">
        <v>21</v>
      </c>
      <c r="CN9" s="977"/>
      <c r="CO9" s="977"/>
      <c r="CP9" s="977"/>
      <c r="CQ9" s="978"/>
      <c r="CR9" s="976">
        <v>5</v>
      </c>
      <c r="CS9" s="977"/>
      <c r="CT9" s="977"/>
      <c r="CU9" s="977"/>
      <c r="CV9" s="978"/>
      <c r="CW9" s="976">
        <v>56</v>
      </c>
      <c r="CX9" s="977"/>
      <c r="CY9" s="977"/>
      <c r="CZ9" s="977"/>
      <c r="DA9" s="978"/>
      <c r="DB9" s="976" t="s">
        <v>489</v>
      </c>
      <c r="DC9" s="977"/>
      <c r="DD9" s="977"/>
      <c r="DE9" s="977"/>
      <c r="DF9" s="978"/>
      <c r="DG9" s="976" t="s">
        <v>489</v>
      </c>
      <c r="DH9" s="977"/>
      <c r="DI9" s="977"/>
      <c r="DJ9" s="977"/>
      <c r="DK9" s="978"/>
      <c r="DL9" s="976" t="s">
        <v>489</v>
      </c>
      <c r="DM9" s="977"/>
      <c r="DN9" s="977"/>
      <c r="DO9" s="977"/>
      <c r="DP9" s="978"/>
      <c r="DQ9" s="976" t="s">
        <v>489</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46339</v>
      </c>
      <c r="R23" s="1048"/>
      <c r="S23" s="1048"/>
      <c r="T23" s="1048"/>
      <c r="U23" s="1048"/>
      <c r="V23" s="1048">
        <v>46127</v>
      </c>
      <c r="W23" s="1048"/>
      <c r="X23" s="1048"/>
      <c r="Y23" s="1048"/>
      <c r="Z23" s="1048"/>
      <c r="AA23" s="1048">
        <v>211</v>
      </c>
      <c r="AB23" s="1048"/>
      <c r="AC23" s="1048"/>
      <c r="AD23" s="1048"/>
      <c r="AE23" s="1055"/>
      <c r="AF23" s="1056">
        <v>121</v>
      </c>
      <c r="AG23" s="1048"/>
      <c r="AH23" s="1048"/>
      <c r="AI23" s="1048"/>
      <c r="AJ23" s="1057"/>
      <c r="AK23" s="1058"/>
      <c r="AL23" s="1059"/>
      <c r="AM23" s="1059"/>
      <c r="AN23" s="1059"/>
      <c r="AO23" s="1059"/>
      <c r="AP23" s="1048">
        <v>29390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12164</v>
      </c>
      <c r="R28" s="1038"/>
      <c r="S28" s="1038"/>
      <c r="T28" s="1038"/>
      <c r="U28" s="1038"/>
      <c r="V28" s="1038">
        <v>12135</v>
      </c>
      <c r="W28" s="1038"/>
      <c r="X28" s="1038"/>
      <c r="Y28" s="1038"/>
      <c r="Z28" s="1038"/>
      <c r="AA28" s="1038">
        <v>29</v>
      </c>
      <c r="AB28" s="1038"/>
      <c r="AC28" s="1038"/>
      <c r="AD28" s="1038"/>
      <c r="AE28" s="1039"/>
      <c r="AF28" s="1040">
        <v>29</v>
      </c>
      <c r="AG28" s="1038"/>
      <c r="AH28" s="1038"/>
      <c r="AI28" s="1038"/>
      <c r="AJ28" s="1041"/>
      <c r="AK28" s="1029">
        <v>1410</v>
      </c>
      <c r="AL28" s="1030"/>
      <c r="AM28" s="1030"/>
      <c r="AN28" s="1030"/>
      <c r="AO28" s="1030"/>
      <c r="AP28" s="1030" t="s">
        <v>489</v>
      </c>
      <c r="AQ28" s="1030"/>
      <c r="AR28" s="1030"/>
      <c r="AS28" s="1030"/>
      <c r="AT28" s="1030"/>
      <c r="AU28" s="1030" t="s">
        <v>489</v>
      </c>
      <c r="AV28" s="1030"/>
      <c r="AW28" s="1030"/>
      <c r="AX28" s="1030"/>
      <c r="AY28" s="1030"/>
      <c r="AZ28" s="1031" t="s">
        <v>489</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12326</v>
      </c>
      <c r="R29" s="1026"/>
      <c r="S29" s="1026"/>
      <c r="T29" s="1026"/>
      <c r="U29" s="1026"/>
      <c r="V29" s="1026">
        <v>12089</v>
      </c>
      <c r="W29" s="1026"/>
      <c r="X29" s="1026"/>
      <c r="Y29" s="1026"/>
      <c r="Z29" s="1026"/>
      <c r="AA29" s="1026">
        <v>238</v>
      </c>
      <c r="AB29" s="1026"/>
      <c r="AC29" s="1026"/>
      <c r="AD29" s="1026"/>
      <c r="AE29" s="1027"/>
      <c r="AF29" s="1022">
        <v>238</v>
      </c>
      <c r="AG29" s="1023"/>
      <c r="AH29" s="1023"/>
      <c r="AI29" s="1023"/>
      <c r="AJ29" s="1024"/>
      <c r="AK29" s="967">
        <v>2188</v>
      </c>
      <c r="AL29" s="958"/>
      <c r="AM29" s="958"/>
      <c r="AN29" s="958"/>
      <c r="AO29" s="958"/>
      <c r="AP29" s="958" t="s">
        <v>489</v>
      </c>
      <c r="AQ29" s="958"/>
      <c r="AR29" s="958"/>
      <c r="AS29" s="958"/>
      <c r="AT29" s="958"/>
      <c r="AU29" s="958" t="s">
        <v>489</v>
      </c>
      <c r="AV29" s="958"/>
      <c r="AW29" s="958"/>
      <c r="AX29" s="958"/>
      <c r="AY29" s="958"/>
      <c r="AZ29" s="1028" t="s">
        <v>489</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2372</v>
      </c>
      <c r="R30" s="1026"/>
      <c r="S30" s="1026"/>
      <c r="T30" s="1026"/>
      <c r="U30" s="1026"/>
      <c r="V30" s="1026">
        <v>2294</v>
      </c>
      <c r="W30" s="1026"/>
      <c r="X30" s="1026"/>
      <c r="Y30" s="1026"/>
      <c r="Z30" s="1026"/>
      <c r="AA30" s="1026">
        <v>79</v>
      </c>
      <c r="AB30" s="1026"/>
      <c r="AC30" s="1026"/>
      <c r="AD30" s="1026"/>
      <c r="AE30" s="1027"/>
      <c r="AF30" s="1022">
        <v>79</v>
      </c>
      <c r="AG30" s="1023"/>
      <c r="AH30" s="1023"/>
      <c r="AI30" s="1023"/>
      <c r="AJ30" s="1024"/>
      <c r="AK30" s="967">
        <v>472</v>
      </c>
      <c r="AL30" s="958"/>
      <c r="AM30" s="958"/>
      <c r="AN30" s="958"/>
      <c r="AO30" s="958"/>
      <c r="AP30" s="958" t="s">
        <v>489</v>
      </c>
      <c r="AQ30" s="958"/>
      <c r="AR30" s="958"/>
      <c r="AS30" s="958"/>
      <c r="AT30" s="958"/>
      <c r="AU30" s="958" t="s">
        <v>489</v>
      </c>
      <c r="AV30" s="958"/>
      <c r="AW30" s="958"/>
      <c r="AX30" s="958"/>
      <c r="AY30" s="958"/>
      <c r="AZ30" s="1028" t="s">
        <v>489</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2252</v>
      </c>
      <c r="R31" s="1026"/>
      <c r="S31" s="1026"/>
      <c r="T31" s="1026"/>
      <c r="U31" s="1026"/>
      <c r="V31" s="1026">
        <v>2004</v>
      </c>
      <c r="W31" s="1026"/>
      <c r="X31" s="1026"/>
      <c r="Y31" s="1026"/>
      <c r="Z31" s="1026"/>
      <c r="AA31" s="1026">
        <v>249</v>
      </c>
      <c r="AB31" s="1026"/>
      <c r="AC31" s="1026"/>
      <c r="AD31" s="1026"/>
      <c r="AE31" s="1027"/>
      <c r="AF31" s="1022">
        <v>1762</v>
      </c>
      <c r="AG31" s="1023"/>
      <c r="AH31" s="1023"/>
      <c r="AI31" s="1023"/>
      <c r="AJ31" s="1024"/>
      <c r="AK31" s="967">
        <v>39</v>
      </c>
      <c r="AL31" s="958"/>
      <c r="AM31" s="958"/>
      <c r="AN31" s="958"/>
      <c r="AO31" s="958"/>
      <c r="AP31" s="958">
        <v>1510</v>
      </c>
      <c r="AQ31" s="958"/>
      <c r="AR31" s="958"/>
      <c r="AS31" s="958"/>
      <c r="AT31" s="958"/>
      <c r="AU31" s="958">
        <v>47</v>
      </c>
      <c r="AV31" s="958"/>
      <c r="AW31" s="958"/>
      <c r="AX31" s="958"/>
      <c r="AY31" s="958"/>
      <c r="AZ31" s="1028" t="s">
        <v>489</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2922</v>
      </c>
      <c r="R32" s="1026"/>
      <c r="S32" s="1026"/>
      <c r="T32" s="1026"/>
      <c r="U32" s="1026"/>
      <c r="V32" s="1026">
        <v>2915</v>
      </c>
      <c r="W32" s="1026"/>
      <c r="X32" s="1026"/>
      <c r="Y32" s="1026"/>
      <c r="Z32" s="1026"/>
      <c r="AA32" s="1026">
        <v>7</v>
      </c>
      <c r="AB32" s="1026"/>
      <c r="AC32" s="1026"/>
      <c r="AD32" s="1026"/>
      <c r="AE32" s="1027"/>
      <c r="AF32" s="1022">
        <v>89</v>
      </c>
      <c r="AG32" s="1023"/>
      <c r="AH32" s="1023"/>
      <c r="AI32" s="1023"/>
      <c r="AJ32" s="1024"/>
      <c r="AK32" s="967">
        <v>1021</v>
      </c>
      <c r="AL32" s="958"/>
      <c r="AM32" s="958"/>
      <c r="AN32" s="958"/>
      <c r="AO32" s="958"/>
      <c r="AP32" s="958">
        <v>26110</v>
      </c>
      <c r="AQ32" s="958"/>
      <c r="AR32" s="958"/>
      <c r="AS32" s="958"/>
      <c r="AT32" s="958"/>
      <c r="AU32" s="958">
        <v>15040</v>
      </c>
      <c r="AV32" s="958"/>
      <c r="AW32" s="958"/>
      <c r="AX32" s="958"/>
      <c r="AY32" s="958"/>
      <c r="AZ32" s="1028" t="s">
        <v>489</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187</v>
      </c>
      <c r="R33" s="1026"/>
      <c r="S33" s="1026"/>
      <c r="T33" s="1026"/>
      <c r="U33" s="1026"/>
      <c r="V33" s="1026">
        <v>187</v>
      </c>
      <c r="W33" s="1026"/>
      <c r="X33" s="1026"/>
      <c r="Y33" s="1026"/>
      <c r="Z33" s="1026"/>
      <c r="AA33" s="1026" t="s">
        <v>489</v>
      </c>
      <c r="AB33" s="1026"/>
      <c r="AC33" s="1026"/>
      <c r="AD33" s="1026"/>
      <c r="AE33" s="1027"/>
      <c r="AF33" s="1022" t="s">
        <v>122</v>
      </c>
      <c r="AG33" s="1023"/>
      <c r="AH33" s="1023"/>
      <c r="AI33" s="1023"/>
      <c r="AJ33" s="1024"/>
      <c r="AK33" s="967">
        <v>66</v>
      </c>
      <c r="AL33" s="958"/>
      <c r="AM33" s="958"/>
      <c r="AN33" s="958"/>
      <c r="AO33" s="958"/>
      <c r="AP33" s="958">
        <v>200</v>
      </c>
      <c r="AQ33" s="958"/>
      <c r="AR33" s="958"/>
      <c r="AS33" s="958"/>
      <c r="AT33" s="958"/>
      <c r="AU33" s="958">
        <v>193</v>
      </c>
      <c r="AV33" s="958"/>
      <c r="AW33" s="958"/>
      <c r="AX33" s="958"/>
      <c r="AY33" s="958"/>
      <c r="AZ33" s="1028" t="s">
        <v>489</v>
      </c>
      <c r="BA33" s="1028"/>
      <c r="BB33" s="1028"/>
      <c r="BC33" s="1028"/>
      <c r="BD33" s="1028"/>
      <c r="BE33" s="959" t="s">
        <v>396</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2197</v>
      </c>
      <c r="AG63" s="946"/>
      <c r="AH63" s="946"/>
      <c r="AI63" s="946"/>
      <c r="AJ63" s="1009"/>
      <c r="AK63" s="1010"/>
      <c r="AL63" s="950"/>
      <c r="AM63" s="950"/>
      <c r="AN63" s="950"/>
      <c r="AO63" s="950"/>
      <c r="AP63" s="946">
        <v>27820</v>
      </c>
      <c r="AQ63" s="946"/>
      <c r="AR63" s="946"/>
      <c r="AS63" s="946"/>
      <c r="AT63" s="946"/>
      <c r="AU63" s="946">
        <v>15280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400</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401</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551</v>
      </c>
      <c r="C68" s="973"/>
      <c r="D68" s="973"/>
      <c r="E68" s="973"/>
      <c r="F68" s="973"/>
      <c r="G68" s="973"/>
      <c r="H68" s="973"/>
      <c r="I68" s="973"/>
      <c r="J68" s="973"/>
      <c r="K68" s="973"/>
      <c r="L68" s="973"/>
      <c r="M68" s="973"/>
      <c r="N68" s="973"/>
      <c r="O68" s="973"/>
      <c r="P68" s="974"/>
      <c r="Q68" s="975">
        <v>3299</v>
      </c>
      <c r="R68" s="969"/>
      <c r="S68" s="969"/>
      <c r="T68" s="969"/>
      <c r="U68" s="969"/>
      <c r="V68" s="969">
        <v>3229</v>
      </c>
      <c r="W68" s="969"/>
      <c r="X68" s="969"/>
      <c r="Y68" s="969"/>
      <c r="Z68" s="969"/>
      <c r="AA68" s="969">
        <v>69</v>
      </c>
      <c r="AB68" s="969"/>
      <c r="AC68" s="969"/>
      <c r="AD68" s="969"/>
      <c r="AE68" s="969"/>
      <c r="AF68" s="969">
        <v>69</v>
      </c>
      <c r="AG68" s="969"/>
      <c r="AH68" s="969"/>
      <c r="AI68" s="969"/>
      <c r="AJ68" s="969"/>
      <c r="AK68" s="969">
        <v>51</v>
      </c>
      <c r="AL68" s="969"/>
      <c r="AM68" s="969"/>
      <c r="AN68" s="969"/>
      <c r="AO68" s="969"/>
      <c r="AP68" s="969">
        <v>1939</v>
      </c>
      <c r="AQ68" s="969"/>
      <c r="AR68" s="969"/>
      <c r="AS68" s="969"/>
      <c r="AT68" s="969"/>
      <c r="AU68" s="969">
        <v>808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552</v>
      </c>
      <c r="C69" s="962"/>
      <c r="D69" s="962"/>
      <c r="E69" s="962"/>
      <c r="F69" s="962"/>
      <c r="G69" s="962"/>
      <c r="H69" s="962"/>
      <c r="I69" s="962"/>
      <c r="J69" s="962"/>
      <c r="K69" s="962"/>
      <c r="L69" s="962"/>
      <c r="M69" s="962"/>
      <c r="N69" s="962"/>
      <c r="O69" s="962"/>
      <c r="P69" s="963"/>
      <c r="Q69" s="964">
        <v>6428</v>
      </c>
      <c r="R69" s="958"/>
      <c r="S69" s="958"/>
      <c r="T69" s="958"/>
      <c r="U69" s="958"/>
      <c r="V69" s="958">
        <v>6327</v>
      </c>
      <c r="W69" s="958"/>
      <c r="X69" s="958"/>
      <c r="Y69" s="958"/>
      <c r="Z69" s="958"/>
      <c r="AA69" s="958">
        <v>101</v>
      </c>
      <c r="AB69" s="958"/>
      <c r="AC69" s="958"/>
      <c r="AD69" s="958"/>
      <c r="AE69" s="958"/>
      <c r="AF69" s="958">
        <v>73</v>
      </c>
      <c r="AG69" s="958"/>
      <c r="AH69" s="958"/>
      <c r="AI69" s="958"/>
      <c r="AJ69" s="958"/>
      <c r="AK69" s="958" t="s">
        <v>489</v>
      </c>
      <c r="AL69" s="958"/>
      <c r="AM69" s="958"/>
      <c r="AN69" s="958"/>
      <c r="AO69" s="958"/>
      <c r="AP69" s="958">
        <v>3094</v>
      </c>
      <c r="AQ69" s="958"/>
      <c r="AR69" s="958"/>
      <c r="AS69" s="958"/>
      <c r="AT69" s="958"/>
      <c r="AU69" s="958">
        <v>640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553</v>
      </c>
      <c r="C70" s="962"/>
      <c r="D70" s="962"/>
      <c r="E70" s="962"/>
      <c r="F70" s="962"/>
      <c r="G70" s="962"/>
      <c r="H70" s="962"/>
      <c r="I70" s="962"/>
      <c r="J70" s="962"/>
      <c r="K70" s="962"/>
      <c r="L70" s="962"/>
      <c r="M70" s="962"/>
      <c r="N70" s="962"/>
      <c r="O70" s="962"/>
      <c r="P70" s="963"/>
      <c r="Q70" s="964">
        <v>290</v>
      </c>
      <c r="R70" s="958"/>
      <c r="S70" s="958"/>
      <c r="T70" s="958"/>
      <c r="U70" s="958"/>
      <c r="V70" s="958">
        <v>250</v>
      </c>
      <c r="W70" s="958"/>
      <c r="X70" s="958"/>
      <c r="Y70" s="958"/>
      <c r="Z70" s="958"/>
      <c r="AA70" s="958">
        <v>40</v>
      </c>
      <c r="AB70" s="958"/>
      <c r="AC70" s="958"/>
      <c r="AD70" s="958"/>
      <c r="AE70" s="958"/>
      <c r="AF70" s="958">
        <v>40</v>
      </c>
      <c r="AG70" s="958"/>
      <c r="AH70" s="958"/>
      <c r="AI70" s="958"/>
      <c r="AJ70" s="958"/>
      <c r="AK70" s="958" t="s">
        <v>489</v>
      </c>
      <c r="AL70" s="958"/>
      <c r="AM70" s="958"/>
      <c r="AN70" s="958"/>
      <c r="AO70" s="958"/>
      <c r="AP70" s="958" t="s">
        <v>489</v>
      </c>
      <c r="AQ70" s="958"/>
      <c r="AR70" s="958"/>
      <c r="AS70" s="958"/>
      <c r="AT70" s="958"/>
      <c r="AU70" s="958" t="s">
        <v>489</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554</v>
      </c>
      <c r="C71" s="962"/>
      <c r="D71" s="962"/>
      <c r="E71" s="962"/>
      <c r="F71" s="962"/>
      <c r="G71" s="962"/>
      <c r="H71" s="962"/>
      <c r="I71" s="962"/>
      <c r="J71" s="962"/>
      <c r="K71" s="962"/>
      <c r="L71" s="962"/>
      <c r="M71" s="962"/>
      <c r="N71" s="962"/>
      <c r="O71" s="962"/>
      <c r="P71" s="963"/>
      <c r="Q71" s="964">
        <v>1428744</v>
      </c>
      <c r="R71" s="958"/>
      <c r="S71" s="958"/>
      <c r="T71" s="958"/>
      <c r="U71" s="958"/>
      <c r="V71" s="958">
        <v>1401874</v>
      </c>
      <c r="W71" s="958"/>
      <c r="X71" s="958"/>
      <c r="Y71" s="958"/>
      <c r="Z71" s="958"/>
      <c r="AA71" s="958">
        <v>26871</v>
      </c>
      <c r="AB71" s="958"/>
      <c r="AC71" s="958"/>
      <c r="AD71" s="958"/>
      <c r="AE71" s="958"/>
      <c r="AF71" s="958">
        <v>26871</v>
      </c>
      <c r="AG71" s="958"/>
      <c r="AH71" s="958"/>
      <c r="AI71" s="958"/>
      <c r="AJ71" s="958"/>
      <c r="AK71" s="958">
        <v>12578</v>
      </c>
      <c r="AL71" s="958"/>
      <c r="AM71" s="958"/>
      <c r="AN71" s="958"/>
      <c r="AO71" s="958"/>
      <c r="AP71" s="958" t="s">
        <v>489</v>
      </c>
      <c r="AQ71" s="958"/>
      <c r="AR71" s="958"/>
      <c r="AS71" s="958"/>
      <c r="AT71" s="958"/>
      <c r="AU71" s="958" t="s">
        <v>489</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555</v>
      </c>
      <c r="C72" s="962"/>
      <c r="D72" s="962"/>
      <c r="E72" s="962"/>
      <c r="F72" s="962"/>
      <c r="G72" s="962"/>
      <c r="H72" s="962"/>
      <c r="I72" s="962"/>
      <c r="J72" s="962"/>
      <c r="K72" s="962"/>
      <c r="L72" s="962"/>
      <c r="M72" s="962"/>
      <c r="N72" s="962"/>
      <c r="O72" s="962"/>
      <c r="P72" s="963"/>
      <c r="Q72" s="964">
        <v>38877</v>
      </c>
      <c r="R72" s="958"/>
      <c r="S72" s="958"/>
      <c r="T72" s="958"/>
      <c r="U72" s="958"/>
      <c r="V72" s="958">
        <v>35991</v>
      </c>
      <c r="W72" s="958"/>
      <c r="X72" s="958"/>
      <c r="Y72" s="958"/>
      <c r="Z72" s="958"/>
      <c r="AA72" s="958">
        <v>2886</v>
      </c>
      <c r="AB72" s="958"/>
      <c r="AC72" s="958"/>
      <c r="AD72" s="958"/>
      <c r="AE72" s="958"/>
      <c r="AF72" s="958">
        <v>27482</v>
      </c>
      <c r="AG72" s="958"/>
      <c r="AH72" s="958"/>
      <c r="AI72" s="958"/>
      <c r="AJ72" s="958"/>
      <c r="AK72" s="958" t="s">
        <v>489</v>
      </c>
      <c r="AL72" s="958"/>
      <c r="AM72" s="958"/>
      <c r="AN72" s="958"/>
      <c r="AO72" s="958"/>
      <c r="AP72" s="958">
        <v>96454</v>
      </c>
      <c r="AQ72" s="958"/>
      <c r="AR72" s="958"/>
      <c r="AS72" s="958"/>
      <c r="AT72" s="958"/>
      <c r="AU72" s="958" t="s">
        <v>489</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556</v>
      </c>
      <c r="C73" s="962"/>
      <c r="D73" s="962"/>
      <c r="E73" s="962"/>
      <c r="F73" s="962"/>
      <c r="G73" s="962"/>
      <c r="H73" s="962"/>
      <c r="I73" s="962"/>
      <c r="J73" s="962"/>
      <c r="K73" s="962"/>
      <c r="L73" s="962"/>
      <c r="M73" s="962"/>
      <c r="N73" s="962"/>
      <c r="O73" s="962"/>
      <c r="P73" s="963"/>
      <c r="Q73" s="964">
        <v>6104</v>
      </c>
      <c r="R73" s="958"/>
      <c r="S73" s="958"/>
      <c r="T73" s="958"/>
      <c r="U73" s="958"/>
      <c r="V73" s="958">
        <v>5983</v>
      </c>
      <c r="W73" s="958"/>
      <c r="X73" s="958"/>
      <c r="Y73" s="958"/>
      <c r="Z73" s="958"/>
      <c r="AA73" s="958">
        <v>121</v>
      </c>
      <c r="AB73" s="958"/>
      <c r="AC73" s="958"/>
      <c r="AD73" s="958"/>
      <c r="AE73" s="958"/>
      <c r="AF73" s="958">
        <v>17694</v>
      </c>
      <c r="AG73" s="958"/>
      <c r="AH73" s="958"/>
      <c r="AI73" s="958"/>
      <c r="AJ73" s="958"/>
      <c r="AK73" s="958" t="s">
        <v>489</v>
      </c>
      <c r="AL73" s="958"/>
      <c r="AM73" s="958"/>
      <c r="AN73" s="958"/>
      <c r="AO73" s="958"/>
      <c r="AP73" s="958">
        <v>24010</v>
      </c>
      <c r="AQ73" s="958"/>
      <c r="AR73" s="958"/>
      <c r="AS73" s="958"/>
      <c r="AT73" s="958"/>
      <c r="AU73" s="958" t="s">
        <v>489</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72229</v>
      </c>
      <c r="AG88" s="946"/>
      <c r="AH88" s="946"/>
      <c r="AI88" s="946"/>
      <c r="AJ88" s="946"/>
      <c r="AK88" s="950"/>
      <c r="AL88" s="950"/>
      <c r="AM88" s="950"/>
      <c r="AN88" s="950"/>
      <c r="AO88" s="950"/>
      <c r="AP88" s="946">
        <v>125497</v>
      </c>
      <c r="AQ88" s="946"/>
      <c r="AR88" s="946"/>
      <c r="AS88" s="946"/>
      <c r="AT88" s="946"/>
      <c r="AU88" s="946">
        <v>1448</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36</v>
      </c>
      <c r="CS102" s="940"/>
      <c r="CT102" s="940"/>
      <c r="CU102" s="940"/>
      <c r="CV102" s="941"/>
      <c r="CW102" s="939">
        <v>358</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2">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3451183</v>
      </c>
      <c r="AB110" s="876"/>
      <c r="AC110" s="876"/>
      <c r="AD110" s="876"/>
      <c r="AE110" s="877"/>
      <c r="AF110" s="878">
        <v>3435822</v>
      </c>
      <c r="AG110" s="876"/>
      <c r="AH110" s="876"/>
      <c r="AI110" s="876"/>
      <c r="AJ110" s="877"/>
      <c r="AK110" s="878">
        <v>3280566</v>
      </c>
      <c r="AL110" s="876"/>
      <c r="AM110" s="876"/>
      <c r="AN110" s="876"/>
      <c r="AO110" s="877"/>
      <c r="AP110" s="879">
        <v>14.7</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34109755</v>
      </c>
      <c r="BR110" s="829"/>
      <c r="BS110" s="829"/>
      <c r="BT110" s="829"/>
      <c r="BU110" s="829"/>
      <c r="BV110" s="829">
        <v>31298751</v>
      </c>
      <c r="BW110" s="829"/>
      <c r="BX110" s="829"/>
      <c r="BY110" s="829"/>
      <c r="BZ110" s="829"/>
      <c r="CA110" s="829">
        <v>29390498</v>
      </c>
      <c r="CB110" s="829"/>
      <c r="CC110" s="829"/>
      <c r="CD110" s="829"/>
      <c r="CE110" s="829"/>
      <c r="CF110" s="853">
        <v>131.5</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17208591</v>
      </c>
      <c r="BR112" s="804"/>
      <c r="BS112" s="804"/>
      <c r="BT112" s="804"/>
      <c r="BU112" s="804"/>
      <c r="BV112" s="804">
        <v>16180212</v>
      </c>
      <c r="BW112" s="804"/>
      <c r="BX112" s="804"/>
      <c r="BY112" s="804"/>
      <c r="BZ112" s="804"/>
      <c r="CA112" s="804">
        <v>15279224</v>
      </c>
      <c r="CB112" s="804"/>
      <c r="CC112" s="804"/>
      <c r="CD112" s="804"/>
      <c r="CE112" s="804"/>
      <c r="CF112" s="862">
        <v>68.400000000000006</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1219500</v>
      </c>
      <c r="AB113" s="906"/>
      <c r="AC113" s="906"/>
      <c r="AD113" s="906"/>
      <c r="AE113" s="907"/>
      <c r="AF113" s="908">
        <v>1086965</v>
      </c>
      <c r="AG113" s="906"/>
      <c r="AH113" s="906"/>
      <c r="AI113" s="906"/>
      <c r="AJ113" s="907"/>
      <c r="AK113" s="908">
        <v>832495</v>
      </c>
      <c r="AL113" s="906"/>
      <c r="AM113" s="906"/>
      <c r="AN113" s="906"/>
      <c r="AO113" s="907"/>
      <c r="AP113" s="909">
        <v>3.7</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1085995</v>
      </c>
      <c r="BR113" s="804"/>
      <c r="BS113" s="804"/>
      <c r="BT113" s="804"/>
      <c r="BU113" s="804"/>
      <c r="BV113" s="804">
        <v>1844437</v>
      </c>
      <c r="BW113" s="804"/>
      <c r="BX113" s="804"/>
      <c r="BY113" s="804"/>
      <c r="BZ113" s="804"/>
      <c r="CA113" s="804">
        <v>1447935</v>
      </c>
      <c r="CB113" s="804"/>
      <c r="CC113" s="804"/>
      <c r="CD113" s="804"/>
      <c r="CE113" s="804"/>
      <c r="CF113" s="862">
        <v>6.5</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164345</v>
      </c>
      <c r="AB114" s="767"/>
      <c r="AC114" s="767"/>
      <c r="AD114" s="767"/>
      <c r="AE114" s="768"/>
      <c r="AF114" s="769">
        <v>186016</v>
      </c>
      <c r="AG114" s="767"/>
      <c r="AH114" s="767"/>
      <c r="AI114" s="767"/>
      <c r="AJ114" s="768"/>
      <c r="AK114" s="769">
        <v>180713</v>
      </c>
      <c r="AL114" s="767"/>
      <c r="AM114" s="767"/>
      <c r="AN114" s="767"/>
      <c r="AO114" s="768"/>
      <c r="AP114" s="811">
        <v>0.8</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4469389</v>
      </c>
      <c r="BR114" s="804"/>
      <c r="BS114" s="804"/>
      <c r="BT114" s="804"/>
      <c r="BU114" s="804"/>
      <c r="BV114" s="804">
        <v>4576232</v>
      </c>
      <c r="BW114" s="804"/>
      <c r="BX114" s="804"/>
      <c r="BY114" s="804"/>
      <c r="BZ114" s="804"/>
      <c r="CA114" s="804">
        <v>4528459</v>
      </c>
      <c r="CB114" s="804"/>
      <c r="CC114" s="804"/>
      <c r="CD114" s="804"/>
      <c r="CE114" s="804"/>
      <c r="CF114" s="862">
        <v>20.3</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v>27</v>
      </c>
      <c r="BR115" s="804"/>
      <c r="BS115" s="804"/>
      <c r="BT115" s="804"/>
      <c r="BU115" s="804"/>
      <c r="BV115" s="804">
        <v>51</v>
      </c>
      <c r="BW115" s="804"/>
      <c r="BX115" s="804"/>
      <c r="BY115" s="804"/>
      <c r="BZ115" s="804"/>
      <c r="CA115" s="804">
        <v>101</v>
      </c>
      <c r="CB115" s="804"/>
      <c r="CC115" s="804"/>
      <c r="CD115" s="804"/>
      <c r="CE115" s="804"/>
      <c r="CF115" s="862">
        <v>0</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4835028</v>
      </c>
      <c r="AB117" s="890"/>
      <c r="AC117" s="890"/>
      <c r="AD117" s="890"/>
      <c r="AE117" s="891"/>
      <c r="AF117" s="892">
        <v>4708803</v>
      </c>
      <c r="AG117" s="890"/>
      <c r="AH117" s="890"/>
      <c r="AI117" s="890"/>
      <c r="AJ117" s="891"/>
      <c r="AK117" s="892">
        <v>4293774</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443</v>
      </c>
      <c r="BP119" s="865"/>
      <c r="BQ119" s="866">
        <v>56873757</v>
      </c>
      <c r="BR119" s="832"/>
      <c r="BS119" s="832"/>
      <c r="BT119" s="832"/>
      <c r="BU119" s="832"/>
      <c r="BV119" s="832">
        <v>53899683</v>
      </c>
      <c r="BW119" s="832"/>
      <c r="BX119" s="832"/>
      <c r="BY119" s="832"/>
      <c r="BZ119" s="832"/>
      <c r="CA119" s="832">
        <v>50646217</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7787617</v>
      </c>
      <c r="BR120" s="829"/>
      <c r="BS120" s="829"/>
      <c r="BT120" s="829"/>
      <c r="BU120" s="829"/>
      <c r="BV120" s="829">
        <v>8558535</v>
      </c>
      <c r="BW120" s="829"/>
      <c r="BX120" s="829"/>
      <c r="BY120" s="829"/>
      <c r="BZ120" s="829"/>
      <c r="CA120" s="829">
        <v>7941986</v>
      </c>
      <c r="CB120" s="829"/>
      <c r="CC120" s="829"/>
      <c r="CD120" s="829"/>
      <c r="CE120" s="829"/>
      <c r="CF120" s="853">
        <v>35.5</v>
      </c>
      <c r="CG120" s="854"/>
      <c r="CH120" s="854"/>
      <c r="CI120" s="854"/>
      <c r="CJ120" s="854"/>
      <c r="CK120" s="855" t="s">
        <v>447</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17207326</v>
      </c>
      <c r="DH120" s="829"/>
      <c r="DI120" s="829"/>
      <c r="DJ120" s="829"/>
      <c r="DK120" s="829"/>
      <c r="DL120" s="829">
        <v>16057399</v>
      </c>
      <c r="DM120" s="829"/>
      <c r="DN120" s="829"/>
      <c r="DO120" s="829"/>
      <c r="DP120" s="829"/>
      <c r="DQ120" s="829">
        <v>15039540</v>
      </c>
      <c r="DR120" s="829"/>
      <c r="DS120" s="829"/>
      <c r="DT120" s="829"/>
      <c r="DU120" s="829"/>
      <c r="DV120" s="830">
        <v>67.3</v>
      </c>
      <c r="DW120" s="830"/>
      <c r="DX120" s="830"/>
      <c r="DY120" s="830"/>
      <c r="DZ120" s="831"/>
    </row>
    <row r="121" spans="1:130" s="212" customFormat="1" ht="26.25" customHeight="1" x14ac:dyDescent="0.2">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12220421</v>
      </c>
      <c r="BR121" s="804"/>
      <c r="BS121" s="804"/>
      <c r="BT121" s="804"/>
      <c r="BU121" s="804"/>
      <c r="BV121" s="804">
        <v>12063400</v>
      </c>
      <c r="BW121" s="804"/>
      <c r="BX121" s="804"/>
      <c r="BY121" s="804"/>
      <c r="BZ121" s="804"/>
      <c r="CA121" s="804">
        <v>13299965</v>
      </c>
      <c r="CB121" s="804"/>
      <c r="CC121" s="804"/>
      <c r="CD121" s="804"/>
      <c r="CE121" s="804"/>
      <c r="CF121" s="862">
        <v>59.5</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v>85421</v>
      </c>
      <c r="DM121" s="804"/>
      <c r="DN121" s="804"/>
      <c r="DO121" s="804"/>
      <c r="DP121" s="804"/>
      <c r="DQ121" s="804">
        <v>192871</v>
      </c>
      <c r="DR121" s="804"/>
      <c r="DS121" s="804"/>
      <c r="DT121" s="804"/>
      <c r="DU121" s="804"/>
      <c r="DV121" s="781">
        <v>0.9</v>
      </c>
      <c r="DW121" s="781"/>
      <c r="DX121" s="781"/>
      <c r="DY121" s="781"/>
      <c r="DZ121" s="782"/>
    </row>
    <row r="122" spans="1:130" s="212" customFormat="1" ht="26.25" customHeight="1" x14ac:dyDescent="0.2">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36485964</v>
      </c>
      <c r="BR122" s="832"/>
      <c r="BS122" s="832"/>
      <c r="BT122" s="832"/>
      <c r="BU122" s="832"/>
      <c r="BV122" s="832">
        <v>34912150</v>
      </c>
      <c r="BW122" s="832"/>
      <c r="BX122" s="832"/>
      <c r="BY122" s="832"/>
      <c r="BZ122" s="832"/>
      <c r="CA122" s="832">
        <v>32889573</v>
      </c>
      <c r="CB122" s="832"/>
      <c r="CC122" s="832"/>
      <c r="CD122" s="832"/>
      <c r="CE122" s="832"/>
      <c r="CF122" s="833">
        <v>147.1</v>
      </c>
      <c r="CG122" s="834"/>
      <c r="CH122" s="834"/>
      <c r="CI122" s="834"/>
      <c r="CJ122" s="834"/>
      <c r="CK122" s="856"/>
      <c r="CL122" s="842"/>
      <c r="CM122" s="842"/>
      <c r="CN122" s="842"/>
      <c r="CO122" s="843"/>
      <c r="CP122" s="822" t="s">
        <v>392</v>
      </c>
      <c r="CQ122" s="823"/>
      <c r="CR122" s="823"/>
      <c r="CS122" s="823"/>
      <c r="CT122" s="823"/>
      <c r="CU122" s="823"/>
      <c r="CV122" s="823"/>
      <c r="CW122" s="823"/>
      <c r="CX122" s="823"/>
      <c r="CY122" s="823"/>
      <c r="CZ122" s="823"/>
      <c r="DA122" s="823"/>
      <c r="DB122" s="823"/>
      <c r="DC122" s="823"/>
      <c r="DD122" s="823"/>
      <c r="DE122" s="823"/>
      <c r="DF122" s="824"/>
      <c r="DG122" s="803">
        <v>1265</v>
      </c>
      <c r="DH122" s="804"/>
      <c r="DI122" s="804"/>
      <c r="DJ122" s="804"/>
      <c r="DK122" s="804"/>
      <c r="DL122" s="804">
        <v>37392</v>
      </c>
      <c r="DM122" s="804"/>
      <c r="DN122" s="804"/>
      <c r="DO122" s="804"/>
      <c r="DP122" s="804"/>
      <c r="DQ122" s="804">
        <v>46813</v>
      </c>
      <c r="DR122" s="804"/>
      <c r="DS122" s="804"/>
      <c r="DT122" s="804"/>
      <c r="DU122" s="804"/>
      <c r="DV122" s="781">
        <v>0.2</v>
      </c>
      <c r="DW122" s="781"/>
      <c r="DX122" s="781"/>
      <c r="DY122" s="781"/>
      <c r="DZ122" s="782"/>
    </row>
    <row r="123" spans="1:130" s="212" customFormat="1" ht="26.25" customHeight="1" x14ac:dyDescent="0.2">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451</v>
      </c>
      <c r="BP123" s="865"/>
      <c r="BQ123" s="819">
        <v>56494002</v>
      </c>
      <c r="BR123" s="820"/>
      <c r="BS123" s="820"/>
      <c r="BT123" s="820"/>
      <c r="BU123" s="820"/>
      <c r="BV123" s="820">
        <v>55534085</v>
      </c>
      <c r="BW123" s="820"/>
      <c r="BX123" s="820"/>
      <c r="BY123" s="820"/>
      <c r="BZ123" s="820"/>
      <c r="CA123" s="820">
        <v>54131524</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1.7</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875762</v>
      </c>
      <c r="AB128" s="788"/>
      <c r="AC128" s="788"/>
      <c r="AD128" s="788"/>
      <c r="AE128" s="789"/>
      <c r="AF128" s="790">
        <v>885466</v>
      </c>
      <c r="AG128" s="788"/>
      <c r="AH128" s="788"/>
      <c r="AI128" s="788"/>
      <c r="AJ128" s="789"/>
      <c r="AK128" s="790">
        <v>976578</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12.08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v>27</v>
      </c>
      <c r="DH128" s="778"/>
      <c r="DI128" s="778"/>
      <c r="DJ128" s="778"/>
      <c r="DK128" s="778"/>
      <c r="DL128" s="778">
        <v>51</v>
      </c>
      <c r="DM128" s="778"/>
      <c r="DN128" s="778"/>
      <c r="DO128" s="778"/>
      <c r="DP128" s="778"/>
      <c r="DQ128" s="778">
        <v>101</v>
      </c>
      <c r="DR128" s="778"/>
      <c r="DS128" s="778"/>
      <c r="DT128" s="778"/>
      <c r="DU128" s="778"/>
      <c r="DV128" s="779">
        <v>0</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24113393</v>
      </c>
      <c r="AB129" s="767"/>
      <c r="AC129" s="767"/>
      <c r="AD129" s="767"/>
      <c r="AE129" s="768"/>
      <c r="AF129" s="769">
        <v>24670024</v>
      </c>
      <c r="AG129" s="767"/>
      <c r="AH129" s="767"/>
      <c r="AI129" s="767"/>
      <c r="AJ129" s="768"/>
      <c r="AK129" s="769">
        <v>24999978</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17.079999999999998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2979469</v>
      </c>
      <c r="AB130" s="767"/>
      <c r="AC130" s="767"/>
      <c r="AD130" s="767"/>
      <c r="AE130" s="768"/>
      <c r="AF130" s="769">
        <v>2936686</v>
      </c>
      <c r="AG130" s="767"/>
      <c r="AH130" s="767"/>
      <c r="AI130" s="767"/>
      <c r="AJ130" s="768"/>
      <c r="AK130" s="769">
        <v>2645973</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3.9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21133924</v>
      </c>
      <c r="AB131" s="751"/>
      <c r="AC131" s="751"/>
      <c r="AD131" s="751"/>
      <c r="AE131" s="752"/>
      <c r="AF131" s="753">
        <v>21733338</v>
      </c>
      <c r="AG131" s="751"/>
      <c r="AH131" s="751"/>
      <c r="AI131" s="751"/>
      <c r="AJ131" s="752"/>
      <c r="AK131" s="753">
        <v>22354005</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4.6361333419999999</v>
      </c>
      <c r="AB132" s="732"/>
      <c r="AC132" s="732"/>
      <c r="AD132" s="732"/>
      <c r="AE132" s="733"/>
      <c r="AF132" s="734">
        <v>4.0796819089999996</v>
      </c>
      <c r="AG132" s="732"/>
      <c r="AH132" s="732"/>
      <c r="AI132" s="732"/>
      <c r="AJ132" s="733"/>
      <c r="AK132" s="734">
        <v>3.0026963929999999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3.7</v>
      </c>
      <c r="AB133" s="711"/>
      <c r="AC133" s="711"/>
      <c r="AD133" s="711"/>
      <c r="AE133" s="712"/>
      <c r="AF133" s="710">
        <v>3.9</v>
      </c>
      <c r="AG133" s="711"/>
      <c r="AH133" s="711"/>
      <c r="AI133" s="711"/>
      <c r="AJ133" s="712"/>
      <c r="AK133" s="710">
        <v>3.9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xUgkCsEf8DBcPj3MUHQ7hnSrMKRD/9+JGwa/q99NG3bL+nxm/w0R5fVd4cdTXgJpfhT98vXyxjgJXmQN/zn2w==" saltValue="Z/G3o4umNu9aX+bm0M9eN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NTMHlhKvr8hwx8Stoww5UheF/mD2QWzoqGn5+Q44TskuPZWlNsPeu2Nw1CgBnWW2Ef27wRjqd1O6zO207BdA==" saltValue="+YmetG8YqOlBsOwWrIkwL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3QRTgODsX8czuFjMe2CqyanuLb24ioftq3OTdvrEvBfr3nb+cFA3QWmJ58RTBhekDuYNwJFlqEI6S1UmzWMhoQ==" saltValue="naWyXEVXffBroBb3KJO7B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5" t="s">
        <v>480</v>
      </c>
      <c r="AP7" s="253"/>
      <c r="AQ7" s="254" t="s">
        <v>481</v>
      </c>
      <c r="AR7" s="255"/>
    </row>
    <row r="8" spans="1:46" ht="13.2" x14ac:dyDescent="0.2">
      <c r="A8" s="247"/>
      <c r="AK8" s="256"/>
      <c r="AL8" s="257"/>
      <c r="AM8" s="257"/>
      <c r="AN8" s="258"/>
      <c r="AO8" s="1106"/>
      <c r="AP8" s="259" t="s">
        <v>482</v>
      </c>
      <c r="AQ8" s="260" t="s">
        <v>483</v>
      </c>
      <c r="AR8" s="261" t="s">
        <v>484</v>
      </c>
    </row>
    <row r="9" spans="1:46" ht="13.2" x14ac:dyDescent="0.2">
      <c r="A9" s="247"/>
      <c r="AK9" s="1117" t="s">
        <v>485</v>
      </c>
      <c r="AL9" s="1118"/>
      <c r="AM9" s="1118"/>
      <c r="AN9" s="1119"/>
      <c r="AO9" s="262">
        <v>7257948</v>
      </c>
      <c r="AP9" s="262">
        <v>67575</v>
      </c>
      <c r="AQ9" s="263">
        <v>68274</v>
      </c>
      <c r="AR9" s="264">
        <v>-1</v>
      </c>
    </row>
    <row r="10" spans="1:46" ht="13.5" customHeight="1" x14ac:dyDescent="0.2">
      <c r="A10" s="247"/>
      <c r="AK10" s="1117" t="s">
        <v>486</v>
      </c>
      <c r="AL10" s="1118"/>
      <c r="AM10" s="1118"/>
      <c r="AN10" s="1119"/>
      <c r="AO10" s="265">
        <v>1328421</v>
      </c>
      <c r="AP10" s="265">
        <v>12368</v>
      </c>
      <c r="AQ10" s="266">
        <v>4860</v>
      </c>
      <c r="AR10" s="267">
        <v>154.5</v>
      </c>
    </row>
    <row r="11" spans="1:46" ht="13.5" customHeight="1" x14ac:dyDescent="0.2">
      <c r="A11" s="247"/>
      <c r="AK11" s="1117" t="s">
        <v>487</v>
      </c>
      <c r="AL11" s="1118"/>
      <c r="AM11" s="1118"/>
      <c r="AN11" s="1119"/>
      <c r="AO11" s="265">
        <v>30616</v>
      </c>
      <c r="AP11" s="265">
        <v>285</v>
      </c>
      <c r="AQ11" s="266">
        <v>567</v>
      </c>
      <c r="AR11" s="267">
        <v>-49.7</v>
      </c>
    </row>
    <row r="12" spans="1:46" ht="13.5" customHeight="1" x14ac:dyDescent="0.2">
      <c r="A12" s="247"/>
      <c r="AK12" s="1117" t="s">
        <v>488</v>
      </c>
      <c r="AL12" s="1118"/>
      <c r="AM12" s="1118"/>
      <c r="AN12" s="1119"/>
      <c r="AO12" s="265" t="s">
        <v>489</v>
      </c>
      <c r="AP12" s="265" t="s">
        <v>489</v>
      </c>
      <c r="AQ12" s="266">
        <v>16</v>
      </c>
      <c r="AR12" s="267" t="s">
        <v>489</v>
      </c>
    </row>
    <row r="13" spans="1:46" ht="13.5" customHeight="1" x14ac:dyDescent="0.2">
      <c r="A13" s="247"/>
      <c r="AK13" s="1117" t="s">
        <v>490</v>
      </c>
      <c r="AL13" s="1118"/>
      <c r="AM13" s="1118"/>
      <c r="AN13" s="1119"/>
      <c r="AO13" s="265">
        <v>578327</v>
      </c>
      <c r="AP13" s="265">
        <v>5384</v>
      </c>
      <c r="AQ13" s="266">
        <v>2777</v>
      </c>
      <c r="AR13" s="267">
        <v>93.9</v>
      </c>
    </row>
    <row r="14" spans="1:46" ht="13.5" customHeight="1" x14ac:dyDescent="0.2">
      <c r="A14" s="247"/>
      <c r="AK14" s="1117" t="s">
        <v>491</v>
      </c>
      <c r="AL14" s="1118"/>
      <c r="AM14" s="1118"/>
      <c r="AN14" s="1119"/>
      <c r="AO14" s="265">
        <v>63402</v>
      </c>
      <c r="AP14" s="265">
        <v>590</v>
      </c>
      <c r="AQ14" s="266">
        <v>1330</v>
      </c>
      <c r="AR14" s="267">
        <v>-55.6</v>
      </c>
    </row>
    <row r="15" spans="1:46" ht="13.5" customHeight="1" x14ac:dyDescent="0.2">
      <c r="A15" s="247"/>
      <c r="AK15" s="1120" t="s">
        <v>492</v>
      </c>
      <c r="AL15" s="1121"/>
      <c r="AM15" s="1121"/>
      <c r="AN15" s="1122"/>
      <c r="AO15" s="265">
        <v>-453672</v>
      </c>
      <c r="AP15" s="265">
        <v>-4224</v>
      </c>
      <c r="AQ15" s="266">
        <v>-3833</v>
      </c>
      <c r="AR15" s="267">
        <v>10.199999999999999</v>
      </c>
    </row>
    <row r="16" spans="1:46" ht="13.2" x14ac:dyDescent="0.2">
      <c r="A16" s="247"/>
      <c r="AK16" s="1120" t="s">
        <v>177</v>
      </c>
      <c r="AL16" s="1121"/>
      <c r="AM16" s="1121"/>
      <c r="AN16" s="1122"/>
      <c r="AO16" s="265">
        <v>8805042</v>
      </c>
      <c r="AP16" s="265">
        <v>81979</v>
      </c>
      <c r="AQ16" s="266">
        <v>73991</v>
      </c>
      <c r="AR16" s="267">
        <v>10.8</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23" t="s">
        <v>497</v>
      </c>
      <c r="AL21" s="1124"/>
      <c r="AM21" s="1124"/>
      <c r="AN21" s="1125"/>
      <c r="AO21" s="277">
        <v>5.64</v>
      </c>
      <c r="AP21" s="278">
        <v>6.28</v>
      </c>
      <c r="AQ21" s="279">
        <v>-0.64</v>
      </c>
      <c r="AS21" s="280"/>
      <c r="AT21" s="276"/>
    </row>
    <row r="22" spans="1:46" s="248" customFormat="1" ht="13.2" x14ac:dyDescent="0.2">
      <c r="A22" s="276"/>
      <c r="AK22" s="1123" t="s">
        <v>498</v>
      </c>
      <c r="AL22" s="1124"/>
      <c r="AM22" s="1124"/>
      <c r="AN22" s="1125"/>
      <c r="AO22" s="281">
        <v>100.7</v>
      </c>
      <c r="AP22" s="282">
        <v>98.7</v>
      </c>
      <c r="AQ22" s="283">
        <v>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5" t="s">
        <v>480</v>
      </c>
      <c r="AP30" s="253"/>
      <c r="AQ30" s="254" t="s">
        <v>481</v>
      </c>
      <c r="AR30" s="255"/>
    </row>
    <row r="31" spans="1:46" ht="13.2" x14ac:dyDescent="0.2">
      <c r="A31" s="247"/>
      <c r="AK31" s="256"/>
      <c r="AL31" s="257"/>
      <c r="AM31" s="257"/>
      <c r="AN31" s="258"/>
      <c r="AO31" s="1106"/>
      <c r="AP31" s="259" t="s">
        <v>482</v>
      </c>
      <c r="AQ31" s="260" t="s">
        <v>483</v>
      </c>
      <c r="AR31" s="261" t="s">
        <v>484</v>
      </c>
    </row>
    <row r="32" spans="1:46" ht="27" customHeight="1" x14ac:dyDescent="0.2">
      <c r="A32" s="247"/>
      <c r="AK32" s="1107" t="s">
        <v>502</v>
      </c>
      <c r="AL32" s="1108"/>
      <c r="AM32" s="1108"/>
      <c r="AN32" s="1109"/>
      <c r="AO32" s="291">
        <v>3280566</v>
      </c>
      <c r="AP32" s="291">
        <v>30544</v>
      </c>
      <c r="AQ32" s="292">
        <v>32402</v>
      </c>
      <c r="AR32" s="293">
        <v>-5.7</v>
      </c>
    </row>
    <row r="33" spans="1:46" ht="13.5" customHeight="1" x14ac:dyDescent="0.2">
      <c r="A33" s="247"/>
      <c r="AK33" s="1107" t="s">
        <v>503</v>
      </c>
      <c r="AL33" s="1108"/>
      <c r="AM33" s="1108"/>
      <c r="AN33" s="1109"/>
      <c r="AO33" s="291" t="s">
        <v>489</v>
      </c>
      <c r="AP33" s="291" t="s">
        <v>489</v>
      </c>
      <c r="AQ33" s="292" t="s">
        <v>489</v>
      </c>
      <c r="AR33" s="293" t="s">
        <v>489</v>
      </c>
    </row>
    <row r="34" spans="1:46" ht="27" customHeight="1" x14ac:dyDescent="0.2">
      <c r="A34" s="247"/>
      <c r="AK34" s="1107" t="s">
        <v>504</v>
      </c>
      <c r="AL34" s="1108"/>
      <c r="AM34" s="1108"/>
      <c r="AN34" s="1109"/>
      <c r="AO34" s="291" t="s">
        <v>489</v>
      </c>
      <c r="AP34" s="291" t="s">
        <v>489</v>
      </c>
      <c r="AQ34" s="292">
        <v>16</v>
      </c>
      <c r="AR34" s="293" t="s">
        <v>489</v>
      </c>
    </row>
    <row r="35" spans="1:46" ht="27" customHeight="1" x14ac:dyDescent="0.2">
      <c r="A35" s="247"/>
      <c r="AK35" s="1107" t="s">
        <v>505</v>
      </c>
      <c r="AL35" s="1108"/>
      <c r="AM35" s="1108"/>
      <c r="AN35" s="1109"/>
      <c r="AO35" s="291">
        <v>832495</v>
      </c>
      <c r="AP35" s="291">
        <v>7751</v>
      </c>
      <c r="AQ35" s="292">
        <v>5520</v>
      </c>
      <c r="AR35" s="293">
        <v>40.4</v>
      </c>
    </row>
    <row r="36" spans="1:46" ht="27" customHeight="1" x14ac:dyDescent="0.2">
      <c r="A36" s="247"/>
      <c r="AK36" s="1107" t="s">
        <v>506</v>
      </c>
      <c r="AL36" s="1108"/>
      <c r="AM36" s="1108"/>
      <c r="AN36" s="1109"/>
      <c r="AO36" s="291">
        <v>180713</v>
      </c>
      <c r="AP36" s="291">
        <v>1683</v>
      </c>
      <c r="AQ36" s="292">
        <v>1296</v>
      </c>
      <c r="AR36" s="293">
        <v>29.9</v>
      </c>
    </row>
    <row r="37" spans="1:46" ht="13.5" customHeight="1" x14ac:dyDescent="0.2">
      <c r="A37" s="247"/>
      <c r="AK37" s="1107" t="s">
        <v>507</v>
      </c>
      <c r="AL37" s="1108"/>
      <c r="AM37" s="1108"/>
      <c r="AN37" s="1109"/>
      <c r="AO37" s="291" t="s">
        <v>489</v>
      </c>
      <c r="AP37" s="291" t="s">
        <v>489</v>
      </c>
      <c r="AQ37" s="292">
        <v>571</v>
      </c>
      <c r="AR37" s="293" t="s">
        <v>489</v>
      </c>
    </row>
    <row r="38" spans="1:46" ht="27" customHeight="1" x14ac:dyDescent="0.2">
      <c r="A38" s="247"/>
      <c r="AK38" s="1110" t="s">
        <v>508</v>
      </c>
      <c r="AL38" s="1111"/>
      <c r="AM38" s="1111"/>
      <c r="AN38" s="1112"/>
      <c r="AO38" s="294" t="s">
        <v>489</v>
      </c>
      <c r="AP38" s="294" t="s">
        <v>489</v>
      </c>
      <c r="AQ38" s="295">
        <v>0</v>
      </c>
      <c r="AR38" s="283" t="s">
        <v>489</v>
      </c>
      <c r="AS38" s="290"/>
    </row>
    <row r="39" spans="1:46" ht="13.2" x14ac:dyDescent="0.2">
      <c r="A39" s="247"/>
      <c r="AK39" s="1110" t="s">
        <v>509</v>
      </c>
      <c r="AL39" s="1111"/>
      <c r="AM39" s="1111"/>
      <c r="AN39" s="1112"/>
      <c r="AO39" s="291">
        <v>-976578</v>
      </c>
      <c r="AP39" s="291">
        <v>-9092</v>
      </c>
      <c r="AQ39" s="292">
        <v>-6093</v>
      </c>
      <c r="AR39" s="293">
        <v>49.2</v>
      </c>
      <c r="AS39" s="290"/>
    </row>
    <row r="40" spans="1:46" ht="27" customHeight="1" x14ac:dyDescent="0.2">
      <c r="A40" s="247"/>
      <c r="AK40" s="1107" t="s">
        <v>510</v>
      </c>
      <c r="AL40" s="1108"/>
      <c r="AM40" s="1108"/>
      <c r="AN40" s="1109"/>
      <c r="AO40" s="291">
        <v>-2645973</v>
      </c>
      <c r="AP40" s="291">
        <v>-24635</v>
      </c>
      <c r="AQ40" s="292">
        <v>-23816</v>
      </c>
      <c r="AR40" s="293">
        <v>3.4</v>
      </c>
      <c r="AS40" s="290"/>
    </row>
    <row r="41" spans="1:46" ht="13.2" x14ac:dyDescent="0.2">
      <c r="A41" s="247"/>
      <c r="AK41" s="1113" t="s">
        <v>287</v>
      </c>
      <c r="AL41" s="1114"/>
      <c r="AM41" s="1114"/>
      <c r="AN41" s="1115"/>
      <c r="AO41" s="291">
        <v>671223</v>
      </c>
      <c r="AP41" s="291">
        <v>6249</v>
      </c>
      <c r="AQ41" s="292">
        <v>9896</v>
      </c>
      <c r="AR41" s="293">
        <v>-36.9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00" t="s">
        <v>480</v>
      </c>
      <c r="AN49" s="1102" t="s">
        <v>513</v>
      </c>
      <c r="AO49" s="1103"/>
      <c r="AP49" s="1103"/>
      <c r="AQ49" s="1103"/>
      <c r="AR49" s="1104"/>
    </row>
    <row r="50" spans="1:44" ht="13.2" x14ac:dyDescent="0.2">
      <c r="A50" s="247"/>
      <c r="AK50" s="305"/>
      <c r="AL50" s="306"/>
      <c r="AM50" s="1101"/>
      <c r="AN50" s="307" t="s">
        <v>514</v>
      </c>
      <c r="AO50" s="308" t="s">
        <v>515</v>
      </c>
      <c r="AP50" s="309" t="s">
        <v>516</v>
      </c>
      <c r="AQ50" s="310" t="s">
        <v>517</v>
      </c>
      <c r="AR50" s="311" t="s">
        <v>518</v>
      </c>
    </row>
    <row r="51" spans="1:44" ht="13.2" x14ac:dyDescent="0.2">
      <c r="A51" s="247"/>
      <c r="AK51" s="303" t="s">
        <v>519</v>
      </c>
      <c r="AL51" s="304"/>
      <c r="AM51" s="312">
        <v>2278871</v>
      </c>
      <c r="AN51" s="313">
        <v>20697</v>
      </c>
      <c r="AO51" s="314">
        <v>-2.9</v>
      </c>
      <c r="AP51" s="315">
        <v>44161</v>
      </c>
      <c r="AQ51" s="316">
        <v>3.1</v>
      </c>
      <c r="AR51" s="317">
        <v>-6</v>
      </c>
    </row>
    <row r="52" spans="1:44" ht="13.2" x14ac:dyDescent="0.2">
      <c r="A52" s="247"/>
      <c r="AK52" s="318"/>
      <c r="AL52" s="319" t="s">
        <v>520</v>
      </c>
      <c r="AM52" s="320">
        <v>987170</v>
      </c>
      <c r="AN52" s="321">
        <v>8966</v>
      </c>
      <c r="AO52" s="322">
        <v>-42.2</v>
      </c>
      <c r="AP52" s="323">
        <v>23644</v>
      </c>
      <c r="AQ52" s="324">
        <v>3.1</v>
      </c>
      <c r="AR52" s="325">
        <v>-45.3</v>
      </c>
    </row>
    <row r="53" spans="1:44" ht="13.2" x14ac:dyDescent="0.2">
      <c r="A53" s="247"/>
      <c r="AK53" s="303" t="s">
        <v>521</v>
      </c>
      <c r="AL53" s="304"/>
      <c r="AM53" s="312">
        <v>2150943</v>
      </c>
      <c r="AN53" s="313">
        <v>19632</v>
      </c>
      <c r="AO53" s="314">
        <v>-5.0999999999999996</v>
      </c>
      <c r="AP53" s="315">
        <v>43955</v>
      </c>
      <c r="AQ53" s="316">
        <v>-0.5</v>
      </c>
      <c r="AR53" s="317">
        <v>-4.5999999999999996</v>
      </c>
    </row>
    <row r="54" spans="1:44" ht="13.2" x14ac:dyDescent="0.2">
      <c r="A54" s="247"/>
      <c r="AK54" s="318"/>
      <c r="AL54" s="319" t="s">
        <v>520</v>
      </c>
      <c r="AM54" s="320">
        <v>836556</v>
      </c>
      <c r="AN54" s="321">
        <v>7635</v>
      </c>
      <c r="AO54" s="322">
        <v>-14.8</v>
      </c>
      <c r="AP54" s="323">
        <v>21318</v>
      </c>
      <c r="AQ54" s="324">
        <v>-9.8000000000000007</v>
      </c>
      <c r="AR54" s="325">
        <v>-5</v>
      </c>
    </row>
    <row r="55" spans="1:44" ht="13.2" x14ac:dyDescent="0.2">
      <c r="A55" s="247"/>
      <c r="AK55" s="303" t="s">
        <v>522</v>
      </c>
      <c r="AL55" s="304"/>
      <c r="AM55" s="312">
        <v>2655420</v>
      </c>
      <c r="AN55" s="313">
        <v>24370</v>
      </c>
      <c r="AO55" s="314">
        <v>24.1</v>
      </c>
      <c r="AP55" s="315">
        <v>41921</v>
      </c>
      <c r="AQ55" s="316">
        <v>-4.5999999999999996</v>
      </c>
      <c r="AR55" s="317">
        <v>28.7</v>
      </c>
    </row>
    <row r="56" spans="1:44" ht="13.2" x14ac:dyDescent="0.2">
      <c r="A56" s="247"/>
      <c r="AK56" s="318"/>
      <c r="AL56" s="319" t="s">
        <v>520</v>
      </c>
      <c r="AM56" s="320">
        <v>1344149</v>
      </c>
      <c r="AN56" s="321">
        <v>12336</v>
      </c>
      <c r="AO56" s="322">
        <v>61.6</v>
      </c>
      <c r="AP56" s="323">
        <v>21655</v>
      </c>
      <c r="AQ56" s="324">
        <v>1.6</v>
      </c>
      <c r="AR56" s="325">
        <v>60</v>
      </c>
    </row>
    <row r="57" spans="1:44" ht="13.2" x14ac:dyDescent="0.2">
      <c r="A57" s="247"/>
      <c r="AK57" s="303" t="s">
        <v>523</v>
      </c>
      <c r="AL57" s="304"/>
      <c r="AM57" s="312">
        <v>1480063</v>
      </c>
      <c r="AN57" s="313">
        <v>13677</v>
      </c>
      <c r="AO57" s="314">
        <v>-43.9</v>
      </c>
      <c r="AP57" s="315">
        <v>44585</v>
      </c>
      <c r="AQ57" s="316">
        <v>6.4</v>
      </c>
      <c r="AR57" s="317">
        <v>-50.3</v>
      </c>
    </row>
    <row r="58" spans="1:44" ht="13.2" x14ac:dyDescent="0.2">
      <c r="A58" s="247"/>
      <c r="AK58" s="318"/>
      <c r="AL58" s="319" t="s">
        <v>520</v>
      </c>
      <c r="AM58" s="320">
        <v>1289251</v>
      </c>
      <c r="AN58" s="321">
        <v>11914</v>
      </c>
      <c r="AO58" s="322">
        <v>-3.4</v>
      </c>
      <c r="AP58" s="323">
        <v>23077</v>
      </c>
      <c r="AQ58" s="324">
        <v>6.6</v>
      </c>
      <c r="AR58" s="325">
        <v>-10</v>
      </c>
    </row>
    <row r="59" spans="1:44" ht="13.2" x14ac:dyDescent="0.2">
      <c r="A59" s="247"/>
      <c r="AK59" s="303" t="s">
        <v>524</v>
      </c>
      <c r="AL59" s="304"/>
      <c r="AM59" s="312">
        <v>1903742</v>
      </c>
      <c r="AN59" s="313">
        <v>17725</v>
      </c>
      <c r="AO59" s="314">
        <v>29.6</v>
      </c>
      <c r="AP59" s="315">
        <v>49779</v>
      </c>
      <c r="AQ59" s="316">
        <v>11.6</v>
      </c>
      <c r="AR59" s="317">
        <v>18</v>
      </c>
    </row>
    <row r="60" spans="1:44" ht="13.2" x14ac:dyDescent="0.2">
      <c r="A60" s="247"/>
      <c r="AK60" s="318"/>
      <c r="AL60" s="319" t="s">
        <v>520</v>
      </c>
      <c r="AM60" s="320">
        <v>1545469</v>
      </c>
      <c r="AN60" s="321">
        <v>14389</v>
      </c>
      <c r="AO60" s="322">
        <v>20.8</v>
      </c>
      <c r="AP60" s="323">
        <v>28921</v>
      </c>
      <c r="AQ60" s="324">
        <v>25.3</v>
      </c>
      <c r="AR60" s="325">
        <v>-4.5</v>
      </c>
    </row>
    <row r="61" spans="1:44" ht="13.2" x14ac:dyDescent="0.2">
      <c r="A61" s="247"/>
      <c r="AK61" s="303" t="s">
        <v>525</v>
      </c>
      <c r="AL61" s="326"/>
      <c r="AM61" s="312">
        <v>2093808</v>
      </c>
      <c r="AN61" s="313">
        <v>19220</v>
      </c>
      <c r="AO61" s="314">
        <v>0.4</v>
      </c>
      <c r="AP61" s="315">
        <v>44880</v>
      </c>
      <c r="AQ61" s="327">
        <v>3.2</v>
      </c>
      <c r="AR61" s="317">
        <v>-2.8</v>
      </c>
    </row>
    <row r="62" spans="1:44" ht="13.2" x14ac:dyDescent="0.2">
      <c r="A62" s="247"/>
      <c r="AK62" s="318"/>
      <c r="AL62" s="319" t="s">
        <v>520</v>
      </c>
      <c r="AM62" s="320">
        <v>1200519</v>
      </c>
      <c r="AN62" s="321">
        <v>11048</v>
      </c>
      <c r="AO62" s="322">
        <v>4.4000000000000004</v>
      </c>
      <c r="AP62" s="323">
        <v>23723</v>
      </c>
      <c r="AQ62" s="324">
        <v>5.4</v>
      </c>
      <c r="AR62" s="325">
        <v>-1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0o8+TVrFjrnn8U4W2jI+or9VjcQHN8eCjbgZ7sQ0wGPSQy5frX/4q/VkTf2z1sliJb71uU0Aa59UZ39G1x4ciA==" saltValue="od0Q5HI3OoSVJr0rwm8s+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lEdp/ctKSmcAGBIo2HUtQC6y9q7ICNJ5Og4fPag37glz2IsjoV6araRMe9G0ukn5v6sWTlByNNrzvGPpH8z8A==" saltValue="kYd7n/G55ki3SqlRWX1b8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VPwji4FkA3aB8Jfetgf0ON+1i0u38cOmbf2NKiOz8yFIxfL037KLPLg1U4Q56YUOIjsBEt5cmuQfHlUOa72FKQ==" saltValue="xuxHKnZmTgr6WN1SX3tj7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16.5</v>
      </c>
      <c r="G47" s="12">
        <v>19.62</v>
      </c>
      <c r="H47" s="12">
        <v>20.58</v>
      </c>
      <c r="I47" s="12">
        <v>19.93</v>
      </c>
      <c r="J47" s="13">
        <v>18.170000000000002</v>
      </c>
    </row>
    <row r="48" spans="2:10" ht="57.75" customHeight="1" x14ac:dyDescent="0.2">
      <c r="B48" s="14"/>
      <c r="C48" s="1128" t="s">
        <v>4</v>
      </c>
      <c r="D48" s="1128"/>
      <c r="E48" s="1129"/>
      <c r="F48" s="15">
        <v>0.43</v>
      </c>
      <c r="G48" s="16">
        <v>2.2999999999999998</v>
      </c>
      <c r="H48" s="16">
        <v>0.44</v>
      </c>
      <c r="I48" s="16">
        <v>0.43</v>
      </c>
      <c r="J48" s="17">
        <v>0.48</v>
      </c>
    </row>
    <row r="49" spans="2:10" ht="57.75" customHeight="1" thickBot="1" x14ac:dyDescent="0.25">
      <c r="B49" s="18"/>
      <c r="C49" s="1130" t="s">
        <v>5</v>
      </c>
      <c r="D49" s="1130"/>
      <c r="E49" s="1131"/>
      <c r="F49" s="19">
        <v>0.01</v>
      </c>
      <c r="G49" s="20">
        <v>5.61</v>
      </c>
      <c r="H49" s="20" t="s">
        <v>532</v>
      </c>
      <c r="I49" s="20">
        <v>2.21</v>
      </c>
      <c r="J49" s="21" t="s">
        <v>533</v>
      </c>
    </row>
    <row r="50" spans="2:10" ht="13.2" x14ac:dyDescent="0.2"/>
  </sheetData>
  <sheetProtection algorithmName="SHA-512" hashValue="O70QuaLWY/kQwZBaJwaVRjkX5mmmPekWtvpKnJyopW7P4SZtoZ83jDfhxD9fEOK1h+CPJdYLvXxL6BJUSvVyug==" saltValue="w3AsazQkwVdEOeoy0LsC1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534</v>
      </c>
      <c r="D34" s="1136"/>
      <c r="E34" s="1137"/>
      <c r="F34" s="32">
        <v>13.13</v>
      </c>
      <c r="G34" s="33">
        <v>12.74</v>
      </c>
      <c r="H34" s="33">
        <v>12.61</v>
      </c>
      <c r="I34" s="33">
        <v>9.4499999999999993</v>
      </c>
      <c r="J34" s="34">
        <v>7.04</v>
      </c>
      <c r="K34" s="22"/>
      <c r="L34" s="22"/>
      <c r="M34" s="22"/>
      <c r="N34" s="22"/>
      <c r="O34" s="22"/>
      <c r="P34" s="22"/>
    </row>
    <row r="35" spans="1:16" ht="39" customHeight="1" x14ac:dyDescent="0.2">
      <c r="A35" s="22"/>
      <c r="B35" s="35"/>
      <c r="C35" s="1132" t="s">
        <v>535</v>
      </c>
      <c r="D35" s="1132"/>
      <c r="E35" s="1133"/>
      <c r="F35" s="36">
        <v>1.91</v>
      </c>
      <c r="G35" s="37">
        <v>0.8</v>
      </c>
      <c r="H35" s="37">
        <v>0.71</v>
      </c>
      <c r="I35" s="37">
        <v>0.12</v>
      </c>
      <c r="J35" s="38">
        <v>0.95</v>
      </c>
      <c r="K35" s="22"/>
      <c r="L35" s="22"/>
      <c r="M35" s="22"/>
      <c r="N35" s="22"/>
      <c r="O35" s="22"/>
      <c r="P35" s="22"/>
    </row>
    <row r="36" spans="1:16" ht="39" customHeight="1" x14ac:dyDescent="0.2">
      <c r="A36" s="22"/>
      <c r="B36" s="35"/>
      <c r="C36" s="1132" t="s">
        <v>536</v>
      </c>
      <c r="D36" s="1132"/>
      <c r="E36" s="1133"/>
      <c r="F36" s="36">
        <v>0.43</v>
      </c>
      <c r="G36" s="37">
        <v>2.29</v>
      </c>
      <c r="H36" s="37">
        <v>0.43</v>
      </c>
      <c r="I36" s="37">
        <v>0.42</v>
      </c>
      <c r="J36" s="38">
        <v>0.48</v>
      </c>
      <c r="K36" s="22"/>
      <c r="L36" s="22"/>
      <c r="M36" s="22"/>
      <c r="N36" s="22"/>
      <c r="O36" s="22"/>
      <c r="P36" s="22"/>
    </row>
    <row r="37" spans="1:16" ht="39" customHeight="1" x14ac:dyDescent="0.2">
      <c r="A37" s="22"/>
      <c r="B37" s="35"/>
      <c r="C37" s="1132" t="s">
        <v>537</v>
      </c>
      <c r="D37" s="1132"/>
      <c r="E37" s="1133"/>
      <c r="F37" s="36">
        <v>0</v>
      </c>
      <c r="G37" s="37">
        <v>0</v>
      </c>
      <c r="H37" s="37">
        <v>0.01</v>
      </c>
      <c r="I37" s="37">
        <v>0.1</v>
      </c>
      <c r="J37" s="38">
        <v>0.35</v>
      </c>
      <c r="K37" s="22"/>
      <c r="L37" s="22"/>
      <c r="M37" s="22"/>
      <c r="N37" s="22"/>
      <c r="O37" s="22"/>
      <c r="P37" s="22"/>
    </row>
    <row r="38" spans="1:16" ht="39" customHeight="1" x14ac:dyDescent="0.2">
      <c r="A38" s="22"/>
      <c r="B38" s="35"/>
      <c r="C38" s="1132" t="s">
        <v>538</v>
      </c>
      <c r="D38" s="1132"/>
      <c r="E38" s="1133"/>
      <c r="F38" s="36">
        <v>0.24</v>
      </c>
      <c r="G38" s="37">
        <v>0.24</v>
      </c>
      <c r="H38" s="37">
        <v>0.26</v>
      </c>
      <c r="I38" s="37">
        <v>0.27</v>
      </c>
      <c r="J38" s="38">
        <v>0.31</v>
      </c>
      <c r="K38" s="22"/>
      <c r="L38" s="22"/>
      <c r="M38" s="22"/>
      <c r="N38" s="22"/>
      <c r="O38" s="22"/>
      <c r="P38" s="22"/>
    </row>
    <row r="39" spans="1:16" ht="39" customHeight="1" x14ac:dyDescent="0.2">
      <c r="A39" s="22"/>
      <c r="B39" s="35"/>
      <c r="C39" s="1132" t="s">
        <v>539</v>
      </c>
      <c r="D39" s="1132"/>
      <c r="E39" s="1133"/>
      <c r="F39" s="36">
        <v>0.81</v>
      </c>
      <c r="G39" s="37">
        <v>0.69</v>
      </c>
      <c r="H39" s="37">
        <v>0.41</v>
      </c>
      <c r="I39" s="37">
        <v>0.11</v>
      </c>
      <c r="J39" s="38">
        <v>0.11</v>
      </c>
      <c r="K39" s="22"/>
      <c r="L39" s="22"/>
      <c r="M39" s="22"/>
      <c r="N39" s="22"/>
      <c r="O39" s="22"/>
      <c r="P39" s="22"/>
    </row>
    <row r="40" spans="1:16" ht="39" customHeight="1" x14ac:dyDescent="0.2">
      <c r="A40" s="22"/>
      <c r="B40" s="35"/>
      <c r="C40" s="1132" t="s">
        <v>540</v>
      </c>
      <c r="D40" s="1132"/>
      <c r="E40" s="1133"/>
      <c r="F40" s="36">
        <v>0</v>
      </c>
      <c r="G40" s="37">
        <v>0</v>
      </c>
      <c r="H40" s="37">
        <v>0</v>
      </c>
      <c r="I40" s="37">
        <v>0</v>
      </c>
      <c r="J40" s="38">
        <v>0</v>
      </c>
      <c r="K40" s="22"/>
      <c r="L40" s="22"/>
      <c r="M40" s="22"/>
      <c r="N40" s="22"/>
      <c r="O40" s="22"/>
      <c r="P40" s="22"/>
    </row>
    <row r="41" spans="1:16" ht="39" customHeight="1" x14ac:dyDescent="0.2">
      <c r="A41" s="22"/>
      <c r="B41" s="35"/>
      <c r="C41" s="1132" t="s">
        <v>541</v>
      </c>
      <c r="D41" s="1132"/>
      <c r="E41" s="1133"/>
      <c r="F41" s="36">
        <v>0</v>
      </c>
      <c r="G41" s="37">
        <v>0</v>
      </c>
      <c r="H41" s="37">
        <v>0</v>
      </c>
      <c r="I41" s="37">
        <v>0</v>
      </c>
      <c r="J41" s="38">
        <v>0</v>
      </c>
      <c r="K41" s="22"/>
      <c r="L41" s="22"/>
      <c r="M41" s="22"/>
      <c r="N41" s="22"/>
      <c r="O41" s="22"/>
      <c r="P41" s="22"/>
    </row>
    <row r="42" spans="1:16" ht="39" customHeight="1" x14ac:dyDescent="0.2">
      <c r="A42" s="22"/>
      <c r="B42" s="39"/>
      <c r="C42" s="1132" t="s">
        <v>542</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543</v>
      </c>
      <c r="D43" s="1134"/>
      <c r="E43" s="1135"/>
      <c r="F43" s="41" t="s">
        <v>489</v>
      </c>
      <c r="G43" s="42" t="s">
        <v>489</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ltXv6yDcQZ7jVi/mV+ddVJ6MMxnvLbn1chKaMm94zLqjFS029ym4NbRA2c4EJV3g7qPNBJWqRAqjbjxOPy5Tg==" saltValue="xR7Ek9jtN3jVOy/5t2qB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3396</v>
      </c>
      <c r="L45" s="58">
        <v>3335</v>
      </c>
      <c r="M45" s="58">
        <v>3451</v>
      </c>
      <c r="N45" s="58">
        <v>3436</v>
      </c>
      <c r="O45" s="59">
        <v>3281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40" t="s">
        <v>13</v>
      </c>
      <c r="F48" s="1140"/>
      <c r="G48" s="1140"/>
      <c r="H48" s="1140"/>
      <c r="I48" s="1140"/>
      <c r="J48" s="1141"/>
      <c r="K48" s="61">
        <v>1186</v>
      </c>
      <c r="L48" s="62">
        <v>1136</v>
      </c>
      <c r="M48" s="62">
        <v>1220</v>
      </c>
      <c r="N48" s="62">
        <v>1087</v>
      </c>
      <c r="O48" s="63">
        <v>832</v>
      </c>
      <c r="P48" s="46"/>
      <c r="Q48" s="46"/>
      <c r="R48" s="46"/>
      <c r="S48" s="46"/>
      <c r="T48" s="46"/>
      <c r="U48" s="46"/>
    </row>
    <row r="49" spans="1:21" ht="30.75" customHeight="1" x14ac:dyDescent="0.2">
      <c r="A49" s="46"/>
      <c r="B49" s="1163"/>
      <c r="C49" s="1164"/>
      <c r="D49" s="60"/>
      <c r="E49" s="1140" t="s">
        <v>14</v>
      </c>
      <c r="F49" s="1140"/>
      <c r="G49" s="1140"/>
      <c r="H49" s="1140"/>
      <c r="I49" s="1140"/>
      <c r="J49" s="1141"/>
      <c r="K49" s="61">
        <v>120</v>
      </c>
      <c r="L49" s="62">
        <v>143</v>
      </c>
      <c r="M49" s="62">
        <v>164</v>
      </c>
      <c r="N49" s="62">
        <v>186</v>
      </c>
      <c r="O49" s="63">
        <v>181</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489</v>
      </c>
      <c r="L50" s="62" t="s">
        <v>489</v>
      </c>
      <c r="M50" s="62" t="s">
        <v>489</v>
      </c>
      <c r="N50" s="62" t="s">
        <v>489</v>
      </c>
      <c r="O50" s="63" t="s">
        <v>489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3964</v>
      </c>
      <c r="L52" s="62">
        <v>3938</v>
      </c>
      <c r="M52" s="62">
        <v>3855</v>
      </c>
      <c r="N52" s="62">
        <v>3822</v>
      </c>
      <c r="O52" s="63">
        <v>3623</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738</v>
      </c>
      <c r="L53" s="67">
        <v>676</v>
      </c>
      <c r="M53" s="67">
        <v>980</v>
      </c>
      <c r="N53" s="67">
        <v>887</v>
      </c>
      <c r="O53" s="68">
        <v>671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g7KHLs4MXgjJuGHW69xJ7uNNUvx6IEYDaYQ5uMy4kXRLeb05ZGFAH5fZ3HlXoxcAk8+KuePfuzpzI1dwY2uLw==" saltValue="7vCWKKWqPl06RP6XfeeHE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81" t="s">
        <v>30</v>
      </c>
      <c r="C41" s="1182"/>
      <c r="D41" s="103"/>
      <c r="E41" s="1183" t="s">
        <v>31</v>
      </c>
      <c r="F41" s="1183"/>
      <c r="G41" s="1183"/>
      <c r="H41" s="1184"/>
      <c r="I41" s="330">
        <v>36442</v>
      </c>
      <c r="J41" s="331">
        <v>35548</v>
      </c>
      <c r="K41" s="331">
        <v>34110</v>
      </c>
      <c r="L41" s="331">
        <v>31299</v>
      </c>
      <c r="M41" s="332">
        <v>29390</v>
      </c>
    </row>
    <row r="42" spans="2:13" ht="27.75" customHeight="1" x14ac:dyDescent="0.2">
      <c r="B42" s="1171"/>
      <c r="C42" s="1172"/>
      <c r="D42" s="104"/>
      <c r="E42" s="1175" t="s">
        <v>32</v>
      </c>
      <c r="F42" s="1175"/>
      <c r="G42" s="1175"/>
      <c r="H42" s="1176"/>
      <c r="I42" s="333" t="s">
        <v>489</v>
      </c>
      <c r="J42" s="334" t="s">
        <v>489</v>
      </c>
      <c r="K42" s="334" t="s">
        <v>489</v>
      </c>
      <c r="L42" s="334" t="s">
        <v>489</v>
      </c>
      <c r="M42" s="335" t="s">
        <v>489</v>
      </c>
    </row>
    <row r="43" spans="2:13" ht="27.75" customHeight="1" x14ac:dyDescent="0.2">
      <c r="B43" s="1171"/>
      <c r="C43" s="1172"/>
      <c r="D43" s="104"/>
      <c r="E43" s="1175" t="s">
        <v>33</v>
      </c>
      <c r="F43" s="1175"/>
      <c r="G43" s="1175"/>
      <c r="H43" s="1176"/>
      <c r="I43" s="333">
        <v>18844</v>
      </c>
      <c r="J43" s="334">
        <v>17879</v>
      </c>
      <c r="K43" s="334">
        <v>17209</v>
      </c>
      <c r="L43" s="334">
        <v>16180</v>
      </c>
      <c r="M43" s="335">
        <v>15279</v>
      </c>
    </row>
    <row r="44" spans="2:13" ht="27.75" customHeight="1" x14ac:dyDescent="0.2">
      <c r="B44" s="1171"/>
      <c r="C44" s="1172"/>
      <c r="D44" s="104"/>
      <c r="E44" s="1175" t="s">
        <v>34</v>
      </c>
      <c r="F44" s="1175"/>
      <c r="G44" s="1175"/>
      <c r="H44" s="1176"/>
      <c r="I44" s="333">
        <v>1089</v>
      </c>
      <c r="J44" s="334">
        <v>1100</v>
      </c>
      <c r="K44" s="334">
        <v>1086</v>
      </c>
      <c r="L44" s="334">
        <v>1844</v>
      </c>
      <c r="M44" s="335">
        <v>1448</v>
      </c>
    </row>
    <row r="45" spans="2:13" ht="27.75" customHeight="1" x14ac:dyDescent="0.2">
      <c r="B45" s="1171"/>
      <c r="C45" s="1172"/>
      <c r="D45" s="104"/>
      <c r="E45" s="1175" t="s">
        <v>35</v>
      </c>
      <c r="F45" s="1175"/>
      <c r="G45" s="1175"/>
      <c r="H45" s="1176"/>
      <c r="I45" s="333">
        <v>4456</v>
      </c>
      <c r="J45" s="334">
        <v>4482</v>
      </c>
      <c r="K45" s="334">
        <v>4469</v>
      </c>
      <c r="L45" s="334">
        <v>4576</v>
      </c>
      <c r="M45" s="335">
        <v>4528</v>
      </c>
    </row>
    <row r="46" spans="2:13" ht="27.75" customHeight="1" x14ac:dyDescent="0.2">
      <c r="B46" s="1171"/>
      <c r="C46" s="1172"/>
      <c r="D46" s="105"/>
      <c r="E46" s="1175" t="s">
        <v>36</v>
      </c>
      <c r="F46" s="1175"/>
      <c r="G46" s="1175"/>
      <c r="H46" s="1176"/>
      <c r="I46" s="333">
        <v>0</v>
      </c>
      <c r="J46" s="334">
        <v>0</v>
      </c>
      <c r="K46" s="334">
        <v>0</v>
      </c>
      <c r="L46" s="334">
        <v>0</v>
      </c>
      <c r="M46" s="335">
        <v>0</v>
      </c>
    </row>
    <row r="47" spans="2:13" ht="27.75" customHeight="1" x14ac:dyDescent="0.2">
      <c r="B47" s="1171"/>
      <c r="C47" s="1172"/>
      <c r="D47" s="106"/>
      <c r="E47" s="1185" t="s">
        <v>37</v>
      </c>
      <c r="F47" s="1186"/>
      <c r="G47" s="1186"/>
      <c r="H47" s="1187"/>
      <c r="I47" s="333" t="s">
        <v>489</v>
      </c>
      <c r="J47" s="334" t="s">
        <v>489</v>
      </c>
      <c r="K47" s="334" t="s">
        <v>489</v>
      </c>
      <c r="L47" s="334" t="s">
        <v>489</v>
      </c>
      <c r="M47" s="335" t="s">
        <v>489</v>
      </c>
    </row>
    <row r="48" spans="2:13" ht="27.75" customHeight="1" x14ac:dyDescent="0.2">
      <c r="B48" s="1171"/>
      <c r="C48" s="1172"/>
      <c r="D48" s="104"/>
      <c r="E48" s="1175" t="s">
        <v>38</v>
      </c>
      <c r="F48" s="1175"/>
      <c r="G48" s="1175"/>
      <c r="H48" s="1176"/>
      <c r="I48" s="333" t="s">
        <v>489</v>
      </c>
      <c r="J48" s="334" t="s">
        <v>489</v>
      </c>
      <c r="K48" s="334" t="s">
        <v>489</v>
      </c>
      <c r="L48" s="334" t="s">
        <v>489</v>
      </c>
      <c r="M48" s="335" t="s">
        <v>489</v>
      </c>
    </row>
    <row r="49" spans="2:13" ht="27.75" customHeight="1" x14ac:dyDescent="0.2">
      <c r="B49" s="1173"/>
      <c r="C49" s="1174"/>
      <c r="D49" s="104"/>
      <c r="E49" s="1175" t="s">
        <v>39</v>
      </c>
      <c r="F49" s="1175"/>
      <c r="G49" s="1175"/>
      <c r="H49" s="1176"/>
      <c r="I49" s="333" t="s">
        <v>489</v>
      </c>
      <c r="J49" s="334" t="s">
        <v>489</v>
      </c>
      <c r="K49" s="334" t="s">
        <v>489</v>
      </c>
      <c r="L49" s="334" t="s">
        <v>489</v>
      </c>
      <c r="M49" s="335" t="s">
        <v>489</v>
      </c>
    </row>
    <row r="50" spans="2:13" ht="27.75" customHeight="1" x14ac:dyDescent="0.2">
      <c r="B50" s="1169" t="s">
        <v>40</v>
      </c>
      <c r="C50" s="1170"/>
      <c r="D50" s="107"/>
      <c r="E50" s="1175" t="s">
        <v>41</v>
      </c>
      <c r="F50" s="1175"/>
      <c r="G50" s="1175"/>
      <c r="H50" s="1176"/>
      <c r="I50" s="333">
        <v>8337</v>
      </c>
      <c r="J50" s="334">
        <v>8735</v>
      </c>
      <c r="K50" s="334">
        <v>7788</v>
      </c>
      <c r="L50" s="334">
        <v>8559</v>
      </c>
      <c r="M50" s="335">
        <v>7942</v>
      </c>
    </row>
    <row r="51" spans="2:13" ht="27.75" customHeight="1" x14ac:dyDescent="0.2">
      <c r="B51" s="1171"/>
      <c r="C51" s="1172"/>
      <c r="D51" s="104"/>
      <c r="E51" s="1175" t="s">
        <v>42</v>
      </c>
      <c r="F51" s="1175"/>
      <c r="G51" s="1175"/>
      <c r="H51" s="1176"/>
      <c r="I51" s="333">
        <v>12479</v>
      </c>
      <c r="J51" s="334">
        <v>12434</v>
      </c>
      <c r="K51" s="334">
        <v>12220</v>
      </c>
      <c r="L51" s="334">
        <v>12063</v>
      </c>
      <c r="M51" s="335">
        <v>13300</v>
      </c>
    </row>
    <row r="52" spans="2:13" ht="27.75" customHeight="1" x14ac:dyDescent="0.2">
      <c r="B52" s="1173"/>
      <c r="C52" s="1174"/>
      <c r="D52" s="104"/>
      <c r="E52" s="1175" t="s">
        <v>43</v>
      </c>
      <c r="F52" s="1175"/>
      <c r="G52" s="1175"/>
      <c r="H52" s="1176"/>
      <c r="I52" s="333">
        <v>38873</v>
      </c>
      <c r="J52" s="334">
        <v>37843</v>
      </c>
      <c r="K52" s="334">
        <v>36486</v>
      </c>
      <c r="L52" s="334">
        <v>34912</v>
      </c>
      <c r="M52" s="335">
        <v>32890</v>
      </c>
    </row>
    <row r="53" spans="2:13" ht="27.75" customHeight="1" thickBot="1" x14ac:dyDescent="0.25">
      <c r="B53" s="1177" t="s">
        <v>19</v>
      </c>
      <c r="C53" s="1178"/>
      <c r="D53" s="108"/>
      <c r="E53" s="1179" t="s">
        <v>44</v>
      </c>
      <c r="F53" s="1179"/>
      <c r="G53" s="1179"/>
      <c r="H53" s="1180"/>
      <c r="I53" s="336">
        <v>1142</v>
      </c>
      <c r="J53" s="337">
        <v>-3</v>
      </c>
      <c r="K53" s="337">
        <v>380</v>
      </c>
      <c r="L53" s="337">
        <v>-1634</v>
      </c>
      <c r="M53" s="338">
        <v>-3485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BAYvrKhS/fhzfFX7daLHRpcjtjTYXSt62MsF7TNGsqcZzfKPFuXxahk5CqOC8531/uLNYSP3hQjhMLt4JGl/A==" saltValue="9qRnkEDl8C3835FIpUvzG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0" t="s">
        <v>46</v>
      </c>
      <c r="D55" s="1190"/>
      <c r="E55" s="1191"/>
      <c r="F55" s="339">
        <v>4961</v>
      </c>
      <c r="G55" s="339">
        <v>4917</v>
      </c>
      <c r="H55" s="340">
        <v>4543</v>
      </c>
    </row>
    <row r="56" spans="2:8" ht="52.5" customHeight="1" x14ac:dyDescent="0.2">
      <c r="B56" s="120"/>
      <c r="C56" s="1192" t="s">
        <v>47</v>
      </c>
      <c r="D56" s="1192"/>
      <c r="E56" s="1193"/>
      <c r="F56" s="341">
        <v>591</v>
      </c>
      <c r="G56" s="341">
        <v>1</v>
      </c>
      <c r="H56" s="342">
        <v>23</v>
      </c>
    </row>
    <row r="57" spans="2:8" ht="53.25" customHeight="1" x14ac:dyDescent="0.2">
      <c r="B57" s="120"/>
      <c r="C57" s="1194" t="s">
        <v>48</v>
      </c>
      <c r="D57" s="1194"/>
      <c r="E57" s="1195"/>
      <c r="F57" s="343">
        <v>2688</v>
      </c>
      <c r="G57" s="343">
        <v>2732</v>
      </c>
      <c r="H57" s="344">
        <v>2971</v>
      </c>
    </row>
    <row r="58" spans="2:8" ht="45.75" customHeight="1" x14ac:dyDescent="0.2">
      <c r="B58" s="121"/>
      <c r="C58" s="1196" t="s">
        <v>549</v>
      </c>
      <c r="D58" s="1197"/>
      <c r="E58" s="1198"/>
      <c r="F58" s="345">
        <v>1789</v>
      </c>
      <c r="G58" s="345">
        <v>1844</v>
      </c>
      <c r="H58" s="346">
        <v>2108</v>
      </c>
    </row>
    <row r="59" spans="2:8" ht="45.75" customHeight="1" x14ac:dyDescent="0.2">
      <c r="B59" s="121"/>
      <c r="C59" s="1196" t="s">
        <v>550</v>
      </c>
      <c r="D59" s="1197"/>
      <c r="E59" s="1198"/>
      <c r="F59" s="345">
        <v>560</v>
      </c>
      <c r="G59" s="345">
        <v>560</v>
      </c>
      <c r="H59" s="346">
        <v>557</v>
      </c>
    </row>
    <row r="60" spans="2:8" ht="45.75" customHeight="1" x14ac:dyDescent="0.2">
      <c r="B60" s="121"/>
      <c r="C60" s="1196" t="s">
        <v>560</v>
      </c>
      <c r="D60" s="1197"/>
      <c r="E60" s="1198"/>
      <c r="F60" s="345">
        <v>92</v>
      </c>
      <c r="G60" s="345">
        <v>77</v>
      </c>
      <c r="H60" s="346">
        <v>77</v>
      </c>
    </row>
    <row r="61" spans="2:8" ht="45.75" customHeight="1" x14ac:dyDescent="0.2">
      <c r="B61" s="121"/>
      <c r="C61" s="1196" t="s">
        <v>561</v>
      </c>
      <c r="D61" s="1197"/>
      <c r="E61" s="1198"/>
      <c r="F61" s="345">
        <v>92</v>
      </c>
      <c r="G61" s="345">
        <v>97</v>
      </c>
      <c r="H61" s="346">
        <v>75</v>
      </c>
    </row>
    <row r="62" spans="2:8" ht="45.75" customHeight="1" thickBot="1" x14ac:dyDescent="0.25">
      <c r="B62" s="122"/>
      <c r="C62" s="1199" t="s">
        <v>562</v>
      </c>
      <c r="D62" s="1200"/>
      <c r="E62" s="1201"/>
      <c r="F62" s="349">
        <v>68</v>
      </c>
      <c r="G62" s="349">
        <v>66</v>
      </c>
      <c r="H62" s="350">
        <v>64</v>
      </c>
    </row>
    <row r="63" spans="2:8" ht="52.5" customHeight="1" thickBot="1" x14ac:dyDescent="0.25">
      <c r="B63" s="123"/>
      <c r="C63" s="1188" t="s">
        <v>49</v>
      </c>
      <c r="D63" s="1188"/>
      <c r="E63" s="1189"/>
      <c r="F63" s="347">
        <v>8240</v>
      </c>
      <c r="G63" s="347">
        <v>7650</v>
      </c>
      <c r="H63" s="348">
        <v>7537</v>
      </c>
    </row>
    <row r="64" spans="2:8" ht="13.2" x14ac:dyDescent="0.2"/>
  </sheetData>
  <sheetProtection algorithmName="SHA-512" hashValue="rb/MgJkc1XwOAnqBYDFC+ctHHterLqlYSn0hALhhv5L+w9nkLx0PRyc6AnySOzCvhhI7ekh5gFGr5Kk5catYxg==" saltValue="dHV7YA6o2ds9PCoSDaxxhQ==" spinCount="100000" sheet="1" objects="1" scenarios="1"/>
  <mergeCells count="9">
    <mergeCell ref="C63:E63"/>
    <mergeCell ref="C55:E55"/>
    <mergeCell ref="C56:E56"/>
    <mergeCell ref="C57:E57"/>
    <mergeCell ref="C58:E58"/>
    <mergeCell ref="C59:E59"/>
    <mergeCell ref="C61:E61"/>
    <mergeCell ref="C62:E62"/>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A71ED-D454-4DBE-84A0-0D500104183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566</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v>5.4</v>
      </c>
      <c r="BQ51" s="1231"/>
      <c r="BR51" s="1231"/>
      <c r="BS51" s="1231"/>
      <c r="BT51" s="1231"/>
      <c r="BU51" s="1231"/>
      <c r="BV51" s="1231"/>
      <c r="BW51" s="1231"/>
      <c r="BX51" s="1231"/>
      <c r="BY51" s="1231"/>
      <c r="BZ51" s="1231"/>
      <c r="CA51" s="1231"/>
      <c r="CB51" s="1231"/>
      <c r="CC51" s="1231"/>
      <c r="CD51" s="1231"/>
      <c r="CE51" s="1231"/>
      <c r="CF51" s="1231">
        <v>1.7</v>
      </c>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57.4</v>
      </c>
      <c r="BQ53" s="1231"/>
      <c r="BR53" s="1231"/>
      <c r="BS53" s="1231"/>
      <c r="BT53" s="1231"/>
      <c r="BU53" s="1231"/>
      <c r="BV53" s="1231"/>
      <c r="BW53" s="1231"/>
      <c r="BX53" s="1231">
        <v>58.6</v>
      </c>
      <c r="BY53" s="1231"/>
      <c r="BZ53" s="1231"/>
      <c r="CA53" s="1231"/>
      <c r="CB53" s="1231"/>
      <c r="CC53" s="1231"/>
      <c r="CD53" s="1231"/>
      <c r="CE53" s="1231"/>
      <c r="CF53" s="1231">
        <v>58.3</v>
      </c>
      <c r="CG53" s="1231"/>
      <c r="CH53" s="1231"/>
      <c r="CI53" s="1231"/>
      <c r="CJ53" s="1231"/>
      <c r="CK53" s="1231"/>
      <c r="CL53" s="1231"/>
      <c r="CM53" s="1231"/>
      <c r="CN53" s="1231">
        <v>60</v>
      </c>
      <c r="CO53" s="1231"/>
      <c r="CP53" s="1231"/>
      <c r="CQ53" s="1231"/>
      <c r="CR53" s="1231"/>
      <c r="CS53" s="1231"/>
      <c r="CT53" s="1231"/>
      <c r="CU53" s="1231"/>
      <c r="CV53" s="1231">
        <v>60</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571</v>
      </c>
    </row>
    <row r="64" spans="1:109" ht="13.2"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566</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v>5.4</v>
      </c>
      <c r="BQ73" s="1231"/>
      <c r="BR73" s="1231"/>
      <c r="BS73" s="1231"/>
      <c r="BT73" s="1231"/>
      <c r="BU73" s="1231"/>
      <c r="BV73" s="1231"/>
      <c r="BW73" s="1231"/>
      <c r="BX73" s="1231"/>
      <c r="BY73" s="1231"/>
      <c r="BZ73" s="1231"/>
      <c r="CA73" s="1231"/>
      <c r="CB73" s="1231"/>
      <c r="CC73" s="1231"/>
      <c r="CD73" s="1231"/>
      <c r="CE73" s="1231"/>
      <c r="CF73" s="1231">
        <v>1.7</v>
      </c>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4.7</v>
      </c>
      <c r="BQ75" s="1231"/>
      <c r="BR75" s="1231"/>
      <c r="BS75" s="1231"/>
      <c r="BT75" s="1231"/>
      <c r="BU75" s="1231"/>
      <c r="BV75" s="1231"/>
      <c r="BW75" s="1231"/>
      <c r="BX75" s="1231">
        <v>3.6</v>
      </c>
      <c r="BY75" s="1231"/>
      <c r="BZ75" s="1231"/>
      <c r="CA75" s="1231"/>
      <c r="CB75" s="1231"/>
      <c r="CC75" s="1231"/>
      <c r="CD75" s="1231"/>
      <c r="CE75" s="1231"/>
      <c r="CF75" s="1231">
        <v>3.7</v>
      </c>
      <c r="CG75" s="1231"/>
      <c r="CH75" s="1231"/>
      <c r="CI75" s="1231"/>
      <c r="CJ75" s="1231"/>
      <c r="CK75" s="1231"/>
      <c r="CL75" s="1231"/>
      <c r="CM75" s="1231"/>
      <c r="CN75" s="1231">
        <v>3.9</v>
      </c>
      <c r="CO75" s="1231"/>
      <c r="CP75" s="1231"/>
      <c r="CQ75" s="1231"/>
      <c r="CR75" s="1231"/>
      <c r="CS75" s="1231"/>
      <c r="CT75" s="1231"/>
      <c r="CU75" s="1231"/>
      <c r="CV75" s="1231">
        <v>3.9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JMnhOcKldgcPaBo1NoB1uTyEIti1g+UJ6+2Q0WfPC5wwOEN6IsO7tGx667ChLkMtY+oX3kacmIWCxJsHDKwGg==" saltValue="XjPn25dbdvaTdEdjvKRYY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F520E-8D82-4014-9FD4-2FE6FE11CC7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4okj3pFWMlxESIbRCtkB46ZMbqyKr2NBzofdHLmxtnPJLCB/P1OgyZjWw6Sx9IK/M9BuDtIiWj1kNIkSLwSoTg==" saltValue="O9m1oY05YMLzu3P/l23ID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7F181-3B6D-49C8-9A32-B4A99D7BD68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OolCy1CYCdPx+9LVwZpey0DSEfWJsGLDzZCfYRovvv+BIUkDBmwsJbx/pJYDF69Y/Sx9bxkLwK2Hfiw00BptzA==" saltValue="xrqOFCI9+04a4zLvBY9Jl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20697</v>
      </c>
      <c r="E3" s="142"/>
      <c r="F3" s="143">
        <v>44161</v>
      </c>
      <c r="G3" s="144"/>
      <c r="H3" s="145"/>
    </row>
    <row r="4" spans="1:8" x14ac:dyDescent="0.2">
      <c r="A4" s="146"/>
      <c r="B4" s="147"/>
      <c r="C4" s="148"/>
      <c r="D4" s="149">
        <v>8966</v>
      </c>
      <c r="E4" s="150"/>
      <c r="F4" s="151">
        <v>23644</v>
      </c>
      <c r="G4" s="152"/>
      <c r="H4" s="153"/>
    </row>
    <row r="5" spans="1:8" x14ac:dyDescent="0.2">
      <c r="A5" s="134" t="s">
        <v>521</v>
      </c>
      <c r="B5" s="139"/>
      <c r="C5" s="140"/>
      <c r="D5" s="141">
        <v>19632</v>
      </c>
      <c r="E5" s="142"/>
      <c r="F5" s="143">
        <v>43955</v>
      </c>
      <c r="G5" s="144"/>
      <c r="H5" s="145"/>
    </row>
    <row r="6" spans="1:8" x14ac:dyDescent="0.2">
      <c r="A6" s="146"/>
      <c r="B6" s="147"/>
      <c r="C6" s="148"/>
      <c r="D6" s="149">
        <v>7635</v>
      </c>
      <c r="E6" s="150"/>
      <c r="F6" s="151">
        <v>21318</v>
      </c>
      <c r="G6" s="152"/>
      <c r="H6" s="153"/>
    </row>
    <row r="7" spans="1:8" x14ac:dyDescent="0.2">
      <c r="A7" s="134" t="s">
        <v>522</v>
      </c>
      <c r="B7" s="139"/>
      <c r="C7" s="140"/>
      <c r="D7" s="141">
        <v>24370</v>
      </c>
      <c r="E7" s="142"/>
      <c r="F7" s="143">
        <v>41921</v>
      </c>
      <c r="G7" s="144"/>
      <c r="H7" s="145"/>
    </row>
    <row r="8" spans="1:8" x14ac:dyDescent="0.2">
      <c r="A8" s="146"/>
      <c r="B8" s="147"/>
      <c r="C8" s="148"/>
      <c r="D8" s="149">
        <v>12336</v>
      </c>
      <c r="E8" s="150"/>
      <c r="F8" s="151">
        <v>21655</v>
      </c>
      <c r="G8" s="152"/>
      <c r="H8" s="153"/>
    </row>
    <row r="9" spans="1:8" x14ac:dyDescent="0.2">
      <c r="A9" s="134" t="s">
        <v>523</v>
      </c>
      <c r="B9" s="139"/>
      <c r="C9" s="140"/>
      <c r="D9" s="141">
        <v>13677</v>
      </c>
      <c r="E9" s="142"/>
      <c r="F9" s="143">
        <v>44585</v>
      </c>
      <c r="G9" s="144"/>
      <c r="H9" s="145"/>
    </row>
    <row r="10" spans="1:8" x14ac:dyDescent="0.2">
      <c r="A10" s="146"/>
      <c r="B10" s="147"/>
      <c r="C10" s="148"/>
      <c r="D10" s="149">
        <v>11914</v>
      </c>
      <c r="E10" s="150"/>
      <c r="F10" s="151">
        <v>23077</v>
      </c>
      <c r="G10" s="152"/>
      <c r="H10" s="153"/>
    </row>
    <row r="11" spans="1:8" x14ac:dyDescent="0.2">
      <c r="A11" s="134" t="s">
        <v>524</v>
      </c>
      <c r="B11" s="139"/>
      <c r="C11" s="140"/>
      <c r="D11" s="141">
        <v>17725</v>
      </c>
      <c r="E11" s="142"/>
      <c r="F11" s="143">
        <v>49779</v>
      </c>
      <c r="G11" s="144"/>
      <c r="H11" s="145"/>
    </row>
    <row r="12" spans="1:8" x14ac:dyDescent="0.2">
      <c r="A12" s="146"/>
      <c r="B12" s="147"/>
      <c r="C12" s="154"/>
      <c r="D12" s="149">
        <v>14389</v>
      </c>
      <c r="E12" s="150"/>
      <c r="F12" s="151">
        <v>28921</v>
      </c>
      <c r="G12" s="152"/>
      <c r="H12" s="153"/>
    </row>
    <row r="13" spans="1:8" x14ac:dyDescent="0.2">
      <c r="A13" s="134"/>
      <c r="B13" s="139"/>
      <c r="C13" s="140"/>
      <c r="D13" s="141">
        <v>19220</v>
      </c>
      <c r="E13" s="142"/>
      <c r="F13" s="143">
        <v>44880</v>
      </c>
      <c r="G13" s="155"/>
      <c r="H13" s="145"/>
    </row>
    <row r="14" spans="1:8" x14ac:dyDescent="0.2">
      <c r="A14" s="146"/>
      <c r="B14" s="147"/>
      <c r="C14" s="148"/>
      <c r="D14" s="149">
        <v>11048</v>
      </c>
      <c r="E14" s="150"/>
      <c r="F14" s="151">
        <v>23723</v>
      </c>
      <c r="G14" s="152"/>
      <c r="H14" s="153"/>
    </row>
    <row r="17" spans="1:11" x14ac:dyDescent="0.2">
      <c r="A17" s="130" t="s">
        <v>51</v>
      </c>
    </row>
    <row r="18" spans="1:11" x14ac:dyDescent="0.2">
      <c r="A18" s="156"/>
      <c r="B18" s="156" t="str">
        <f>'(7)実質収支比率等に係る経年分析'!F$46</f>
        <v>R02</v>
      </c>
      <c r="C18" s="156" t="str">
        <f>'(7)実質収支比率等に係る経年分析'!G$46</f>
        <v>R03</v>
      </c>
      <c r="D18" s="156" t="str">
        <f>'(7)実質収支比率等に係る経年分析'!H$46</f>
        <v>R04</v>
      </c>
      <c r="E18" s="156" t="str">
        <f>'(7)実質収支比率等に係る経年分析'!I$46</f>
        <v>R05</v>
      </c>
      <c r="F18" s="156" t="str">
        <f>'(7)実質収支比率等に係る経年分析'!J$46</f>
        <v>R06</v>
      </c>
    </row>
    <row r="19" spans="1:11" x14ac:dyDescent="0.2">
      <c r="A19" s="156" t="s">
        <v>52</v>
      </c>
      <c r="B19" s="156">
        <f>ROUND(VALUE(SUBSTITUTE('(7)実質収支比率等に係る経年分析'!F$48,"▲","-")),2)</f>
        <v>0.43</v>
      </c>
      <c r="C19" s="156">
        <f>ROUND(VALUE(SUBSTITUTE('(7)実質収支比率等に係る経年分析'!G$48,"▲","-")),2)</f>
        <v>2.2999999999999998</v>
      </c>
      <c r="D19" s="156">
        <f>ROUND(VALUE(SUBSTITUTE('(7)実質収支比率等に係る経年分析'!H$48,"▲","-")),2)</f>
        <v>0.44</v>
      </c>
      <c r="E19" s="156">
        <f>ROUND(VALUE(SUBSTITUTE('(7)実質収支比率等に係る経年分析'!I$48,"▲","-")),2)</f>
        <v>0.43</v>
      </c>
      <c r="F19" s="156">
        <f>ROUND(VALUE(SUBSTITUTE('(7)実質収支比率等に係る経年分析'!J$48,"▲","-")),2)</f>
        <v>0.48</v>
      </c>
    </row>
    <row r="20" spans="1:11" x14ac:dyDescent="0.2">
      <c r="A20" s="156" t="s">
        <v>53</v>
      </c>
      <c r="B20" s="156">
        <f>ROUND(VALUE(SUBSTITUTE('(7)実質収支比率等に係る経年分析'!F$47,"▲","-")),2)</f>
        <v>16.5</v>
      </c>
      <c r="C20" s="156">
        <f>ROUND(VALUE(SUBSTITUTE('(7)実質収支比率等に係る経年分析'!G$47,"▲","-")),2)</f>
        <v>19.62</v>
      </c>
      <c r="D20" s="156">
        <f>ROUND(VALUE(SUBSTITUTE('(7)実質収支比率等に係る経年分析'!H$47,"▲","-")),2)</f>
        <v>20.58</v>
      </c>
      <c r="E20" s="156">
        <f>ROUND(VALUE(SUBSTITUTE('(7)実質収支比率等に係る経年分析'!I$47,"▲","-")),2)</f>
        <v>19.93</v>
      </c>
      <c r="F20" s="156">
        <f>ROUND(VALUE(SUBSTITUTE('(7)実質収支比率等に係る経年分析'!J$47,"▲","-")),2)</f>
        <v>18.170000000000002</v>
      </c>
    </row>
    <row r="21" spans="1:11" x14ac:dyDescent="0.2">
      <c r="A21" s="156" t="s">
        <v>54</v>
      </c>
      <c r="B21" s="156">
        <f>IF(ISNUMBER(VALUE(SUBSTITUTE('(7)実質収支比率等に係る経年分析'!F$49,"▲","-"))),ROUND(VALUE(SUBSTITUTE('(7)実質収支比率等に係る経年分析'!F$49,"▲","-")),2),NA())</f>
        <v>0.01</v>
      </c>
      <c r="C21" s="156">
        <f>IF(ISNUMBER(VALUE(SUBSTITUTE('(7)実質収支比率等に係る経年分析'!G$49,"▲","-"))),ROUND(VALUE(SUBSTITUTE('(7)実質収支比率等に係る経年分析'!G$49,"▲","-")),2),NA())</f>
        <v>5.61</v>
      </c>
      <c r="D21" s="156">
        <f>IF(ISNUMBER(VALUE(SUBSTITUTE('(7)実質収支比率等に係る経年分析'!H$49,"▲","-"))),ROUND(VALUE(SUBSTITUTE('(7)実質収支比率等に係る経年分析'!H$49,"▲","-")),2),NA())</f>
        <v>-1.49</v>
      </c>
      <c r="E21" s="156">
        <f>IF(ISNUMBER(VALUE(SUBSTITUTE('(7)実質収支比率等に係る経年分析'!I$49,"▲","-"))),ROUND(VALUE(SUBSTITUTE('(7)実質収支比率等に係る経年分析'!I$49,"▲","-")),2),NA())</f>
        <v>2.21</v>
      </c>
      <c r="F21" s="156">
        <f>IF(ISNUMBER(VALUE(SUBSTITUTE('(7)実質収支比率等に係る経年分析'!J$49,"▲","-"))),ROUND(VALUE(SUBSTITUTE('(7)実質収支比率等に係る経年分析'!J$49,"▲","-")),2),NA())</f>
        <v>-1.44</v>
      </c>
    </row>
    <row r="24" spans="1:11" x14ac:dyDescent="0.2">
      <c r="A24" s="130" t="s">
        <v>55</v>
      </c>
    </row>
    <row r="25" spans="1:11" x14ac:dyDescent="0.2">
      <c r="A25" s="157"/>
      <c r="B25" s="157" t="str">
        <f>'(8)連結実質赤字比率に係る赤字・黒字の構成分析'!F$33</f>
        <v>R02</v>
      </c>
      <c r="C25" s="157"/>
      <c r="D25" s="157" t="str">
        <f>'(8)連結実質赤字比率に係る赤字・黒字の構成分析'!G$33</f>
        <v>R03</v>
      </c>
      <c r="E25" s="157"/>
      <c r="F25" s="157" t="str">
        <f>'(8)連結実質赤字比率に係る赤字・黒字の構成分析'!H$33</f>
        <v>R04</v>
      </c>
      <c r="G25" s="157"/>
      <c r="H25" s="157" t="str">
        <f>'(8)連結実質赤字比率に係る赤字・黒字の構成分析'!I$33</f>
        <v>R05</v>
      </c>
      <c r="I25" s="157"/>
      <c r="J25" s="157" t="str">
        <f>'(8)連結実質赤字比率に係る赤字・黒字の構成分析'!J$33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IF('(8)連結実質赤字比率に係る赤字・黒字の構成分析'!C$43="",NA(),'(8)連結実質赤字比率に係る赤字・黒字の構成分析'!C$43)</f>
        <v>その他会計（黒字）</v>
      </c>
      <c r="B27" s="157" t="e">
        <f>IF(ROUND(VALUE(SUBSTITUTE('(8)連結実質赤字比率に係る赤字・黒字の構成分析'!F$43,"▲", "-")), 2) &lt; 0, ABS(ROUND(VALUE(SUBSTITUTE('(8)連結実質赤字比率に係る赤字・黒字の構成分析'!F$43,"▲", "-")), 2)), NA())</f>
        <v>#VALUE!</v>
      </c>
      <c r="C27" s="157" t="e">
        <f>IF(ROUND(VALUE(SUBSTITUTE('(8)連結実質赤字比率に係る赤字・黒字の構成分析'!F$43,"▲", "-")), 2) &gt;= 0, ABS(ROUND(VALUE(SUBSTITUTE('(8)連結実質赤字比率に係る赤字・黒字の構成分析'!F$43,"▲", "-")), 2)), NA())</f>
        <v>#VALUE!</v>
      </c>
      <c r="D27" s="157" t="e">
        <f>IF(ROUND(VALUE(SUBSTITUTE('(8)連結実質赤字比率に係る赤字・黒字の構成分析'!G$43,"▲", "-")), 2) &lt; 0, ABS(ROUND(VALUE(SUBSTITUTE('(8)連結実質赤字比率に係る赤字・黒字の構成分析'!G$43,"▲", "-")), 2)), NA())</f>
        <v>#VALUE!</v>
      </c>
      <c r="E27" s="157" t="e">
        <f>IF(ROUND(VALUE(SUBSTITUTE('(8)連結実質赤字比率に係る赤字・黒字の構成分析'!G$43,"▲", "-")), 2) &gt;= 0, ABS(ROUND(VALUE(SUBSTITUTE('(8)連結実質赤字比率に係る赤字・黒字の構成分析'!G$43,"▲", "-")), 2)), NA())</f>
        <v>#VALUE!</v>
      </c>
      <c r="F27" s="157" t="e">
        <f>IF(ROUND(VALUE(SUBSTITUTE('(8)連結実質赤字比率に係る赤字・黒字の構成分析'!H$43,"▲", "-")), 2) &lt; 0, ABS(ROUND(VALUE(SUBSTITUTE('(8)連結実質赤字比率に係る赤字・黒字の構成分析'!H$43,"▲", "-")), 2)), NA())</f>
        <v>#VALUE!</v>
      </c>
      <c r="G27" s="157" t="e">
        <f>IF(ROUND(VALUE(SUBSTITUTE('(8)連結実質赤字比率に係る赤字・黒字の構成分析'!H$43,"▲", "-")), 2) &gt;= 0, ABS(ROUND(VALUE(SUBSTITUTE('(8)連結実質赤字比率に係る赤字・黒字の構成分析'!H$43,"▲", "-")), 2)), NA())</f>
        <v>#VALUE!</v>
      </c>
      <c r="H27" s="157" t="e">
        <f>IF(ROUND(VALUE(SUBSTITUTE('(8)連結実質赤字比率に係る赤字・黒字の構成分析'!I$43,"▲", "-")), 2) &lt; 0, ABS(ROUND(VALUE(SUBSTITUTE('(8)連結実質赤字比率に係る赤字・黒字の構成分析'!I$43,"▲", "-")), 2)), NA())</f>
        <v>#VALUE!</v>
      </c>
      <c r="I27" s="157" t="e">
        <f>IF(ROUND(VALUE(SUBSTITUTE('(8)連結実質赤字比率に係る赤字・黒字の構成分析'!I$43,"▲", "-")), 2) &gt;= 0, ABS(ROUND(VALUE(SUBSTITUTE('(8)連結実質赤字比率に係る赤字・黒字の構成分析'!I$43,"▲", "-")), 2)), NA())</f>
        <v>#VALUE!</v>
      </c>
      <c r="J27" s="157" t="e">
        <f>IF(ROUND(VALUE(SUBSTITUTE('(8)連結実質赤字比率に係る赤字・黒字の構成分析'!J$43,"▲", "-")), 2) &lt; 0, ABS(ROUND(VALUE(SUBSTITUTE('(8)連結実質赤字比率に係る赤字・黒字の構成分析'!J$43,"▲", "-")), 2)), NA())</f>
        <v>#VALUE!</v>
      </c>
      <c r="K27" s="157" t="e">
        <f>IF(ROUND(VALUE(SUBSTITUTE('(8)連結実質赤字比率に係る赤字・黒字の構成分析'!J$43,"▲", "-")), 2) &gt;= 0, ABS(ROUND(VALUE(SUBSTITUTE('(8)連結実質赤字比率に係る赤字・黒字の構成分析'!J$43,"▲", "-")), 2)), NA())</f>
        <v>#VALUE!</v>
      </c>
    </row>
    <row r="28" spans="1:11" x14ac:dyDescent="0.2">
      <c r="A28" s="157" t="str">
        <f>IF('(8)連結実質赤字比率に係る赤字・黒字の構成分析'!C$42="",NA(),'(8)連結実質赤字比率に係る赤字・黒字の構成分析'!C$42)</f>
        <v>その他会計（赤字）</v>
      </c>
      <c r="B28" s="157" t="e">
        <f>IF(ROUND(VALUE(SUBSTITUTE('(8)連結実質赤字比率に係る赤字・黒字の構成分析'!F$42,"▲", "-")), 2) &lt; 0, ABS(ROUND(VALUE(SUBSTITUTE('(8)連結実質赤字比率に係る赤字・黒字の構成分析'!F$42,"▲", "-")), 2)), NA())</f>
        <v>#VALUE!</v>
      </c>
      <c r="C28" s="157" t="e">
        <f>IF(ROUND(VALUE(SUBSTITUTE('(8)連結実質赤字比率に係る赤字・黒字の構成分析'!F$42,"▲", "-")), 2) &gt;= 0, ABS(ROUND(VALUE(SUBSTITUTE('(8)連結実質赤字比率に係る赤字・黒字の構成分析'!F$42,"▲", "-")), 2)), NA())</f>
        <v>#VALUE!</v>
      </c>
      <c r="D28" s="157" t="e">
        <f>IF(ROUND(VALUE(SUBSTITUTE('(8)連結実質赤字比率に係る赤字・黒字の構成分析'!G$42,"▲", "-")), 2) &lt; 0, ABS(ROUND(VALUE(SUBSTITUTE('(8)連結実質赤字比率に係る赤字・黒字の構成分析'!G$42,"▲", "-")), 2)), NA())</f>
        <v>#VALUE!</v>
      </c>
      <c r="E28" s="157" t="e">
        <f>IF(ROUND(VALUE(SUBSTITUTE('(8)連結実質赤字比率に係る赤字・黒字の構成分析'!G$42,"▲", "-")), 2) &gt;= 0, ABS(ROUND(VALUE(SUBSTITUTE('(8)連結実質赤字比率に係る赤字・黒字の構成分析'!G$42,"▲", "-")), 2)), NA())</f>
        <v>#VALUE!</v>
      </c>
      <c r="F28" s="157" t="e">
        <f>IF(ROUND(VALUE(SUBSTITUTE('(8)連結実質赤字比率に係る赤字・黒字の構成分析'!H$42,"▲", "-")), 2) &lt; 0, ABS(ROUND(VALUE(SUBSTITUTE('(8)連結実質赤字比率に係る赤字・黒字の構成分析'!H$42,"▲", "-")), 2)), NA())</f>
        <v>#VALUE!</v>
      </c>
      <c r="G28" s="157" t="e">
        <f>IF(ROUND(VALUE(SUBSTITUTE('(8)連結実質赤字比率に係る赤字・黒字の構成分析'!H$42,"▲", "-")), 2) &gt;= 0, ABS(ROUND(VALUE(SUBSTITUTE('(8)連結実質赤字比率に係る赤字・黒字の構成分析'!H$42,"▲", "-")), 2)), NA())</f>
        <v>#VALUE!</v>
      </c>
      <c r="H28" s="157" t="e">
        <f>IF(ROUND(VALUE(SUBSTITUTE('(8)連結実質赤字比率に係る赤字・黒字の構成分析'!I$42,"▲", "-")), 2) &lt; 0, ABS(ROUND(VALUE(SUBSTITUTE('(8)連結実質赤字比率に係る赤字・黒字の構成分析'!I$42,"▲", "-")), 2)), NA())</f>
        <v>#VALUE!</v>
      </c>
      <c r="I28" s="157" t="e">
        <f>IF(ROUND(VALUE(SUBSTITUTE('(8)連結実質赤字比率に係る赤字・黒字の構成分析'!I$42,"▲", "-")), 2) &gt;= 0, ABS(ROUND(VALUE(SUBSTITUTE('(8)連結実質赤字比率に係る赤字・黒字の構成分析'!I$42,"▲", "-")), 2)), NA())</f>
        <v>#VALUE!</v>
      </c>
      <c r="J28" s="157" t="e">
        <f>IF(ROUND(VALUE(SUBSTITUTE('(8)連結実質赤字比率に係る赤字・黒字の構成分析'!J$42,"▲", "-")), 2) &lt; 0, ABS(ROUND(VALUE(SUBSTITUTE('(8)連結実質赤字比率に係る赤字・黒字の構成分析'!J$42,"▲", "-")), 2)), NA())</f>
        <v>#VALUE!</v>
      </c>
      <c r="K28" s="157" t="e">
        <f>IF(ROUND(VALUE(SUBSTITUTE('(8)連結実質赤字比率に係る赤字・黒字の構成分析'!J$42,"▲", "-")), 2) &gt;= 0, ABS(ROUND(VALUE(SUBSTITUTE('(8)連結実質赤字比率に係る赤字・黒字の構成分析'!J$42,"▲", "-")), 2)), NA())</f>
        <v>#VALUE!</v>
      </c>
    </row>
    <row r="29" spans="1:11" x14ac:dyDescent="0.2">
      <c r="A29" s="157" t="str">
        <f>IF('(8)連結実質赤字比率に係る赤字・黒字の構成分析'!C$41="",NA(),'(8)連結実質赤字比率に係る赤字・黒字の構成分析'!C$41)</f>
        <v>と畜場特別会計</v>
      </c>
      <c r="B29" s="157" t="e">
        <f>IF(ROUND(VALUE(SUBSTITUTE('(8)連結実質赤字比率に係る赤字・黒字の構成分析'!F$41,"▲", "-")), 2) &lt; 0, ABS(ROUND(VALUE(SUBSTITUTE('(8)連結実質赤字比率に係る赤字・黒字の構成分析'!F$41,"▲", "-")), 2)), NA())</f>
        <v>#N/A</v>
      </c>
      <c r="C29" s="157">
        <f>IF(ROUND(VALUE(SUBSTITUTE('(8)連結実質赤字比率に係る赤字・黒字の構成分析'!F$41,"▲", "-")), 2) &gt;= 0, ABS(ROUND(VALUE(SUBSTITUTE('(8)連結実質赤字比率に係る赤字・黒字の構成分析'!F$41,"▲", "-")), 2)), NA())</f>
        <v>0</v>
      </c>
      <c r="D29" s="157" t="e">
        <f>IF(ROUND(VALUE(SUBSTITUTE('(8)連結実質赤字比率に係る赤字・黒字の構成分析'!G$41,"▲", "-")), 2) &lt; 0, ABS(ROUND(VALUE(SUBSTITUTE('(8)連結実質赤字比率に係る赤字・黒字の構成分析'!G$41,"▲", "-")), 2)), NA())</f>
        <v>#N/A</v>
      </c>
      <c r="E29" s="157">
        <f>IF(ROUND(VALUE(SUBSTITUTE('(8)連結実質赤字比率に係る赤字・黒字の構成分析'!G$41,"▲", "-")), 2) &gt;= 0, ABS(ROUND(VALUE(SUBSTITUTE('(8)連結実質赤字比率に係る赤字・黒字の構成分析'!G$41,"▲", "-")), 2)), NA())</f>
        <v>0</v>
      </c>
      <c r="F29" s="157" t="e">
        <f>IF(ROUND(VALUE(SUBSTITUTE('(8)連結実質赤字比率に係る赤字・黒字の構成分析'!H$41,"▲", "-")), 2) &lt; 0, ABS(ROUND(VALUE(SUBSTITUTE('(8)連結実質赤字比率に係る赤字・黒字の構成分析'!H$41,"▲", "-")), 2)), NA())</f>
        <v>#N/A</v>
      </c>
      <c r="G29" s="157">
        <f>IF(ROUND(VALUE(SUBSTITUTE('(8)連結実質赤字比率に係る赤字・黒字の構成分析'!H$41,"▲", "-")), 2) &gt;= 0, ABS(ROUND(VALUE(SUBSTITUTE('(8)連結実質赤字比率に係る赤字・黒字の構成分析'!H$41,"▲", "-")), 2)), NA())</f>
        <v>0</v>
      </c>
      <c r="H29" s="157" t="e">
        <f>IF(ROUND(VALUE(SUBSTITUTE('(8)連結実質赤字比率に係る赤字・黒字の構成分析'!I$41,"▲", "-")), 2) &lt; 0, ABS(ROUND(VALUE(SUBSTITUTE('(8)連結実質赤字比率に係る赤字・黒字の構成分析'!I$41,"▲", "-")), 2)), NA())</f>
        <v>#N/A</v>
      </c>
      <c r="I29" s="157">
        <f>IF(ROUND(VALUE(SUBSTITUTE('(8)連結実質赤字比率に係る赤字・黒字の構成分析'!I$41,"▲", "-")), 2) &gt;= 0, ABS(ROUND(VALUE(SUBSTITUTE('(8)連結実質赤字比率に係る赤字・黒字の構成分析'!I$41,"▲", "-")), 2)), NA())</f>
        <v>0</v>
      </c>
      <c r="J29" s="157" t="e">
        <f>IF(ROUND(VALUE(SUBSTITUTE('(8)連結実質赤字比率に係る赤字・黒字の構成分析'!J$41,"▲", "-")), 2) &lt; 0, ABS(ROUND(VALUE(SUBSTITUTE('(8)連結実質赤字比率に係る赤字・黒字の構成分析'!J$41,"▲", "-")), 2)), NA())</f>
        <v>#N/A</v>
      </c>
      <c r="K29" s="157">
        <f>IF(ROUND(VALUE(SUBSTITUTE('(8)連結実質赤字比率に係る赤字・黒字の構成分析'!J$41,"▲", "-")), 2) &gt;= 0, ABS(ROUND(VALUE(SUBSTITUTE('(8)連結実質赤字比率に係る赤字・黒字の構成分析'!J$41,"▲", "-")), 2)), NA())</f>
        <v>0</v>
      </c>
    </row>
    <row r="30" spans="1:11" x14ac:dyDescent="0.2">
      <c r="A30" s="157" t="str">
        <f>IF('(8)連結実質赤字比率に係る赤字・黒字の構成分析'!C$40="",NA(),'(8)連結実質赤字比率に係る赤字・黒字の構成分析'!C$40)</f>
        <v>土地取得特別会計</v>
      </c>
      <c r="B30" s="157" t="e">
        <f>IF(ROUND(VALUE(SUBSTITUTE('(8)連結実質赤字比率に係る赤字・黒字の構成分析'!F$40,"▲", "-")), 2) &lt; 0, ABS(ROUND(VALUE(SUBSTITUTE('(8)連結実質赤字比率に係る赤字・黒字の構成分析'!F$40,"▲", "-")), 2)), NA())</f>
        <v>#N/A</v>
      </c>
      <c r="C30" s="157">
        <f>IF(ROUND(VALUE(SUBSTITUTE('(8)連結実質赤字比率に係る赤字・黒字の構成分析'!F$40,"▲", "-")), 2) &gt;= 0, ABS(ROUND(VALUE(SUBSTITUTE('(8)連結実質赤字比率に係る赤字・黒字の構成分析'!F$40,"▲", "-")), 2)), NA())</f>
        <v>0</v>
      </c>
      <c r="D30" s="157" t="e">
        <f>IF(ROUND(VALUE(SUBSTITUTE('(8)連結実質赤字比率に係る赤字・黒字の構成分析'!G$40,"▲", "-")), 2) &lt; 0, ABS(ROUND(VALUE(SUBSTITUTE('(8)連結実質赤字比率に係る赤字・黒字の構成分析'!G$40,"▲", "-")), 2)), NA())</f>
        <v>#N/A</v>
      </c>
      <c r="E30" s="157">
        <f>IF(ROUND(VALUE(SUBSTITUTE('(8)連結実質赤字比率に係る赤字・黒字の構成分析'!G$40,"▲", "-")), 2) &gt;= 0, ABS(ROUND(VALUE(SUBSTITUTE('(8)連結実質赤字比率に係る赤字・黒字の構成分析'!G$40,"▲", "-")), 2)), NA())</f>
        <v>0</v>
      </c>
      <c r="F30" s="157" t="e">
        <f>IF(ROUND(VALUE(SUBSTITUTE('(8)連結実質赤字比率に係る赤字・黒字の構成分析'!H$40,"▲", "-")), 2) &lt; 0, ABS(ROUND(VALUE(SUBSTITUTE('(8)連結実質赤字比率に係る赤字・黒字の構成分析'!H$40,"▲", "-")), 2)), NA())</f>
        <v>#N/A</v>
      </c>
      <c r="G30" s="157">
        <f>IF(ROUND(VALUE(SUBSTITUTE('(8)連結実質赤字比率に係る赤字・黒字の構成分析'!H$40,"▲", "-")), 2) &gt;= 0, ABS(ROUND(VALUE(SUBSTITUTE('(8)連結実質赤字比率に係る赤字・黒字の構成分析'!H$40,"▲", "-")), 2)), NA())</f>
        <v>0</v>
      </c>
      <c r="H30" s="157" t="e">
        <f>IF(ROUND(VALUE(SUBSTITUTE('(8)連結実質赤字比率に係る赤字・黒字の構成分析'!I$40,"▲", "-")), 2) &lt; 0, ABS(ROUND(VALUE(SUBSTITUTE('(8)連結実質赤字比率に係る赤字・黒字の構成分析'!I$40,"▲", "-")), 2)), NA())</f>
        <v>#N/A</v>
      </c>
      <c r="I30" s="157">
        <f>IF(ROUND(VALUE(SUBSTITUTE('(8)連結実質赤字比率に係る赤字・黒字の構成分析'!I$40,"▲", "-")), 2) &gt;= 0, ABS(ROUND(VALUE(SUBSTITUTE('(8)連結実質赤字比率に係る赤字・黒字の構成分析'!I$40,"▲", "-")), 2)), NA())</f>
        <v>0</v>
      </c>
      <c r="J30" s="157" t="e">
        <f>IF(ROUND(VALUE(SUBSTITUTE('(8)連結実質赤字比率に係る赤字・黒字の構成分析'!J$40,"▲", "-")), 2) &lt; 0, ABS(ROUND(VALUE(SUBSTITUTE('(8)連結実質赤字比率に係る赤字・黒字の構成分析'!J$40,"▲", "-")), 2)), NA())</f>
        <v>#N/A</v>
      </c>
      <c r="K30" s="157">
        <f>IF(ROUND(VALUE(SUBSTITUTE('(8)連結実質赤字比率に係る赤字・黒字の構成分析'!J$40,"▲", "-")), 2) &gt;= 0, ABS(ROUND(VALUE(SUBSTITUTE('(8)連結実質赤字比率に係る赤字・黒字の構成分析'!J$40,"▲", "-")), 2)), NA())</f>
        <v>0</v>
      </c>
    </row>
    <row r="31" spans="1:11" x14ac:dyDescent="0.2">
      <c r="A31" s="157" t="str">
        <f>IF('(8)連結実質赤字比率に係る赤字・黒字の構成分析'!C$39="",NA(),'(8)連結実質赤字比率に係る赤字・黒字の構成分析'!C$39)</f>
        <v>国民健康保険特別会計</v>
      </c>
      <c r="B31" s="157" t="e">
        <f>IF(ROUND(VALUE(SUBSTITUTE('(8)連結実質赤字比率に係る赤字・黒字の構成分析'!F$39,"▲", "-")), 2) &lt; 0, ABS(ROUND(VALUE(SUBSTITUTE('(8)連結実質赤字比率に係る赤字・黒字の構成分析'!F$39,"▲", "-")), 2)), NA())</f>
        <v>#N/A</v>
      </c>
      <c r="C31" s="157">
        <f>IF(ROUND(VALUE(SUBSTITUTE('(8)連結実質赤字比率に係る赤字・黒字の構成分析'!F$39,"▲", "-")), 2) &gt;= 0, ABS(ROUND(VALUE(SUBSTITUTE('(8)連結実質赤字比率に係る赤字・黒字の構成分析'!F$39,"▲", "-")), 2)), NA())</f>
        <v>0.81</v>
      </c>
      <c r="D31" s="157" t="e">
        <f>IF(ROUND(VALUE(SUBSTITUTE('(8)連結実質赤字比率に係る赤字・黒字の構成分析'!G$39,"▲", "-")), 2) &lt; 0, ABS(ROUND(VALUE(SUBSTITUTE('(8)連結実質赤字比率に係る赤字・黒字の構成分析'!G$39,"▲", "-")), 2)), NA())</f>
        <v>#N/A</v>
      </c>
      <c r="E31" s="157">
        <f>IF(ROUND(VALUE(SUBSTITUTE('(8)連結実質赤字比率に係る赤字・黒字の構成分析'!G$39,"▲", "-")), 2) &gt;= 0, ABS(ROUND(VALUE(SUBSTITUTE('(8)連結実質赤字比率に係る赤字・黒字の構成分析'!G$39,"▲", "-")), 2)), NA())</f>
        <v>0.69</v>
      </c>
      <c r="F31" s="157" t="e">
        <f>IF(ROUND(VALUE(SUBSTITUTE('(8)連結実質赤字比率に係る赤字・黒字の構成分析'!H$39,"▲", "-")), 2) &lt; 0, ABS(ROUND(VALUE(SUBSTITUTE('(8)連結実質赤字比率に係る赤字・黒字の構成分析'!H$39,"▲", "-")), 2)), NA())</f>
        <v>#N/A</v>
      </c>
      <c r="G31" s="157">
        <f>IF(ROUND(VALUE(SUBSTITUTE('(8)連結実質赤字比率に係る赤字・黒字の構成分析'!H$39,"▲", "-")), 2) &gt;= 0, ABS(ROUND(VALUE(SUBSTITUTE('(8)連結実質赤字比率に係る赤字・黒字の構成分析'!H$39,"▲", "-")), 2)), NA())</f>
        <v>0.41</v>
      </c>
      <c r="H31" s="157" t="e">
        <f>IF(ROUND(VALUE(SUBSTITUTE('(8)連結実質赤字比率に係る赤字・黒字の構成分析'!I$39,"▲", "-")), 2) &lt; 0, ABS(ROUND(VALUE(SUBSTITUTE('(8)連結実質赤字比率に係る赤字・黒字の構成分析'!I$39,"▲", "-")), 2)), NA())</f>
        <v>#N/A</v>
      </c>
      <c r="I31" s="157">
        <f>IF(ROUND(VALUE(SUBSTITUTE('(8)連結実質赤字比率に係る赤字・黒字の構成分析'!I$39,"▲", "-")), 2) &gt;= 0, ABS(ROUND(VALUE(SUBSTITUTE('(8)連結実質赤字比率に係る赤字・黒字の構成分析'!I$39,"▲", "-")), 2)), NA())</f>
        <v>0.11</v>
      </c>
      <c r="J31" s="157" t="e">
        <f>IF(ROUND(VALUE(SUBSTITUTE('(8)連結実質赤字比率に係る赤字・黒字の構成分析'!J$39,"▲", "-")), 2) &lt; 0, ABS(ROUND(VALUE(SUBSTITUTE('(8)連結実質赤字比率に係る赤字・黒字の構成分析'!J$39,"▲", "-")), 2)), NA())</f>
        <v>#N/A</v>
      </c>
      <c r="K31" s="157">
        <f>IF(ROUND(VALUE(SUBSTITUTE('(8)連結実質赤字比率に係る赤字・黒字の構成分析'!J$39,"▲", "-")), 2) &gt;= 0, ABS(ROUND(VALUE(SUBSTITUTE('(8)連結実質赤字比率に係る赤字・黒字の構成分析'!J$39,"▲", "-")), 2)), NA())</f>
        <v>0.11</v>
      </c>
    </row>
    <row r="32" spans="1:11" x14ac:dyDescent="0.2">
      <c r="A32" s="157" t="str">
        <f>IF('(8)連結実質赤字比率に係る赤字・黒字の構成分析'!C$38="",NA(),'(8)連結実質赤字比率に係る赤字・黒字の構成分析'!C$38)</f>
        <v>後期高齢者医療特別会計</v>
      </c>
      <c r="B32" s="157" t="e">
        <f>IF(ROUND(VALUE(SUBSTITUTE('(8)連結実質赤字比率に係る赤字・黒字の構成分析'!F$38,"▲", "-")), 2) &lt; 0, ABS(ROUND(VALUE(SUBSTITUTE('(8)連結実質赤字比率に係る赤字・黒字の構成分析'!F$38,"▲", "-")), 2)), NA())</f>
        <v>#N/A</v>
      </c>
      <c r="C32" s="157">
        <f>IF(ROUND(VALUE(SUBSTITUTE('(8)連結実質赤字比率に係る赤字・黒字の構成分析'!F$38,"▲", "-")), 2) &gt;= 0, ABS(ROUND(VALUE(SUBSTITUTE('(8)連結実質赤字比率に係る赤字・黒字の構成分析'!F$38,"▲", "-")), 2)), NA())</f>
        <v>0.24</v>
      </c>
      <c r="D32" s="157" t="e">
        <f>IF(ROUND(VALUE(SUBSTITUTE('(8)連結実質赤字比率に係る赤字・黒字の構成分析'!G$38,"▲", "-")), 2) &lt; 0, ABS(ROUND(VALUE(SUBSTITUTE('(8)連結実質赤字比率に係る赤字・黒字の構成分析'!G$38,"▲", "-")), 2)), NA())</f>
        <v>#N/A</v>
      </c>
      <c r="E32" s="157">
        <f>IF(ROUND(VALUE(SUBSTITUTE('(8)連結実質赤字比率に係る赤字・黒字の構成分析'!G$38,"▲", "-")), 2) &gt;= 0, ABS(ROUND(VALUE(SUBSTITUTE('(8)連結実質赤字比率に係る赤字・黒字の構成分析'!G$38,"▲", "-")), 2)), NA())</f>
        <v>0.24</v>
      </c>
      <c r="F32" s="157" t="e">
        <f>IF(ROUND(VALUE(SUBSTITUTE('(8)連結実質赤字比率に係る赤字・黒字の構成分析'!H$38,"▲", "-")), 2) &lt; 0, ABS(ROUND(VALUE(SUBSTITUTE('(8)連結実質赤字比率に係る赤字・黒字の構成分析'!H$38,"▲", "-")), 2)), NA())</f>
        <v>#N/A</v>
      </c>
      <c r="G32" s="157">
        <f>IF(ROUND(VALUE(SUBSTITUTE('(8)連結実質赤字比率に係る赤字・黒字の構成分析'!H$38,"▲", "-")), 2) &gt;= 0, ABS(ROUND(VALUE(SUBSTITUTE('(8)連結実質赤字比率に係る赤字・黒字の構成分析'!H$38,"▲", "-")), 2)), NA())</f>
        <v>0.26</v>
      </c>
      <c r="H32" s="157" t="e">
        <f>IF(ROUND(VALUE(SUBSTITUTE('(8)連結実質赤字比率に係る赤字・黒字の構成分析'!I$38,"▲", "-")), 2) &lt; 0, ABS(ROUND(VALUE(SUBSTITUTE('(8)連結実質赤字比率に係る赤字・黒字の構成分析'!I$38,"▲", "-")), 2)), NA())</f>
        <v>#N/A</v>
      </c>
      <c r="I32" s="157">
        <f>IF(ROUND(VALUE(SUBSTITUTE('(8)連結実質赤字比率に係る赤字・黒字の構成分析'!I$38,"▲", "-")), 2) &gt;= 0, ABS(ROUND(VALUE(SUBSTITUTE('(8)連結実質赤字比率に係る赤字・黒字の構成分析'!I$38,"▲", "-")), 2)), NA())</f>
        <v>0.27</v>
      </c>
      <c r="J32" s="157" t="e">
        <f>IF(ROUND(VALUE(SUBSTITUTE('(8)連結実質赤字比率に係る赤字・黒字の構成分析'!J$38,"▲", "-")), 2) &lt; 0, ABS(ROUND(VALUE(SUBSTITUTE('(8)連結実質赤字比率に係る赤字・黒字の構成分析'!J$38,"▲", "-")), 2)), NA())</f>
        <v>#N/A</v>
      </c>
      <c r="K32" s="157">
        <f>IF(ROUND(VALUE(SUBSTITUTE('(8)連結実質赤字比率に係る赤字・黒字の構成分析'!J$38,"▲", "-")), 2) &gt;= 0, ABS(ROUND(VALUE(SUBSTITUTE('(8)連結実質赤字比率に係る赤字・黒字の構成分析'!J$38,"▲", "-")), 2)), NA())</f>
        <v>0.31</v>
      </c>
    </row>
    <row r="33" spans="1:16" x14ac:dyDescent="0.2">
      <c r="A33" s="157" t="str">
        <f>IF('(8)連結実質赤字比率に係る赤字・黒字の構成分析'!C$37="",NA(),'(8)連結実質赤字比率に係る赤字・黒字の構成分析'!C$37)</f>
        <v>下水道事業会計</v>
      </c>
      <c r="B33" s="157" t="e">
        <f>IF(ROUND(VALUE(SUBSTITUTE('(8)連結実質赤字比率に係る赤字・黒字の構成分析'!F$37,"▲", "-")), 2) &lt; 0, ABS(ROUND(VALUE(SUBSTITUTE('(8)連結実質赤字比率に係る赤字・黒字の構成分析'!F$37,"▲", "-")), 2)), NA())</f>
        <v>#N/A</v>
      </c>
      <c r="C33" s="157">
        <f>IF(ROUND(VALUE(SUBSTITUTE('(8)連結実質赤字比率に係る赤字・黒字の構成分析'!F$37,"▲", "-")), 2) &gt;= 0, ABS(ROUND(VALUE(SUBSTITUTE('(8)連結実質赤字比率に係る赤字・黒字の構成分析'!F$37,"▲", "-")), 2)), NA())</f>
        <v>0</v>
      </c>
      <c r="D33" s="157" t="e">
        <f>IF(ROUND(VALUE(SUBSTITUTE('(8)連結実質赤字比率に係る赤字・黒字の構成分析'!G$37,"▲", "-")), 2) &lt; 0, ABS(ROUND(VALUE(SUBSTITUTE('(8)連結実質赤字比率に係る赤字・黒字の構成分析'!G$37,"▲", "-")), 2)), NA())</f>
        <v>#N/A</v>
      </c>
      <c r="E33" s="157">
        <f>IF(ROUND(VALUE(SUBSTITUTE('(8)連結実質赤字比率に係る赤字・黒字の構成分析'!G$37,"▲", "-")), 2) &gt;= 0, ABS(ROUND(VALUE(SUBSTITUTE('(8)連結実質赤字比率に係る赤字・黒字の構成分析'!G$37,"▲", "-")), 2)), NA())</f>
        <v>0</v>
      </c>
      <c r="F33" s="157" t="e">
        <f>IF(ROUND(VALUE(SUBSTITUTE('(8)連結実質赤字比率に係る赤字・黒字の構成分析'!H$37,"▲", "-")), 2) &lt; 0, ABS(ROUND(VALUE(SUBSTITUTE('(8)連結実質赤字比率に係る赤字・黒字の構成分析'!H$37,"▲", "-")), 2)), NA())</f>
        <v>#N/A</v>
      </c>
      <c r="G33" s="157">
        <f>IF(ROUND(VALUE(SUBSTITUTE('(8)連結実質赤字比率に係る赤字・黒字の構成分析'!H$37,"▲", "-")), 2) &gt;= 0, ABS(ROUND(VALUE(SUBSTITUTE('(8)連結実質赤字比率に係る赤字・黒字の構成分析'!H$37,"▲", "-")), 2)), NA())</f>
        <v>0.01</v>
      </c>
      <c r="H33" s="157" t="e">
        <f>IF(ROUND(VALUE(SUBSTITUTE('(8)連結実質赤字比率に係る赤字・黒字の構成分析'!I$37,"▲", "-")), 2) &lt; 0, ABS(ROUND(VALUE(SUBSTITUTE('(8)連結実質赤字比率に係る赤字・黒字の構成分析'!I$37,"▲", "-")), 2)), NA())</f>
        <v>#N/A</v>
      </c>
      <c r="I33" s="157">
        <f>IF(ROUND(VALUE(SUBSTITUTE('(8)連結実質赤字比率に係る赤字・黒字の構成分析'!I$37,"▲", "-")), 2) &gt;= 0, ABS(ROUND(VALUE(SUBSTITUTE('(8)連結実質赤字比率に係る赤字・黒字の構成分析'!I$37,"▲", "-")), 2)), NA())</f>
        <v>0.1</v>
      </c>
      <c r="J33" s="157" t="e">
        <f>IF(ROUND(VALUE(SUBSTITUTE('(8)連結実質赤字比率に係る赤字・黒字の構成分析'!J$37,"▲", "-")), 2) &lt; 0, ABS(ROUND(VALUE(SUBSTITUTE('(8)連結実質赤字比率に係る赤字・黒字の構成分析'!J$37,"▲", "-")), 2)), NA())</f>
        <v>#N/A</v>
      </c>
      <c r="K33" s="157">
        <f>IF(ROUND(VALUE(SUBSTITUTE('(8)連結実質赤字比率に係る赤字・黒字の構成分析'!J$37,"▲", "-")), 2) &gt;= 0, ABS(ROUND(VALUE(SUBSTITUTE('(8)連結実質赤字比率に係る赤字・黒字の構成分析'!J$37,"▲", "-")), 2)), NA())</f>
        <v>0.35</v>
      </c>
    </row>
    <row r="34" spans="1:16" x14ac:dyDescent="0.2">
      <c r="A34" s="157" t="str">
        <f>IF('(8)連結実質赤字比率に係る赤字・黒字の構成分析'!C$36="",NA(),'(8)連結実質赤字比率に係る赤字・黒字の構成分析'!C$36)</f>
        <v>一般会計</v>
      </c>
      <c r="B34" s="157" t="e">
        <f>IF(ROUND(VALUE(SUBSTITUTE('(8)連結実質赤字比率に係る赤字・黒字の構成分析'!F$36,"▲", "-")), 2) &lt; 0, ABS(ROUND(VALUE(SUBSTITUTE('(8)連結実質赤字比率に係る赤字・黒字の構成分析'!F$36,"▲", "-")), 2)), NA())</f>
        <v>#N/A</v>
      </c>
      <c r="C34" s="157">
        <f>IF(ROUND(VALUE(SUBSTITUTE('(8)連結実質赤字比率に係る赤字・黒字の構成分析'!F$36,"▲", "-")), 2) &gt;= 0, ABS(ROUND(VALUE(SUBSTITUTE('(8)連結実質赤字比率に係る赤字・黒字の構成分析'!F$36,"▲", "-")), 2)), NA())</f>
        <v>0.43</v>
      </c>
      <c r="D34" s="157" t="e">
        <f>IF(ROUND(VALUE(SUBSTITUTE('(8)連結実質赤字比率に係る赤字・黒字の構成分析'!G$36,"▲", "-")), 2) &lt; 0, ABS(ROUND(VALUE(SUBSTITUTE('(8)連結実質赤字比率に係る赤字・黒字の構成分析'!G$36,"▲", "-")), 2)), NA())</f>
        <v>#N/A</v>
      </c>
      <c r="E34" s="157">
        <f>IF(ROUND(VALUE(SUBSTITUTE('(8)連結実質赤字比率に係る赤字・黒字の構成分析'!G$36,"▲", "-")), 2) &gt;= 0, ABS(ROUND(VALUE(SUBSTITUTE('(8)連結実質赤字比率に係る赤字・黒字の構成分析'!G$36,"▲", "-")), 2)), NA())</f>
        <v>2.29</v>
      </c>
      <c r="F34" s="157" t="e">
        <f>IF(ROUND(VALUE(SUBSTITUTE('(8)連結実質赤字比率に係る赤字・黒字の構成分析'!H$36,"▲", "-")), 2) &lt; 0, ABS(ROUND(VALUE(SUBSTITUTE('(8)連結実質赤字比率に係る赤字・黒字の構成分析'!H$36,"▲", "-")), 2)), NA())</f>
        <v>#N/A</v>
      </c>
      <c r="G34" s="157">
        <f>IF(ROUND(VALUE(SUBSTITUTE('(8)連結実質赤字比率に係る赤字・黒字の構成分析'!H$36,"▲", "-")), 2) &gt;= 0, ABS(ROUND(VALUE(SUBSTITUTE('(8)連結実質赤字比率に係る赤字・黒字の構成分析'!H$36,"▲", "-")), 2)), NA())</f>
        <v>0.43</v>
      </c>
      <c r="H34" s="157" t="e">
        <f>IF(ROUND(VALUE(SUBSTITUTE('(8)連結実質赤字比率に係る赤字・黒字の構成分析'!I$36,"▲", "-")), 2) &lt; 0, ABS(ROUND(VALUE(SUBSTITUTE('(8)連結実質赤字比率に係る赤字・黒字の構成分析'!I$36,"▲", "-")), 2)), NA())</f>
        <v>#N/A</v>
      </c>
      <c r="I34" s="157">
        <f>IF(ROUND(VALUE(SUBSTITUTE('(8)連結実質赤字比率に係る赤字・黒字の構成分析'!I$36,"▲", "-")), 2) &gt;= 0, ABS(ROUND(VALUE(SUBSTITUTE('(8)連結実質赤字比率に係る赤字・黒字の構成分析'!I$36,"▲", "-")), 2)), NA())</f>
        <v>0.42</v>
      </c>
      <c r="J34" s="157" t="e">
        <f>IF(ROUND(VALUE(SUBSTITUTE('(8)連結実質赤字比率に係る赤字・黒字の構成分析'!J$36,"▲", "-")), 2) &lt; 0, ABS(ROUND(VALUE(SUBSTITUTE('(8)連結実質赤字比率に係る赤字・黒字の構成分析'!J$36,"▲", "-")), 2)), NA())</f>
        <v>#N/A</v>
      </c>
      <c r="K34" s="157">
        <f>IF(ROUND(VALUE(SUBSTITUTE('(8)連結実質赤字比率に係る赤字・黒字の構成分析'!J$36,"▲", "-")), 2) &gt;= 0, ABS(ROUND(VALUE(SUBSTITUTE('(8)連結実質赤字比率に係る赤字・黒字の構成分析'!J$36,"▲", "-")), 2)), NA())</f>
        <v>0.48</v>
      </c>
    </row>
    <row r="35" spans="1:16" x14ac:dyDescent="0.2">
      <c r="A35" s="157" t="str">
        <f>IF('(8)連結実質赤字比率に係る赤字・黒字の構成分析'!C$35="",NA(),'(8)連結実質赤字比率に係る赤字・黒字の構成分析'!C$35)</f>
        <v>介護保険特別会計</v>
      </c>
      <c r="B35" s="157" t="e">
        <f>IF(ROUND(VALUE(SUBSTITUTE('(8)連結実質赤字比率に係る赤字・黒字の構成分析'!F$35,"▲", "-")), 2) &lt; 0, ABS(ROUND(VALUE(SUBSTITUTE('(8)連結実質赤字比率に係る赤字・黒字の構成分析'!F$35,"▲", "-")), 2)), NA())</f>
        <v>#N/A</v>
      </c>
      <c r="C35" s="157">
        <f>IF(ROUND(VALUE(SUBSTITUTE('(8)連結実質赤字比率に係る赤字・黒字の構成分析'!F$35,"▲", "-")), 2) &gt;= 0, ABS(ROUND(VALUE(SUBSTITUTE('(8)連結実質赤字比率に係る赤字・黒字の構成分析'!F$35,"▲", "-")), 2)), NA())</f>
        <v>1.91</v>
      </c>
      <c r="D35" s="157" t="e">
        <f>IF(ROUND(VALUE(SUBSTITUTE('(8)連結実質赤字比率に係る赤字・黒字の構成分析'!G$35,"▲", "-")), 2) &lt; 0, ABS(ROUND(VALUE(SUBSTITUTE('(8)連結実質赤字比率に係る赤字・黒字の構成分析'!G$35,"▲", "-")), 2)), NA())</f>
        <v>#N/A</v>
      </c>
      <c r="E35" s="157">
        <f>IF(ROUND(VALUE(SUBSTITUTE('(8)連結実質赤字比率に係る赤字・黒字の構成分析'!G$35,"▲", "-")), 2) &gt;= 0, ABS(ROUND(VALUE(SUBSTITUTE('(8)連結実質赤字比率に係る赤字・黒字の構成分析'!G$35,"▲", "-")), 2)), NA())</f>
        <v>0.8</v>
      </c>
      <c r="F35" s="157" t="e">
        <f>IF(ROUND(VALUE(SUBSTITUTE('(8)連結実質赤字比率に係る赤字・黒字の構成分析'!H$35,"▲", "-")), 2) &lt; 0, ABS(ROUND(VALUE(SUBSTITUTE('(8)連結実質赤字比率に係る赤字・黒字の構成分析'!H$35,"▲", "-")), 2)), NA())</f>
        <v>#N/A</v>
      </c>
      <c r="G35" s="157">
        <f>IF(ROUND(VALUE(SUBSTITUTE('(8)連結実質赤字比率に係る赤字・黒字の構成分析'!H$35,"▲", "-")), 2) &gt;= 0, ABS(ROUND(VALUE(SUBSTITUTE('(8)連結実質赤字比率に係る赤字・黒字の構成分析'!H$35,"▲", "-")), 2)), NA())</f>
        <v>0.71</v>
      </c>
      <c r="H35" s="157" t="e">
        <f>IF(ROUND(VALUE(SUBSTITUTE('(8)連結実質赤字比率に係る赤字・黒字の構成分析'!I$35,"▲", "-")), 2) &lt; 0, ABS(ROUND(VALUE(SUBSTITUTE('(8)連結実質赤字比率に係る赤字・黒字の構成分析'!I$35,"▲", "-")), 2)), NA())</f>
        <v>#N/A</v>
      </c>
      <c r="I35" s="157">
        <f>IF(ROUND(VALUE(SUBSTITUTE('(8)連結実質赤字比率に係る赤字・黒字の構成分析'!I$35,"▲", "-")), 2) &gt;= 0, ABS(ROUND(VALUE(SUBSTITUTE('(8)連結実質赤字比率に係る赤字・黒字の構成分析'!I$35,"▲", "-")), 2)), NA())</f>
        <v>0.12</v>
      </c>
      <c r="J35" s="157" t="e">
        <f>IF(ROUND(VALUE(SUBSTITUTE('(8)連結実質赤字比率に係る赤字・黒字の構成分析'!J$35,"▲", "-")), 2) &lt; 0, ABS(ROUND(VALUE(SUBSTITUTE('(8)連結実質赤字比率に係る赤字・黒字の構成分析'!J$35,"▲", "-")), 2)), NA())</f>
        <v>#N/A</v>
      </c>
      <c r="K35" s="157">
        <f>IF(ROUND(VALUE(SUBSTITUTE('(8)連結実質赤字比率に係る赤字・黒字の構成分析'!J$35,"▲", "-")), 2) &gt;= 0, ABS(ROUND(VALUE(SUBSTITUTE('(8)連結実質赤字比率に係る赤字・黒字の構成分析'!J$35,"▲", "-")), 2)), NA())</f>
        <v>0.95</v>
      </c>
    </row>
    <row r="36" spans="1:16" x14ac:dyDescent="0.2">
      <c r="A36" s="157" t="str">
        <f>IF('(8)連結実質赤字比率に係る赤字・黒字の構成分析'!C$34="",NA(),'(8)連結実質赤字比率に係る赤字・黒字の構成分析'!C$34)</f>
        <v>水道事業会計</v>
      </c>
      <c r="B36" s="157" t="e">
        <f>IF(ROUND(VALUE(SUBSTITUTE('(8)連結実質赤字比率に係る赤字・黒字の構成分析'!F$34,"▲", "-")), 2) &lt; 0, ABS(ROUND(VALUE(SUBSTITUTE('(8)連結実質赤字比率に係る赤字・黒字の構成分析'!F$34,"▲", "-")), 2)), NA())</f>
        <v>#N/A</v>
      </c>
      <c r="C36" s="157">
        <f>IF(ROUND(VALUE(SUBSTITUTE('(8)連結実質赤字比率に係る赤字・黒字の構成分析'!F$34,"▲", "-")), 2) &gt;= 0, ABS(ROUND(VALUE(SUBSTITUTE('(8)連結実質赤字比率に係る赤字・黒字の構成分析'!F$34,"▲", "-")), 2)), NA())</f>
        <v>13.13</v>
      </c>
      <c r="D36" s="157" t="e">
        <f>IF(ROUND(VALUE(SUBSTITUTE('(8)連結実質赤字比率に係る赤字・黒字の構成分析'!G$34,"▲", "-")), 2) &lt; 0, ABS(ROUND(VALUE(SUBSTITUTE('(8)連結実質赤字比率に係る赤字・黒字の構成分析'!G$34,"▲", "-")), 2)), NA())</f>
        <v>#N/A</v>
      </c>
      <c r="E36" s="157">
        <f>IF(ROUND(VALUE(SUBSTITUTE('(8)連結実質赤字比率に係る赤字・黒字の構成分析'!G$34,"▲", "-")), 2) &gt;= 0, ABS(ROUND(VALUE(SUBSTITUTE('(8)連結実質赤字比率に係る赤字・黒字の構成分析'!G$34,"▲", "-")), 2)), NA())</f>
        <v>12.74</v>
      </c>
      <c r="F36" s="157" t="e">
        <f>IF(ROUND(VALUE(SUBSTITUTE('(8)連結実質赤字比率に係る赤字・黒字の構成分析'!H$34,"▲", "-")), 2) &lt; 0, ABS(ROUND(VALUE(SUBSTITUTE('(8)連結実質赤字比率に係る赤字・黒字の構成分析'!H$34,"▲", "-")), 2)), NA())</f>
        <v>#N/A</v>
      </c>
      <c r="G36" s="157">
        <f>IF(ROUND(VALUE(SUBSTITUTE('(8)連結実質赤字比率に係る赤字・黒字の構成分析'!H$34,"▲", "-")), 2) &gt;= 0, ABS(ROUND(VALUE(SUBSTITUTE('(8)連結実質赤字比率に係る赤字・黒字の構成分析'!H$34,"▲", "-")), 2)), NA())</f>
        <v>12.61</v>
      </c>
      <c r="H36" s="157" t="e">
        <f>IF(ROUND(VALUE(SUBSTITUTE('(8)連結実質赤字比率に係る赤字・黒字の構成分析'!I$34,"▲", "-")), 2) &lt; 0, ABS(ROUND(VALUE(SUBSTITUTE('(8)連結実質赤字比率に係る赤字・黒字の構成分析'!I$34,"▲", "-")), 2)), NA())</f>
        <v>#N/A</v>
      </c>
      <c r="I36" s="157">
        <f>IF(ROUND(VALUE(SUBSTITUTE('(8)連結実質赤字比率に係る赤字・黒字の構成分析'!I$34,"▲", "-")), 2) &gt;= 0, ABS(ROUND(VALUE(SUBSTITUTE('(8)連結実質赤字比率に係る赤字・黒字の構成分析'!I$34,"▲", "-")), 2)), NA())</f>
        <v>9.4499999999999993</v>
      </c>
      <c r="J36" s="157" t="e">
        <f>IF(ROUND(VALUE(SUBSTITUTE('(8)連結実質赤字比率に係る赤字・黒字の構成分析'!J$34,"▲", "-")), 2) &lt; 0, ABS(ROUND(VALUE(SUBSTITUTE('(8)連結実質赤字比率に係る赤字・黒字の構成分析'!J$34,"▲", "-")), 2)), NA())</f>
        <v>#N/A</v>
      </c>
      <c r="K36" s="157">
        <f>IF(ROUND(VALUE(SUBSTITUTE('(8)連結実質赤字比率に係る赤字・黒字の構成分析'!J$34,"▲", "-")), 2) &gt;= 0, ABS(ROUND(VALUE(SUBSTITUTE('(8)連結実質赤字比率に係る赤字・黒字の構成分析'!J$34,"▲", "-")), 2)), NA())</f>
        <v>7.04</v>
      </c>
    </row>
    <row r="39" spans="1:16" x14ac:dyDescent="0.2">
      <c r="A39" s="130" t="s">
        <v>58</v>
      </c>
    </row>
    <row r="40" spans="1:16" x14ac:dyDescent="0.2">
      <c r="A40" s="158"/>
      <c r="B40" s="158" t="str">
        <f>'(9)実質公債費比率（分子）の構造'!K$44</f>
        <v>R02</v>
      </c>
      <c r="C40" s="158"/>
      <c r="D40" s="158"/>
      <c r="E40" s="158" t="str">
        <f>'(9)実質公債費比率（分子）の構造'!L$44</f>
        <v>R03</v>
      </c>
      <c r="F40" s="158"/>
      <c r="G40" s="158"/>
      <c r="H40" s="158" t="str">
        <f>'(9)実質公債費比率（分子）の構造'!M$44</f>
        <v>R04</v>
      </c>
      <c r="I40" s="158"/>
      <c r="J40" s="158"/>
      <c r="K40" s="158" t="str">
        <f>'(9)実質公債費比率（分子）の構造'!N$44</f>
        <v>R05</v>
      </c>
      <c r="L40" s="158"/>
      <c r="M40" s="158"/>
      <c r="N40" s="158" t="str">
        <f>'(9)実質公債費比率（分子）の構造'!O$44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'(9)実質公債費比率（分子）の構造'!K$52</f>
        <v>3964</v>
      </c>
      <c r="E42" s="158"/>
      <c r="F42" s="158"/>
      <c r="G42" s="158">
        <f>'(9)実質公債費比率（分子）の構造'!L$52</f>
        <v>3938</v>
      </c>
      <c r="H42" s="158"/>
      <c r="I42" s="158"/>
      <c r="J42" s="158">
        <f>'(9)実質公債費比率（分子）の構造'!M$52</f>
        <v>3855</v>
      </c>
      <c r="K42" s="158"/>
      <c r="L42" s="158"/>
      <c r="M42" s="158">
        <f>'(9)実質公債費比率（分子）の構造'!N$52</f>
        <v>3822</v>
      </c>
      <c r="N42" s="158"/>
      <c r="O42" s="158"/>
      <c r="P42" s="158">
        <f>'(9)実質公債費比率（分子）の構造'!O$52</f>
        <v>3623</v>
      </c>
    </row>
    <row r="43" spans="1:16" x14ac:dyDescent="0.2">
      <c r="A43" s="158" t="s">
        <v>16</v>
      </c>
      <c r="B43" s="158" t="str">
        <f>'(9)実質公債費比率（分子）の構造'!K$51</f>
        <v>-</v>
      </c>
      <c r="C43" s="158"/>
      <c r="D43" s="158"/>
      <c r="E43" s="158" t="str">
        <f>'(9)実質公債費比率（分子）の構造'!L$51</f>
        <v>-</v>
      </c>
      <c r="F43" s="158"/>
      <c r="G43" s="158"/>
      <c r="H43" s="158" t="str">
        <f>'(9)実質公債費比率（分子）の構造'!M$51</f>
        <v>-</v>
      </c>
      <c r="I43" s="158"/>
      <c r="J43" s="158"/>
      <c r="K43" s="158" t="str">
        <f>'(9)実質公債費比率（分子）の構造'!N$51</f>
        <v>-</v>
      </c>
      <c r="L43" s="158"/>
      <c r="M43" s="158"/>
      <c r="N43" s="158" t="str">
        <f>'(9)実質公債費比率（分子）の構造'!O$51</f>
        <v>-</v>
      </c>
      <c r="O43" s="158"/>
      <c r="P43" s="158"/>
    </row>
    <row r="44" spans="1:16" x14ac:dyDescent="0.2">
      <c r="A44" s="158" t="s">
        <v>62</v>
      </c>
      <c r="B44" s="158" t="str">
        <f>'(9)実質公債費比率（分子）の構造'!K$50</f>
        <v>-</v>
      </c>
      <c r="C44" s="158"/>
      <c r="D44" s="158"/>
      <c r="E44" s="158" t="str">
        <f>'(9)実質公債費比率（分子）の構造'!L$50</f>
        <v>-</v>
      </c>
      <c r="F44" s="158"/>
      <c r="G44" s="158"/>
      <c r="H44" s="158" t="str">
        <f>'(9)実質公債費比率（分子）の構造'!M$50</f>
        <v>-</v>
      </c>
      <c r="I44" s="158"/>
      <c r="J44" s="158"/>
      <c r="K44" s="158" t="str">
        <f>'(9)実質公債費比率（分子）の構造'!N$50</f>
        <v>-</v>
      </c>
      <c r="L44" s="158"/>
      <c r="M44" s="158"/>
      <c r="N44" s="158" t="str">
        <f>'(9)実質公債費比率（分子）の構造'!O$50</f>
        <v>-</v>
      </c>
      <c r="O44" s="158"/>
      <c r="P44" s="158"/>
    </row>
    <row r="45" spans="1:16" x14ac:dyDescent="0.2">
      <c r="A45" s="158" t="s">
        <v>63</v>
      </c>
      <c r="B45" s="158">
        <f>'(9)実質公債費比率（分子）の構造'!K$49</f>
        <v>120</v>
      </c>
      <c r="C45" s="158"/>
      <c r="D45" s="158"/>
      <c r="E45" s="158">
        <f>'(9)実質公債費比率（分子）の構造'!L$49</f>
        <v>143</v>
      </c>
      <c r="F45" s="158"/>
      <c r="G45" s="158"/>
      <c r="H45" s="158">
        <f>'(9)実質公債費比率（分子）の構造'!M$49</f>
        <v>164</v>
      </c>
      <c r="I45" s="158"/>
      <c r="J45" s="158"/>
      <c r="K45" s="158">
        <f>'(9)実質公債費比率（分子）の構造'!N$49</f>
        <v>186</v>
      </c>
      <c r="L45" s="158"/>
      <c r="M45" s="158"/>
      <c r="N45" s="158">
        <f>'(9)実質公債費比率（分子）の構造'!O$49</f>
        <v>181</v>
      </c>
      <c r="O45" s="158"/>
      <c r="P45" s="158"/>
    </row>
    <row r="46" spans="1:16" x14ac:dyDescent="0.2">
      <c r="A46" s="158" t="s">
        <v>64</v>
      </c>
      <c r="B46" s="158">
        <f>'(9)実質公債費比率（分子）の構造'!K$48</f>
        <v>1186</v>
      </c>
      <c r="C46" s="158"/>
      <c r="D46" s="158"/>
      <c r="E46" s="158">
        <f>'(9)実質公債費比率（分子）の構造'!L$48</f>
        <v>1136</v>
      </c>
      <c r="F46" s="158"/>
      <c r="G46" s="158"/>
      <c r="H46" s="158">
        <f>'(9)実質公債費比率（分子）の構造'!M$48</f>
        <v>1220</v>
      </c>
      <c r="I46" s="158"/>
      <c r="J46" s="158"/>
      <c r="K46" s="158">
        <f>'(9)実質公債費比率（分子）の構造'!N$48</f>
        <v>1087</v>
      </c>
      <c r="L46" s="158"/>
      <c r="M46" s="158"/>
      <c r="N46" s="158">
        <f>'(9)実質公債費比率（分子）の構造'!O$48</f>
        <v>832</v>
      </c>
      <c r="O46" s="158"/>
      <c r="P46" s="158"/>
    </row>
    <row r="47" spans="1:16" x14ac:dyDescent="0.2">
      <c r="A47" s="158" t="s">
        <v>12</v>
      </c>
      <c r="B47" s="158" t="str">
        <f>'(9)実質公債費比率（分子）の構造'!K$47</f>
        <v>-</v>
      </c>
      <c r="C47" s="158"/>
      <c r="D47" s="158"/>
      <c r="E47" s="158" t="str">
        <f>'(9)実質公債費比率（分子）の構造'!L$47</f>
        <v>-</v>
      </c>
      <c r="F47" s="158"/>
      <c r="G47" s="158"/>
      <c r="H47" s="158" t="str">
        <f>'(9)実質公債費比率（分子）の構造'!M$47</f>
        <v>-</v>
      </c>
      <c r="I47" s="158"/>
      <c r="J47" s="158"/>
      <c r="K47" s="158" t="str">
        <f>'(9)実質公債費比率（分子）の構造'!N$47</f>
        <v>-</v>
      </c>
      <c r="L47" s="158"/>
      <c r="M47" s="158"/>
      <c r="N47" s="158" t="str">
        <f>'(9)実質公債費比率（分子）の構造'!O$47</f>
        <v>-</v>
      </c>
      <c r="O47" s="158"/>
      <c r="P47" s="158"/>
    </row>
    <row r="48" spans="1:16" x14ac:dyDescent="0.2">
      <c r="A48" s="158" t="s">
        <v>65</v>
      </c>
      <c r="B48" s="158" t="str">
        <f>'(9)実質公債費比率（分子）の構造'!K$46</f>
        <v>-</v>
      </c>
      <c r="C48" s="158"/>
      <c r="D48" s="158"/>
      <c r="E48" s="158" t="str">
        <f>'(9)実質公債費比率（分子）の構造'!L$46</f>
        <v>-</v>
      </c>
      <c r="F48" s="158"/>
      <c r="G48" s="158"/>
      <c r="H48" s="158" t="str">
        <f>'(9)実質公債費比率（分子）の構造'!M$46</f>
        <v>-</v>
      </c>
      <c r="I48" s="158"/>
      <c r="J48" s="158"/>
      <c r="K48" s="158" t="str">
        <f>'(9)実質公債費比率（分子）の構造'!N$46</f>
        <v>-</v>
      </c>
      <c r="L48" s="158"/>
      <c r="M48" s="158"/>
      <c r="N48" s="158" t="str">
        <f>'(9)実質公債費比率（分子）の構造'!O$46</f>
        <v>-</v>
      </c>
      <c r="O48" s="158"/>
      <c r="P48" s="158"/>
    </row>
    <row r="49" spans="1:16" x14ac:dyDescent="0.2">
      <c r="A49" s="158" t="s">
        <v>66</v>
      </c>
      <c r="B49" s="158">
        <f>'(9)実質公債費比率（分子）の構造'!K$45</f>
        <v>3396</v>
      </c>
      <c r="C49" s="158"/>
      <c r="D49" s="158"/>
      <c r="E49" s="158">
        <f>'(9)実質公債費比率（分子）の構造'!L$45</f>
        <v>3335</v>
      </c>
      <c r="F49" s="158"/>
      <c r="G49" s="158"/>
      <c r="H49" s="158">
        <f>'(9)実質公債費比率（分子）の構造'!M$45</f>
        <v>3451</v>
      </c>
      <c r="I49" s="158"/>
      <c r="J49" s="158"/>
      <c r="K49" s="158">
        <f>'(9)実質公債費比率（分子）の構造'!N$45</f>
        <v>3436</v>
      </c>
      <c r="L49" s="158"/>
      <c r="M49" s="158"/>
      <c r="N49" s="158">
        <f>'(9)実質公債費比率（分子）の構造'!O$45</f>
        <v>3281</v>
      </c>
      <c r="O49" s="158"/>
      <c r="P49" s="158"/>
    </row>
    <row r="50" spans="1:16" x14ac:dyDescent="0.2">
      <c r="A50" s="158" t="s">
        <v>67</v>
      </c>
      <c r="B50" s="158" t="e">
        <f>NA()</f>
        <v>#N/A</v>
      </c>
      <c r="C50" s="158">
        <f>IF(ISNUMBER('(9)実質公債費比率（分子）の構造'!K$53),'(9)実質公債費比率（分子）の構造'!K$53,NA())</f>
        <v>738</v>
      </c>
      <c r="D50" s="158" t="e">
        <f>NA()</f>
        <v>#N/A</v>
      </c>
      <c r="E50" s="158" t="e">
        <f>NA()</f>
        <v>#N/A</v>
      </c>
      <c r="F50" s="158">
        <f>IF(ISNUMBER('(9)実質公債費比率（分子）の構造'!L$53),'(9)実質公債費比率（分子）の構造'!L$53,NA())</f>
        <v>676</v>
      </c>
      <c r="G50" s="158" t="e">
        <f>NA()</f>
        <v>#N/A</v>
      </c>
      <c r="H50" s="158" t="e">
        <f>NA()</f>
        <v>#N/A</v>
      </c>
      <c r="I50" s="158">
        <f>IF(ISNUMBER('(9)実質公債費比率（分子）の構造'!M$53),'(9)実質公債費比率（分子）の構造'!M$53,NA())</f>
        <v>980</v>
      </c>
      <c r="J50" s="158" t="e">
        <f>NA()</f>
        <v>#N/A</v>
      </c>
      <c r="K50" s="158" t="e">
        <f>NA()</f>
        <v>#N/A</v>
      </c>
      <c r="L50" s="158">
        <f>IF(ISNUMBER('(9)実質公債費比率（分子）の構造'!N$53),'(9)実質公債費比率（分子）の構造'!N$53,NA())</f>
        <v>887</v>
      </c>
      <c r="M50" s="158" t="e">
        <f>NA()</f>
        <v>#N/A</v>
      </c>
      <c r="N50" s="158" t="e">
        <f>NA()</f>
        <v>#N/A</v>
      </c>
      <c r="O50" s="158">
        <f>IF(ISNUMBER('(9)実質公債費比率（分子）の構造'!O$53),'(9)実質公債費比率（分子）の構造'!O$53,NA())</f>
        <v>671</v>
      </c>
      <c r="P50" s="158" t="e">
        <f>NA()</f>
        <v>#N/A</v>
      </c>
    </row>
    <row r="53" spans="1:16" x14ac:dyDescent="0.2">
      <c r="A53" s="130" t="s">
        <v>68</v>
      </c>
    </row>
    <row r="54" spans="1:16" x14ac:dyDescent="0.2">
      <c r="A54" s="157"/>
      <c r="B54" s="157" t="str">
        <f>'(10)将来負担比率（分子）の構造'!I$40</f>
        <v>R02</v>
      </c>
      <c r="C54" s="157"/>
      <c r="D54" s="157"/>
      <c r="E54" s="157" t="str">
        <f>'(10)将来負担比率（分子）の構造'!J$40</f>
        <v>R03</v>
      </c>
      <c r="F54" s="157"/>
      <c r="G54" s="157"/>
      <c r="H54" s="157" t="str">
        <f>'(10)将来負担比率（分子）の構造'!K$40</f>
        <v>R04</v>
      </c>
      <c r="I54" s="157"/>
      <c r="J54" s="157"/>
      <c r="K54" s="157" t="str">
        <f>'(10)将来負担比率（分子）の構造'!L$40</f>
        <v>R05</v>
      </c>
      <c r="L54" s="157"/>
      <c r="M54" s="157"/>
      <c r="N54" s="157" t="str">
        <f>'(10)将来負担比率（分子）の構造'!M$40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'(10)将来負担比率（分子）の構造'!I$52</f>
        <v>38873</v>
      </c>
      <c r="E56" s="157"/>
      <c r="F56" s="157"/>
      <c r="G56" s="157">
        <f>'(10)将来負担比率（分子）の構造'!J$52</f>
        <v>37843</v>
      </c>
      <c r="H56" s="157"/>
      <c r="I56" s="157"/>
      <c r="J56" s="157">
        <f>'(10)将来負担比率（分子）の構造'!K$52</f>
        <v>36486</v>
      </c>
      <c r="K56" s="157"/>
      <c r="L56" s="157"/>
      <c r="M56" s="157">
        <f>'(10)将来負担比率（分子）の構造'!L$52</f>
        <v>34912</v>
      </c>
      <c r="N56" s="157"/>
      <c r="O56" s="157"/>
      <c r="P56" s="157">
        <f>'(10)将来負担比率（分子）の構造'!M$52</f>
        <v>32890</v>
      </c>
    </row>
    <row r="57" spans="1:16" x14ac:dyDescent="0.2">
      <c r="A57" s="157" t="s">
        <v>42</v>
      </c>
      <c r="B57" s="157"/>
      <c r="C57" s="157"/>
      <c r="D57" s="157">
        <f>'(10)将来負担比率（分子）の構造'!I$51</f>
        <v>12479</v>
      </c>
      <c r="E57" s="157"/>
      <c r="F57" s="157"/>
      <c r="G57" s="157">
        <f>'(10)将来負担比率（分子）の構造'!J$51</f>
        <v>12434</v>
      </c>
      <c r="H57" s="157"/>
      <c r="I57" s="157"/>
      <c r="J57" s="157">
        <f>'(10)将来負担比率（分子）の構造'!K$51</f>
        <v>12220</v>
      </c>
      <c r="K57" s="157"/>
      <c r="L57" s="157"/>
      <c r="M57" s="157">
        <f>'(10)将来負担比率（分子）の構造'!L$51</f>
        <v>12063</v>
      </c>
      <c r="N57" s="157"/>
      <c r="O57" s="157"/>
      <c r="P57" s="157">
        <f>'(10)将来負担比率（分子）の構造'!M$51</f>
        <v>13300</v>
      </c>
    </row>
    <row r="58" spans="1:16" x14ac:dyDescent="0.2">
      <c r="A58" s="157" t="s">
        <v>41</v>
      </c>
      <c r="B58" s="157"/>
      <c r="C58" s="157"/>
      <c r="D58" s="157">
        <f>'(10)将来負担比率（分子）の構造'!I$50</f>
        <v>8337</v>
      </c>
      <c r="E58" s="157"/>
      <c r="F58" s="157"/>
      <c r="G58" s="157">
        <f>'(10)将来負担比率（分子）の構造'!J$50</f>
        <v>8735</v>
      </c>
      <c r="H58" s="157"/>
      <c r="I58" s="157"/>
      <c r="J58" s="157">
        <f>'(10)将来負担比率（分子）の構造'!K$50</f>
        <v>7788</v>
      </c>
      <c r="K58" s="157"/>
      <c r="L58" s="157"/>
      <c r="M58" s="157">
        <f>'(10)将来負担比率（分子）の構造'!L$50</f>
        <v>8559</v>
      </c>
      <c r="N58" s="157"/>
      <c r="O58" s="157"/>
      <c r="P58" s="157">
        <f>'(10)将来負担比率（分子）の構造'!M$50</f>
        <v>7942</v>
      </c>
    </row>
    <row r="59" spans="1:16" x14ac:dyDescent="0.2">
      <c r="A59" s="157" t="s">
        <v>39</v>
      </c>
      <c r="B59" s="157" t="str">
        <f>'(10)将来負担比率（分子）の構造'!I$49</f>
        <v>-</v>
      </c>
      <c r="C59" s="157"/>
      <c r="D59" s="157"/>
      <c r="E59" s="157" t="str">
        <f>'(10)将来負担比率（分子）の構造'!J$49</f>
        <v>-</v>
      </c>
      <c r="F59" s="157"/>
      <c r="G59" s="157"/>
      <c r="H59" s="157" t="str">
        <f>'(10)将来負担比率（分子）の構造'!K$49</f>
        <v>-</v>
      </c>
      <c r="I59" s="157"/>
      <c r="J59" s="157"/>
      <c r="K59" s="157" t="str">
        <f>'(10)将来負担比率（分子）の構造'!L$49</f>
        <v>-</v>
      </c>
      <c r="L59" s="157"/>
      <c r="M59" s="157"/>
      <c r="N59" s="157" t="str">
        <f>'(10)将来負担比率（分子）の構造'!M$49</f>
        <v>-</v>
      </c>
      <c r="O59" s="157"/>
      <c r="P59" s="157"/>
    </row>
    <row r="60" spans="1:16" x14ac:dyDescent="0.2">
      <c r="A60" s="157" t="s">
        <v>38</v>
      </c>
      <c r="B60" s="157" t="str">
        <f>'(10)将来負担比率（分子）の構造'!I$48</f>
        <v>-</v>
      </c>
      <c r="C60" s="157"/>
      <c r="D60" s="157"/>
      <c r="E60" s="157" t="str">
        <f>'(10)将来負担比率（分子）の構造'!J$48</f>
        <v>-</v>
      </c>
      <c r="F60" s="157"/>
      <c r="G60" s="157"/>
      <c r="H60" s="157" t="str">
        <f>'(10)将来負担比率（分子）の構造'!K$48</f>
        <v>-</v>
      </c>
      <c r="I60" s="157"/>
      <c r="J60" s="157"/>
      <c r="K60" s="157" t="str">
        <f>'(10)将来負担比率（分子）の構造'!L$48</f>
        <v>-</v>
      </c>
      <c r="L60" s="157"/>
      <c r="M60" s="157"/>
      <c r="N60" s="157" t="str">
        <f>'(10)将来負担比率（分子）の構造'!M$48</f>
        <v>-</v>
      </c>
      <c r="O60" s="157"/>
      <c r="P60" s="157"/>
    </row>
    <row r="61" spans="1:16" x14ac:dyDescent="0.2">
      <c r="A61" s="157" t="s">
        <v>36</v>
      </c>
      <c r="B61" s="157">
        <f>'(10)将来負担比率（分子）の構造'!I$46</f>
        <v>0</v>
      </c>
      <c r="C61" s="157"/>
      <c r="D61" s="157"/>
      <c r="E61" s="157">
        <f>'(10)将来負担比率（分子）の構造'!J$46</f>
        <v>0</v>
      </c>
      <c r="F61" s="157"/>
      <c r="G61" s="157"/>
      <c r="H61" s="157">
        <f>'(10)将来負担比率（分子）の構造'!K$46</f>
        <v>0</v>
      </c>
      <c r="I61" s="157"/>
      <c r="J61" s="157"/>
      <c r="K61" s="157">
        <f>'(10)将来負担比率（分子）の構造'!L$46</f>
        <v>0</v>
      </c>
      <c r="L61" s="157"/>
      <c r="M61" s="157"/>
      <c r="N61" s="157">
        <f>'(10)将来負担比率（分子）の構造'!M$46</f>
        <v>0</v>
      </c>
      <c r="O61" s="157"/>
      <c r="P61" s="157"/>
    </row>
    <row r="62" spans="1:16" x14ac:dyDescent="0.2">
      <c r="A62" s="157" t="s">
        <v>35</v>
      </c>
      <c r="B62" s="157">
        <f>'(10)将来負担比率（分子）の構造'!I$45</f>
        <v>4456</v>
      </c>
      <c r="C62" s="157"/>
      <c r="D62" s="157"/>
      <c r="E62" s="157">
        <f>'(10)将来負担比率（分子）の構造'!J$45</f>
        <v>4482</v>
      </c>
      <c r="F62" s="157"/>
      <c r="G62" s="157"/>
      <c r="H62" s="157">
        <f>'(10)将来負担比率（分子）の構造'!K$45</f>
        <v>4469</v>
      </c>
      <c r="I62" s="157"/>
      <c r="J62" s="157"/>
      <c r="K62" s="157">
        <f>'(10)将来負担比率（分子）の構造'!L$45</f>
        <v>4576</v>
      </c>
      <c r="L62" s="157"/>
      <c r="M62" s="157"/>
      <c r="N62" s="157">
        <f>'(10)将来負担比率（分子）の構造'!M$45</f>
        <v>4528</v>
      </c>
      <c r="O62" s="157"/>
      <c r="P62" s="157"/>
    </row>
    <row r="63" spans="1:16" x14ac:dyDescent="0.2">
      <c r="A63" s="157" t="s">
        <v>34</v>
      </c>
      <c r="B63" s="157">
        <f>'(10)将来負担比率（分子）の構造'!I$44</f>
        <v>1089</v>
      </c>
      <c r="C63" s="157"/>
      <c r="D63" s="157"/>
      <c r="E63" s="157">
        <f>'(10)将来負担比率（分子）の構造'!J$44</f>
        <v>1100</v>
      </c>
      <c r="F63" s="157"/>
      <c r="G63" s="157"/>
      <c r="H63" s="157">
        <f>'(10)将来負担比率（分子）の構造'!K$44</f>
        <v>1086</v>
      </c>
      <c r="I63" s="157"/>
      <c r="J63" s="157"/>
      <c r="K63" s="157">
        <f>'(10)将来負担比率（分子）の構造'!L$44</f>
        <v>1844</v>
      </c>
      <c r="L63" s="157"/>
      <c r="M63" s="157"/>
      <c r="N63" s="157">
        <f>'(10)将来負担比率（分子）の構造'!M$44</f>
        <v>1448</v>
      </c>
      <c r="O63" s="157"/>
      <c r="P63" s="157"/>
    </row>
    <row r="64" spans="1:16" x14ac:dyDescent="0.2">
      <c r="A64" s="157" t="s">
        <v>33</v>
      </c>
      <c r="B64" s="157">
        <f>'(10)将来負担比率（分子）の構造'!I$43</f>
        <v>18844</v>
      </c>
      <c r="C64" s="157"/>
      <c r="D64" s="157"/>
      <c r="E64" s="157">
        <f>'(10)将来負担比率（分子）の構造'!J$43</f>
        <v>17879</v>
      </c>
      <c r="F64" s="157"/>
      <c r="G64" s="157"/>
      <c r="H64" s="157">
        <f>'(10)将来負担比率（分子）の構造'!K$43</f>
        <v>17209</v>
      </c>
      <c r="I64" s="157"/>
      <c r="J64" s="157"/>
      <c r="K64" s="157">
        <f>'(10)将来負担比率（分子）の構造'!L$43</f>
        <v>16180</v>
      </c>
      <c r="L64" s="157"/>
      <c r="M64" s="157"/>
      <c r="N64" s="157">
        <f>'(10)将来負担比率（分子）の構造'!M$43</f>
        <v>15279</v>
      </c>
      <c r="O64" s="157"/>
      <c r="P64" s="157"/>
    </row>
    <row r="65" spans="1:16" x14ac:dyDescent="0.2">
      <c r="A65" s="157" t="s">
        <v>32</v>
      </c>
      <c r="B65" s="157" t="str">
        <f>'(10)将来負担比率（分子）の構造'!I$42</f>
        <v>-</v>
      </c>
      <c r="C65" s="157"/>
      <c r="D65" s="157"/>
      <c r="E65" s="157" t="str">
        <f>'(10)将来負担比率（分子）の構造'!J$42</f>
        <v>-</v>
      </c>
      <c r="F65" s="157"/>
      <c r="G65" s="157"/>
      <c r="H65" s="157" t="str">
        <f>'(10)将来負担比率（分子）の構造'!K$42</f>
        <v>-</v>
      </c>
      <c r="I65" s="157"/>
      <c r="J65" s="157"/>
      <c r="K65" s="157" t="str">
        <f>'(10)将来負担比率（分子）の構造'!L$42</f>
        <v>-</v>
      </c>
      <c r="L65" s="157"/>
      <c r="M65" s="157"/>
      <c r="N65" s="157" t="str">
        <f>'(10)将来負担比率（分子）の構造'!M$42</f>
        <v>-</v>
      </c>
      <c r="O65" s="157"/>
      <c r="P65" s="157"/>
    </row>
    <row r="66" spans="1:16" x14ac:dyDescent="0.2">
      <c r="A66" s="157" t="s">
        <v>31</v>
      </c>
      <c r="B66" s="157">
        <f>'(10)将来負担比率（分子）の構造'!I$41</f>
        <v>36442</v>
      </c>
      <c r="C66" s="157"/>
      <c r="D66" s="157"/>
      <c r="E66" s="157">
        <f>'(10)将来負担比率（分子）の構造'!J$41</f>
        <v>35548</v>
      </c>
      <c r="F66" s="157"/>
      <c r="G66" s="157"/>
      <c r="H66" s="157">
        <f>'(10)将来負担比率（分子）の構造'!K$41</f>
        <v>34110</v>
      </c>
      <c r="I66" s="157"/>
      <c r="J66" s="157"/>
      <c r="K66" s="157">
        <f>'(10)将来負担比率（分子）の構造'!L$41</f>
        <v>31299</v>
      </c>
      <c r="L66" s="157"/>
      <c r="M66" s="157"/>
      <c r="N66" s="157">
        <f>'(10)将来負担比率（分子）の構造'!M$41</f>
        <v>29390</v>
      </c>
      <c r="O66" s="157"/>
      <c r="P66" s="157"/>
    </row>
    <row r="67" spans="1:16" x14ac:dyDescent="0.2">
      <c r="A67" s="157" t="s">
        <v>71</v>
      </c>
      <c r="B67" s="157" t="e">
        <f>NA()</f>
        <v>#N/A</v>
      </c>
      <c r="C67" s="157">
        <f>IF(ISNUMBER('(10)将来負担比率（分子）の構造'!I$53), IF('(10)将来負担比率（分子）の構造'!I$53 &lt; 0, 0, '(10)将来負担比率（分子）の構造'!I$53), NA())</f>
        <v>1142</v>
      </c>
      <c r="D67" s="157" t="e">
        <f>NA()</f>
        <v>#N/A</v>
      </c>
      <c r="E67" s="157" t="e">
        <f>NA()</f>
        <v>#N/A</v>
      </c>
      <c r="F67" s="157">
        <f>IF(ISNUMBER('(10)将来負担比率（分子）の構造'!J$53), IF('(10)将来負担比率（分子）の構造'!J$53 &lt; 0, 0, '(10)将来負担比率（分子）の構造'!J$53), NA())</f>
        <v>0</v>
      </c>
      <c r="G67" s="157" t="e">
        <f>NA()</f>
        <v>#N/A</v>
      </c>
      <c r="H67" s="157" t="e">
        <f>NA()</f>
        <v>#N/A</v>
      </c>
      <c r="I67" s="157">
        <f>IF(ISNUMBER('(10)将来負担比率（分子）の構造'!K$53), IF('(10)将来負担比率（分子）の構造'!K$53 &lt; 0, 0, '(10)将来負担比率（分子）の構造'!K$53), NA())</f>
        <v>380</v>
      </c>
      <c r="J67" s="157" t="e">
        <f>NA()</f>
        <v>#N/A</v>
      </c>
      <c r="K67" s="157" t="e">
        <f>NA()</f>
        <v>#N/A</v>
      </c>
      <c r="L67" s="157">
        <f>IF(ISNUMBER('(10)将来負担比率（分子）の構造'!L$53), IF('(10)将来負担比率（分子）の構造'!L$53 &lt; 0, 0, '(10)将来負担比率（分子）の構造'!L$53), NA())</f>
        <v>0</v>
      </c>
      <c r="M67" s="157" t="e">
        <f>NA()</f>
        <v>#N/A</v>
      </c>
      <c r="N67" s="157" t="e">
        <f>NA()</f>
        <v>#N/A</v>
      </c>
      <c r="O67" s="157">
        <f>IF(ISNUMBER('(10)将来負担比率（分子）の構造'!M$53), IF('(10)将来負担比率（分子）の構造'!M$53 &lt; 0, 0, '(10)将来負担比率（分子）の構造'!M$53), NA())</f>
        <v>0</v>
      </c>
      <c r="P67" s="157" t="e">
        <f>NA()</f>
        <v>#N/A</v>
      </c>
    </row>
    <row r="70" spans="1:16" x14ac:dyDescent="0.2">
      <c r="A70" s="159" t="s">
        <v>72</v>
      </c>
      <c r="B70" s="159"/>
      <c r="C70" s="159"/>
      <c r="D70" s="159"/>
      <c r="E70" s="159"/>
      <c r="F70" s="159"/>
    </row>
    <row r="71" spans="1:16" x14ac:dyDescent="0.2">
      <c r="A71" s="160"/>
      <c r="B71" s="160" t="str">
        <f>'(11)基金残高に係る経年分析'!F54</f>
        <v>R04</v>
      </c>
      <c r="C71" s="160" t="str">
        <f>'(11)基金残高に係る経年分析'!G54</f>
        <v>R05</v>
      </c>
      <c r="D71" s="160" t="str">
        <f>'(11)基金残高に係る経年分析'!H54</f>
        <v>R06</v>
      </c>
    </row>
    <row r="72" spans="1:16" x14ac:dyDescent="0.2">
      <c r="A72" s="160" t="s">
        <v>73</v>
      </c>
      <c r="B72" s="161">
        <f>'(11)基金残高に係る経年分析'!F55</f>
        <v>4961</v>
      </c>
      <c r="C72" s="161">
        <f>'(11)基金残高に係る経年分析'!G55</f>
        <v>4917</v>
      </c>
      <c r="D72" s="161">
        <f>'(11)基金残高に係る経年分析'!H55</f>
        <v>4543</v>
      </c>
    </row>
    <row r="73" spans="1:16" x14ac:dyDescent="0.2">
      <c r="A73" s="160" t="s">
        <v>74</v>
      </c>
      <c r="B73" s="161">
        <f>'(11)基金残高に係る経年分析'!F56</f>
        <v>591</v>
      </c>
      <c r="C73" s="161">
        <f>'(11)基金残高に係る経年分析'!G56</f>
        <v>1</v>
      </c>
      <c r="D73" s="161">
        <f>'(11)基金残高に係る経年分析'!H56</f>
        <v>23</v>
      </c>
    </row>
    <row r="74" spans="1:16" x14ac:dyDescent="0.2">
      <c r="A74" s="160" t="s">
        <v>75</v>
      </c>
      <c r="B74" s="161">
        <f>'(11)基金残高に係る経年分析'!F57</f>
        <v>2688</v>
      </c>
      <c r="C74" s="161">
        <f>'(11)基金残高に係る経年分析'!G57</f>
        <v>2732</v>
      </c>
      <c r="D74" s="161">
        <f>'(11)基金残高に係る経年分析'!H57</f>
        <v>2971</v>
      </c>
    </row>
  </sheetData>
  <sheetProtection algorithmName="SHA-512" hashValue="J7Y+gS46K3hQ6Gxgeyqs7CRbKK+OfS90scZd163xTxf1ez9bHvCL1MrZC/qG/oNls8AuRW6KyKg5X7pmiWyiCQ==" saltValue="ZD4b4iMYZGIkKybdXwJL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(1)普通会計の状況</vt:lpstr>
      <vt:lpstr>(2)各会計、関係団体の財政状況及び健全化判断比率</vt:lpstr>
      <vt:lpstr>(3)財政比較分析表</vt:lpstr>
      <vt:lpstr>(4)-1経常経費分析表（経常収支比率の分析）</vt:lpstr>
      <vt:lpstr>経常経費分析表(人件費・公債費・普通建設事業費の分析)</vt:lpstr>
      <vt:lpstr>(5)性質別歳出決算分析表（住民一人当たりのコスト）</vt:lpstr>
      <vt:lpstr>(6)目的別歳出決算分析表（住民一人当たりのコスト）</vt:lpstr>
      <vt:lpstr>(7)実質収支比率等に係る経年分析</vt:lpstr>
      <vt:lpstr>(8)連結実質赤字比率に係る赤字・黒字の構成分析</vt:lpstr>
      <vt:lpstr>(9)実質公債費比率（分子）の構造</vt:lpstr>
      <vt:lpstr>(10)将来負担比率（分子）の構造</vt:lpstr>
      <vt:lpstr>(11)基金残高に係る経年分析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下江　麗恵</cp:lastModifiedBy>
  <cp:lastPrinted>2026-03-16T09:23:23Z</cp:lastPrinted>
  <dcterms:created xsi:type="dcterms:W3CDTF">2026-02-23T07:41:04Z</dcterms:created>
  <dcterms:modified xsi:type="dcterms:W3CDTF">2026-09-24T01:46:43Z</dcterms:modified>
  <cp:category/>
</cp:coreProperties>
</file>