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B349D1BC-523F-4A79-BF25-13CF5805A611}"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s="1"/>
  <c r="BE42" i="10"/>
  <c r="AM42" i="10"/>
  <c r="U42" i="10"/>
  <c r="E42" i="10"/>
  <c r="C42" i="10"/>
  <c r="DG41" i="10"/>
  <c r="CQ41" i="10"/>
  <c r="CO41" i="10" s="1"/>
  <c r="BY41" i="10"/>
  <c r="BW41" i="10" s="1"/>
  <c r="BE41" i="10"/>
  <c r="AM41" i="10"/>
  <c r="U41" i="10"/>
  <c r="E41" i="10"/>
  <c r="C41" i="10"/>
  <c r="DG40" i="10"/>
  <c r="CQ40" i="10"/>
  <c r="CO40" i="10" s="1"/>
  <c r="BY40" i="10"/>
  <c r="BW40" i="10" s="1"/>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O37" i="10"/>
  <c r="U37" i="10"/>
  <c r="E37" i="10"/>
  <c r="C37" i="10" s="1"/>
  <c r="DG36" i="10"/>
  <c r="CQ36" i="10"/>
  <c r="CO36" i="10"/>
  <c r="BY36" i="10"/>
  <c r="BE36" i="10"/>
  <c r="AO36" i="10"/>
  <c r="W36" i="10"/>
  <c r="E36" i="10"/>
  <c r="C36" i="10" s="1"/>
  <c r="DG35" i="10"/>
  <c r="CQ35" i="10"/>
  <c r="BY35" i="10"/>
  <c r="BE35" i="10"/>
  <c r="AO35" i="10"/>
  <c r="W35" i="10"/>
  <c r="E35" i="10"/>
  <c r="DG34" i="10"/>
  <c r="CQ34" i="10"/>
  <c r="BY34" i="10"/>
  <c r="BE34" i="10"/>
  <c r="AO34" i="10"/>
  <c r="W34" i="10"/>
  <c r="E34" i="10"/>
  <c r="C34" i="10" s="1"/>
  <c r="C35" i="10" l="1"/>
  <c r="U34" i="10" l="1"/>
  <c r="U35" i="10" s="1"/>
  <c r="U36" i="10" s="1"/>
  <c r="AM34" i="10" l="1"/>
  <c r="AM35" i="10" s="1"/>
  <c r="AM36" i="10" s="1"/>
  <c r="AM37" i="10" s="1"/>
  <c r="BW34" i="10" l="1"/>
  <c r="BW35" i="10" s="1"/>
  <c r="BW36" i="10" s="1"/>
  <c r="BW37" i="10" s="1"/>
  <c r="BW38" i="10" s="1"/>
  <c r="BW39" i="10" s="1"/>
  <c r="CO34" i="10" l="1"/>
  <c r="CO35" i="10" s="1"/>
</calcChain>
</file>

<file path=xl/sharedStrings.xml><?xml version="1.0" encoding="utf-8"?>
<sst xmlns="http://schemas.openxmlformats.org/spreadsheetml/2006/main" count="1094" uniqueCount="549">
  <si>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</si>
  <si>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</si>
  <si>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</si>
  <si>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</si>
  <si>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(Ｂ)</t>
  </si>
  <si>
    <t>（参考）</t>
    <rPh sb="1" eb="3">
      <t>サンコウ</t>
    </rPh>
    <phoneticPr fontId="5"/>
  </si>
  <si>
    <t>第2次</t>
    <rPh sb="0" eb="1">
      <t>ダイ</t>
    </rPh>
    <rPh sb="2" eb="3">
      <t>ジ</t>
    </rPh>
    <phoneticPr fontId="5"/>
  </si>
  <si>
    <t>徴収率
(％)</t>
    <rPh sb="0" eb="2">
      <t>チョウシュウ</t>
    </rPh>
    <rPh sb="2" eb="3">
      <t>リツ</t>
    </rPh>
    <phoneticPr fontId="5"/>
  </si>
  <si>
    <t>区分</t>
    <rPh sb="0" eb="2">
      <t>クブン</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</si>
  <si>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</si>
  <si>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</si>
  <si>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</si>
  <si>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</si>
  <si>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</si>
  <si>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</si>
  <si>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</si>
  <si>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</si>
  <si>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</si>
  <si>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</si>
  <si>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</si>
  <si>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</si>
  <si>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</si>
  <si>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</si>
  <si>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</si>
  <si>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</si>
  <si>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</si>
  <si>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</si>
  <si>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</si>
  <si>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</si>
  <si>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</si>
  <si>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</si>
  <si>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</si>
  <si>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</si>
  <si>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</si>
  <si>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</si>
  <si>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</si>
  <si>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</si>
  <si>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</si>
  <si>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</si>
  <si>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</si>
  <si>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</si>
  <si>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</si>
  <si>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大阪広域水道企業団（工業用水道事業会計）</t>
    <rPh sb="10" eb="12">
      <t>コウギョウ</t>
    </rPh>
    <rPh sb="12" eb="13">
      <t>ヨウ</t>
    </rPh>
    <rPh sb="13" eb="15">
      <t>スイドウ</t>
    </rPh>
    <rPh sb="15" eb="17">
      <t>ジギョウ</t>
    </rPh>
    <rPh sb="17" eb="19">
      <t>カイケイ</t>
    </rPh>
    <phoneticPr fontId="5"/>
  </si>
  <si>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</si>
  <si>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</si>
  <si>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</si>
  <si>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</si>
  <si>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</si>
  <si>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</si>
  <si>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</si>
  <si>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</si>
  <si>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</si>
  <si>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</si>
  <si>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</si>
  <si>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</si>
  <si>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</si>
  <si>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</si>
  <si>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</si>
  <si>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</si>
  <si>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</si>
  <si>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和泉市</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</si>
  <si>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</si>
  <si>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</si>
  <si>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</si>
  <si>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</si>
  <si>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</si>
  <si>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</si>
  <si>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</si>
  <si>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</si>
  <si>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</si>
  <si>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</si>
  <si>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</si>
  <si>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</si>
  <si>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</si>
  <si>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</si>
  <si>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</si>
  <si>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</si>
  <si>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</si>
  <si>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</si>
  <si>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</si>
  <si>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</si>
  <si>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</si>
  <si>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</si>
  <si>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</si>
  <si>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</si>
  <si>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</si>
  <si>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</si>
  <si>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</si>
  <si>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</si>
  <si>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</si>
  <si>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</si>
  <si>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</si>
  <si>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</si>
  <si>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</si>
  <si>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</si>
  <si>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</si>
  <si>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</si>
  <si>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</si>
  <si>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</si>
  <si>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ふるさと元気基金</t>
    <rPh sb="4" eb="6">
      <t>ゲンキ</t>
    </rPh>
    <rPh sb="6" eb="8">
      <t>キキン</t>
    </rPh>
    <phoneticPr fontId="5"/>
  </si>
  <si>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</si>
  <si>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</si>
  <si>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</si>
  <si>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</si>
  <si>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</si>
  <si>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</si>
  <si>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</si>
  <si>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</si>
  <si>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</si>
  <si>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</si>
  <si>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</si>
  <si>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</si>
  <si>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</si>
  <si>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</si>
  <si>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</si>
  <si>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</si>
  <si>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</si>
  <si>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</si>
  <si>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</si>
  <si>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</si>
  <si>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</si>
  <si>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</si>
  <si>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</si>
  <si>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</si>
  <si>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</si>
  <si>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</si>
  <si>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</si>
  <si>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</si>
  <si>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</si>
  <si>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</si>
  <si>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</si>
  <si>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</si>
  <si>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</si>
  <si>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</si>
  <si>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</si>
  <si>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</si>
  <si>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大阪府</t>
  </si>
  <si>
    <t>　新型コロナウイルス感染症対策地方税減収補塡特別交付金</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</si>
  <si>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</si>
  <si>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</si>
  <si>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Ⅳ－３</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</si>
  <si>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</si>
  <si>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</si>
  <si>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</si>
  <si>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</si>
  <si>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</si>
  <si>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</si>
  <si>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</si>
  <si>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</si>
  <si>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</si>
  <si>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</si>
  <si>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</si>
  <si>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</si>
  <si>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</si>
  <si>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</si>
  <si>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</si>
  <si>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</si>
  <si>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</si>
  <si>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地方交付税種地</t>
    <rPh sb="0" eb="2">
      <t>チホウ</t>
    </rPh>
    <rPh sb="2" eb="5">
      <t>コウフゼイ</t>
    </rPh>
    <rPh sb="5" eb="6">
      <t>シュ</t>
    </rPh>
    <rPh sb="6" eb="7">
      <t>チ</t>
    </rPh>
    <phoneticPr fontId="5"/>
  </si>
  <si>
    <t>地方債</t>
  </si>
  <si>
    <t>2-8</t>
  </si>
  <si>
    <t>会計名</t>
    <rPh sb="0" eb="2">
      <t>カイケイ</t>
    </rPh>
    <rPh sb="2" eb="3">
      <t>メイ</t>
    </rPh>
    <phoneticPr fontId="5"/>
  </si>
  <si>
    <t>(Ｅ)</t>
  </si>
  <si>
    <t>歳入歳出差引</t>
  </si>
  <si>
    <t>　　(※1)</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</si>
  <si>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</si>
  <si>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</si>
  <si>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</si>
  <si>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</si>
  <si>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</si>
  <si>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参考</t>
    <rPh sb="0" eb="2">
      <t>サンコウ</t>
    </rPh>
    <phoneticPr fontId="5"/>
  </si>
  <si>
    <t>○</t>
  </si>
  <si>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</si>
  <si>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</si>
  <si>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</si>
  <si>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</si>
  <si>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</si>
  <si>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</si>
  <si>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</si>
  <si>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</si>
  <si>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</si>
  <si>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</si>
  <si>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</si>
  <si>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</si>
  <si>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</si>
  <si>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</si>
  <si>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公共浄化槽事業会計</t>
  </si>
  <si>
    <t>歳出合計</t>
  </si>
  <si>
    <r>
      <t xml:space="preserve">増減率 </t>
    </r>
    <r>
      <rPr>
        <sz val="9"/>
        <color indexed="8"/>
        <rFont val="ＭＳ ゴシック"/>
        <family val="3"/>
        <charset val="128"/>
      </rPr>
      <t xml:space="preserve"> (％)</t>
    </r>
    <rPh sb="0" eb="2">
      <t>ゾウゲン</t>
    </rPh>
    <rPh sb="2" eb="3">
      <t>リツ</t>
    </rPh>
    <phoneticPr fontId="5"/>
  </si>
  <si>
    <t>構成比</t>
    <rPh sb="0" eb="3">
      <t>コウセイヒ</t>
    </rPh>
    <phoneticPr fontId="5"/>
  </si>
  <si>
    <t>使用料</t>
  </si>
  <si>
    <t>-0.9</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</si>
  <si>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</si>
  <si>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</si>
  <si>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</si>
  <si>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</si>
  <si>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</si>
  <si>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</si>
  <si>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</si>
  <si>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</si>
  <si>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</si>
  <si>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公共下水道事業会計</t>
  </si>
  <si>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</si>
  <si>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</si>
  <si>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</si>
  <si>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</si>
  <si>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</si>
  <si>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</si>
  <si>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</si>
  <si>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</si>
  <si>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</si>
  <si>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</si>
  <si>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</si>
  <si>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</si>
  <si>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</si>
  <si>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</si>
  <si>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</si>
  <si>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</si>
  <si>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</si>
  <si>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</si>
  <si>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</si>
  <si>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</si>
  <si>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</si>
  <si>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</si>
  <si>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</si>
  <si>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-0.2</t>
  </si>
  <si>
    <t>-0.4</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</si>
  <si>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</si>
  <si>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</si>
  <si>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</si>
  <si>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公共用地先行取得事業特別会計</t>
  </si>
  <si>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</si>
  <si>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</si>
  <si>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</si>
  <si>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</si>
  <si>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</si>
  <si>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</si>
  <si>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</si>
  <si>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</si>
  <si>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</si>
  <si>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</si>
  <si>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</si>
  <si>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</si>
  <si>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</si>
  <si>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</si>
  <si>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</si>
  <si>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</si>
  <si>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</si>
  <si>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</si>
  <si>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</si>
  <si>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</si>
  <si>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</si>
  <si>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</si>
  <si>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</si>
  <si>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</si>
  <si>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</si>
  <si>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</si>
  <si>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</si>
  <si>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</si>
  <si>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</si>
  <si>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</si>
  <si>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</si>
  <si>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</si>
  <si>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</si>
  <si>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</si>
  <si>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</si>
  <si>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</si>
  <si>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</si>
  <si>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</si>
  <si>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</si>
  <si>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</si>
  <si>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</si>
  <si>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</si>
  <si>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</si>
  <si>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</si>
  <si>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</si>
  <si>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</si>
  <si>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</si>
  <si>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</si>
  <si>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</si>
  <si>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</si>
  <si>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</si>
  <si>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介護保険事業特別会計</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</si>
  <si>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</si>
  <si>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</si>
  <si>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</si>
  <si>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</si>
  <si>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</si>
  <si>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</si>
  <si>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</si>
  <si>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</si>
  <si>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</si>
  <si>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</si>
  <si>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</si>
  <si>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</si>
  <si>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</si>
  <si>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</si>
  <si>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</si>
  <si>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</si>
  <si>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</si>
  <si>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</si>
  <si>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</si>
  <si>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被保険者
1人当り</t>
  </si>
  <si>
    <t>大阪府和泉市</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</si>
  <si>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</si>
  <si>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</si>
  <si>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</si>
  <si>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</si>
  <si>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</si>
  <si>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</si>
  <si>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</si>
  <si>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</si>
  <si>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</si>
  <si>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</si>
  <si>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</si>
  <si>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</si>
  <si>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</si>
  <si>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</si>
  <si>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</si>
  <si>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</si>
  <si>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</si>
  <si>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</si>
  <si>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</si>
  <si>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</si>
  <si>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</si>
  <si>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</si>
  <si>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</si>
  <si>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</si>
  <si>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</si>
  <si>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</si>
  <si>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</si>
  <si>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</si>
  <si>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</si>
  <si>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</si>
  <si>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大阪府後期高齢者医療広域連合（後期高齢者医療特別会計）</t>
    <rPh sb="15" eb="17">
      <t>コウキ</t>
    </rPh>
    <rPh sb="17" eb="19">
      <t>コウレイ</t>
    </rPh>
    <rPh sb="19" eb="20">
      <t>モノ</t>
    </rPh>
    <rPh sb="20" eb="22">
      <t>イリョウ</t>
    </rPh>
    <rPh sb="22" eb="24">
      <t>トクベツ</t>
    </rPh>
    <rPh sb="24" eb="26">
      <t>カイケイ</t>
    </rPh>
    <phoneticPr fontId="5"/>
  </si>
  <si>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</si>
  <si>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</si>
  <si>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</si>
  <si>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</si>
  <si>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</si>
  <si>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</si>
  <si>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</si>
  <si>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</si>
  <si>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</si>
  <si>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</si>
  <si>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</si>
  <si>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</si>
  <si>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</si>
  <si>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</si>
  <si>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</si>
  <si>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</si>
  <si>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</si>
  <si>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</si>
  <si>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</si>
  <si>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</si>
  <si>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</si>
  <si>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</si>
  <si>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</si>
  <si>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</si>
  <si>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</si>
  <si>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</si>
  <si>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</si>
  <si>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</si>
  <si>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</si>
  <si>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</si>
  <si>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</si>
  <si>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</si>
  <si>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</si>
  <si>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</si>
  <si>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</si>
  <si>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</si>
  <si>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</si>
  <si>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</si>
  <si>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</si>
  <si>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</si>
  <si>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</si>
  <si>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</si>
  <si>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</si>
  <si>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</si>
  <si>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</si>
  <si>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</si>
  <si>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</si>
  <si>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</si>
  <si>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</si>
  <si>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</si>
  <si>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美術品等取得基金</t>
    <rPh sb="0" eb="3">
      <t>ビジュツヒン</t>
    </rPh>
    <rPh sb="3" eb="4">
      <t>トウ</t>
    </rPh>
    <rPh sb="4" eb="6">
      <t>シュトク</t>
    </rPh>
    <rPh sb="6" eb="8">
      <t>キキン</t>
    </rPh>
    <phoneticPr fontId="5"/>
  </si>
  <si>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</si>
  <si>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</si>
  <si>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</si>
  <si>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</si>
  <si>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</si>
  <si>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</si>
  <si>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</si>
  <si>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</si>
  <si>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</si>
  <si>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</si>
  <si>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</si>
  <si>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</si>
  <si>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</si>
  <si>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</si>
  <si>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</si>
  <si>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</si>
  <si>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</si>
  <si>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</si>
  <si>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</si>
  <si>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</si>
  <si>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</si>
  <si>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</si>
  <si>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</si>
  <si>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</si>
  <si>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</si>
  <si>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5"/>
  </si>
  <si>
    <t>財政再生基準</t>
  </si>
  <si>
    <t>再差引収支</t>
    <rPh sb="0" eb="1">
      <t>サイ</t>
    </rPh>
    <rPh sb="1" eb="3">
      <t>サシヒキ</t>
    </rPh>
    <rPh sb="3" eb="5">
      <t>シュウシ</t>
    </rPh>
    <phoneticPr fontId="5"/>
  </si>
  <si>
    <t>下水道</t>
  </si>
  <si>
    <t>加入世帯数(世帯)</t>
  </si>
  <si>
    <t>　繰出金</t>
  </si>
  <si>
    <t>　うち減収補塡債(特例分)</t>
    <rPh sb="4" eb="5">
      <t>シュウ</t>
    </rPh>
    <rPh sb="9" eb="10">
      <t>トク</t>
    </rPh>
    <rPh sb="10" eb="11">
      <t>レイ</t>
    </rPh>
    <rPh sb="11" eb="12">
      <t>ブン</t>
    </rPh>
    <phoneticPr fontId="36"/>
  </si>
  <si>
    <t>大阪広域水道企業団（水道事業会計）</t>
    <rPh sb="0" eb="2">
      <t>オオサカ</t>
    </rPh>
    <rPh sb="2" eb="4">
      <t>コウイキ</t>
    </rPh>
    <rPh sb="4" eb="6">
      <t>スイドウ</t>
    </rPh>
    <rPh sb="6" eb="9">
      <t>キギョウダン</t>
    </rPh>
    <rPh sb="10" eb="12">
      <t>スイドウ</t>
    </rPh>
    <rPh sb="12" eb="14">
      <t>ジギョウ</t>
    </rPh>
    <rPh sb="14" eb="16">
      <t>カイケイ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</si>
  <si>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</si>
  <si>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</si>
  <si>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</si>
  <si>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</si>
  <si>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</si>
  <si>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</si>
  <si>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</si>
  <si>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</si>
  <si>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</si>
  <si>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</si>
  <si>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</si>
  <si>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</si>
  <si>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</si>
  <si>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</si>
  <si>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</si>
  <si>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</si>
  <si>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</si>
  <si>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</si>
  <si>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</si>
  <si>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</si>
  <si>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</si>
  <si>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</si>
  <si>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</si>
  <si>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</si>
  <si>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</si>
  <si>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</si>
  <si>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</si>
  <si>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</si>
  <si>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</si>
  <si>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</si>
  <si>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</si>
  <si>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</si>
  <si>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</si>
  <si>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</si>
  <si>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</si>
  <si>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</si>
  <si>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</si>
  <si>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</si>
  <si>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国民健康保険事業特別会計</t>
  </si>
  <si>
    <t>後期高齢者医療事業特別会計</t>
  </si>
  <si>
    <t>水道事業会計</t>
  </si>
  <si>
    <t>法適用企業</t>
  </si>
  <si>
    <t>病院事業会計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</si>
  <si>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</si>
  <si>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</si>
  <si>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</si>
  <si>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</si>
  <si>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</si>
  <si>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</si>
  <si>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</si>
  <si>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</si>
  <si>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</si>
  <si>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</si>
  <si>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</si>
  <si>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</si>
  <si>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</si>
  <si>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</si>
  <si>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</si>
  <si>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</si>
  <si>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</si>
  <si>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</si>
  <si>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</si>
  <si>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</si>
  <si>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</si>
  <si>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</si>
  <si>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</si>
  <si>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</si>
  <si>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</si>
  <si>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</si>
  <si>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</si>
  <si>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</si>
  <si>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</si>
  <si>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</si>
  <si>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</si>
  <si>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</si>
  <si>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</si>
  <si>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</si>
  <si>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</si>
  <si>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</si>
  <si>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</si>
  <si>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</si>
  <si>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</si>
  <si>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</si>
  <si>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</si>
  <si>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</si>
  <si>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</si>
  <si>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</si>
  <si>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</si>
  <si>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</si>
  <si>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</si>
  <si>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</si>
  <si>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</si>
  <si>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</si>
  <si>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 0.24</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</si>
  <si>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</si>
  <si>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</si>
  <si>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</si>
  <si>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</si>
  <si>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</si>
  <si>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</si>
  <si>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</si>
  <si>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</si>
  <si>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</si>
  <si>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</si>
  <si>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</si>
  <si>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</si>
  <si>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</si>
  <si>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</si>
  <si>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</si>
  <si>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△377</t>
  </si>
  <si>
    <t>和泉市公共施設管理公社</t>
    <rPh sb="0" eb="3">
      <t>イズミシ</t>
    </rPh>
    <rPh sb="3" eb="5">
      <t>コウキョウ</t>
    </rPh>
    <rPh sb="5" eb="7">
      <t>シセツ</t>
    </rPh>
    <rPh sb="7" eb="9">
      <t>カンリ</t>
    </rPh>
    <rPh sb="9" eb="11">
      <t>コウシャ</t>
    </rPh>
    <phoneticPr fontId="5"/>
  </si>
  <si>
    <t>泉北環境整備施設組合（一般会計）</t>
    <rPh sb="0" eb="2">
      <t>センボク</t>
    </rPh>
    <rPh sb="2" eb="4">
      <t>カンキョウ</t>
    </rPh>
    <rPh sb="4" eb="6">
      <t>セイビ</t>
    </rPh>
    <rPh sb="6" eb="8">
      <t>シセツ</t>
    </rPh>
    <rPh sb="8" eb="10">
      <t>クミアイ</t>
    </rPh>
    <rPh sb="11" eb="13">
      <t>イッパン</t>
    </rPh>
    <rPh sb="13" eb="15">
      <t>カイケイ</t>
    </rPh>
    <phoneticPr fontId="5"/>
  </si>
  <si>
    <t>泉大津市・和泉市墓地組合</t>
    <rPh sb="0" eb="1">
      <t>イズミ</t>
    </rPh>
    <rPh sb="1" eb="3">
      <t>オオツ</t>
    </rPh>
    <rPh sb="3" eb="4">
      <t>シ</t>
    </rPh>
    <rPh sb="5" eb="8">
      <t>イズミシ</t>
    </rPh>
    <rPh sb="8" eb="10">
      <t>ボチ</t>
    </rPh>
    <rPh sb="10" eb="12">
      <t>クミアイ</t>
    </rPh>
    <phoneticPr fontId="5"/>
  </si>
  <si>
    <t>和泉市文化振興財団</t>
    <rPh sb="0" eb="3">
      <t>イズミシ</t>
    </rPh>
    <rPh sb="3" eb="5">
      <t>ブンカ</t>
    </rPh>
    <rPh sb="5" eb="7">
      <t>シンコウ</t>
    </rPh>
    <rPh sb="7" eb="9">
      <t>ザイダン</t>
    </rPh>
    <phoneticPr fontId="5"/>
  </si>
  <si>
    <t>△4</t>
  </si>
  <si>
    <t>公共施設整備基金</t>
    <rPh sb="0" eb="2">
      <t>コウキョウ</t>
    </rPh>
    <rPh sb="2" eb="4">
      <t>シセツ</t>
    </rPh>
    <rPh sb="4" eb="6">
      <t>セイビ</t>
    </rPh>
    <rPh sb="6" eb="8">
      <t>キキン</t>
    </rPh>
    <phoneticPr fontId="5"/>
  </si>
  <si>
    <t>子どもの夢応援奨学基金</t>
    <rPh sb="0" eb="1">
      <t>コ</t>
    </rPh>
    <rPh sb="4" eb="5">
      <t>ユメ</t>
    </rPh>
    <rPh sb="5" eb="7">
      <t>オウエン</t>
    </rPh>
    <rPh sb="7" eb="9">
      <t>ショウガク</t>
    </rPh>
    <rPh sb="9" eb="11">
      <t>キキン</t>
    </rPh>
    <phoneticPr fontId="5"/>
  </si>
  <si>
    <t>再資源化事業推進奨励基金</t>
    <rPh sb="0" eb="4">
      <t>サイシゲンカ</t>
    </rPh>
    <rPh sb="4" eb="6">
      <t>ジギョウ</t>
    </rPh>
    <rPh sb="6" eb="8">
      <t>スイシン</t>
    </rPh>
    <rPh sb="8" eb="10">
      <t>ショウレイ</t>
    </rPh>
    <rPh sb="10" eb="12">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</si>
  <si>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</si>
  <si>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</si>
  <si>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　地方債残高は多額であるものの、基準財政需要額への算入見込額が多いため、将来負担比率はマイナスとなり、類似団体内平均値よりも低比率で推移している。
　有形固定資産減価償却率についても、類似団体内平均値より低比率で推移しているものの、上昇傾向であり、認定こども園・幼稚園・保育所、学校施設、公営住宅、一般廃棄物処理施設、福祉施設は、有形固定資産減価償却率が70％以上となっているため、今後も公共施設等総合管理計画に基づき、老朽化対策に取り組んでいく。</t>
    <phoneticPr fontId="49"/>
  </si>
  <si>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</si>
  <si>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</si>
  <si>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</si>
  <si>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</si>
  <si>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</si>
  <si>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</si>
  <si>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　将来負担比率は公営企業等への繰出や一部事務組合への負担、退職手当などの将来負担が減少傾向にあるためマイナスとなっており、類似団体内平均値よりも低比率で推移している。
　実質公債費比率は、庁舎整備事業の実施により増加していたものの、臨時財政対策債を中心に地方債の一部償還終了に伴う元金償還金の減少により、前年度から1.5ポイント改善した。しかし、依然として類似団体内平均値よりも高くなっている。
　今後も、「和泉創発プラン」に基づき、財政健全化に努めることで公債費負担の抑制を図るとともに、両比率のバランスに注意する必要がある。</t>
    <rPh sb="106" eb="108">
      <t>ゾウカ</t>
    </rPh>
    <rPh sb="116" eb="123">
      <t>リンジザイセイタイサクサイ</t>
    </rPh>
    <rPh sb="124" eb="126">
      <t>チュウシン</t>
    </rPh>
    <rPh sb="127" eb="130">
      <t>チホウサイ</t>
    </rPh>
    <rPh sb="140" eb="142">
      <t>ガンキン</t>
    </rPh>
    <rPh sb="142" eb="145">
      <t>ショウカンキン</t>
    </rPh>
    <rPh sb="173" eb="175">
      <t>イゼン</t>
    </rPh>
    <phoneticPr fontId="45"/>
  </si>
  <si>
    <t>実質公債費比率</t>
    <phoneticPr fontId="45"/>
  </si>
  <si>
    <t xml:space="preserve">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</si>
</sst>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1"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6"/>
      <name val="ＭＳ Ｐゴシック"/>
      <family val="2"/>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3" borderId="0" xfId="22" applyNumberFormat="1" applyFont="1" applyFill="1" applyAlignment="1">
      <alignment vertical="center" wrapText="1"/>
    </xf>
    <xf numFmtId="0" fontId="46" fillId="0" borderId="0" xfId="21" applyFont="1" applyAlignment="1">
      <alignment horizontal="center" vertical="center"/>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0" fontId="46" fillId="0" borderId="74" xfId="21" applyFont="1" applyBorder="1" applyAlignment="1">
      <alignment horizontal="center" vertical="center"/>
    </xf>
    <xf numFmtId="187" fontId="46" fillId="3" borderId="0" xfId="22" applyNumberFormat="1" applyFont="1" applyFill="1" applyAlignment="1">
      <alignment horizontal="center" vertical="center" wrapText="1"/>
    </xf>
    <xf numFmtId="187" fontId="46" fillId="0" borderId="0" xfId="22" applyNumberFormat="1" applyFont="1" applyAlignment="1">
      <alignment horizontal="center" vertical="center" wrapText="1"/>
    </xf>
    <xf numFmtId="184" fontId="46" fillId="3" borderId="0" xfId="22" applyNumberFormat="1" applyFont="1" applyFill="1" applyAlignment="1">
      <alignment horizontal="center" vertical="center"/>
    </xf>
    <xf numFmtId="187" fontId="46" fillId="3" borderId="74" xfId="22" applyNumberFormat="1" applyFont="1" applyFill="1" applyBorder="1" applyAlignment="1">
      <alignment horizontal="center" vertical="center" wrapText="1"/>
    </xf>
    <xf numFmtId="184" fontId="46" fillId="3" borderId="74" xfId="22" applyNumberFormat="1" applyFont="1" applyFill="1" applyBorder="1" applyAlignment="1">
      <alignment horizontal="center" vertical="center"/>
    </xf>
    <xf numFmtId="178" fontId="46" fillId="0" borderId="42" xfId="21" applyNumberFormat="1" applyFont="1" applyBorder="1">
      <alignment vertical="center"/>
    </xf>
    <xf numFmtId="178" fontId="44" fillId="0" borderId="0" xfId="21" applyNumberFormat="1" applyAlignment="1">
      <alignment horizontal="center"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184" fontId="46" fillId="3" borderId="0" xfId="22" applyNumberFormat="1" applyFont="1" applyFill="1" applyAlignment="1">
      <alignment horizontal="center" vertical="center" wrapText="1"/>
    </xf>
    <xf numFmtId="184" fontId="46" fillId="0" borderId="0" xfId="21" applyNumberFormat="1" applyFont="1" applyAlignment="1">
      <alignment horizontal="center" vertical="center"/>
    </xf>
    <xf numFmtId="0" fontId="50" fillId="0" borderId="0" xfId="25" applyFont="1">
      <alignment vertical="center"/>
    </xf>
    <xf numFmtId="0" fontId="44" fillId="3" borderId="0" xfId="20"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B4FD8AE0-0DAE-448C-83B9-67506C6029A3}"/>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7F24A889-5AB0-4900-A9E0-9E038C0E9E18}"/>
    <cellStyle name="標準_【レイアウト】（県）資料３（Ｐ２）　歳出比較分析表" xfId="19" xr:uid="{00000000-0005-0000-0000-000013000000}"/>
    <cellStyle name="標準_【レイアウト】（県）資料３（Ｐ２）　歳出比較分析表 2" xfId="21" xr:uid="{23ACF7B5-B913-4C99-9FEF-5CE48B18FC97}"/>
    <cellStyle name="標準_【レイアウト】（市）資料３（Ｐ２）　歳出比較分析表" xfId="18" xr:uid="{00000000-0005-0000-0000-000012000000}"/>
    <cellStyle name="標準_【レイアウト】（市）資料３（Ｐ２）　歳出比較分析表 2" xfId="22" xr:uid="{1D0A865A-F8E2-473D-856C-8A4D065543EC}"/>
    <cellStyle name="標準_APAHO251300" xfId="13" xr:uid="{00000000-0005-0000-0000-00000D000000}"/>
    <cellStyle name="標準_APAHO251300 2" xfId="23" xr:uid="{C020FC38-8D4F-42B1-BEF7-52060CBC958F}"/>
    <cellStyle name="標準_APAHO252300" xfId="14" xr:uid="{00000000-0005-0000-0000-00000E000000}"/>
    <cellStyle name="標準_APAHO252300 2" xfId="24" xr:uid="{56B4729F-1F09-4514-8ECB-E1BD54F61021}"/>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EA24-412D-8938-F76206F34E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34226</c:v>
                </c:pt>
                <c:pt idx="1">
                  <c:v>42586</c:v>
                </c:pt>
                <c:pt idx="2">
                  <c:v>36996</c:v>
                </c:pt>
                <c:pt idx="3">
                  <c:v>30702</c:v>
                </c:pt>
                <c:pt idx="4">
                  <c:v>53133</c:v>
                </c:pt>
              </c:numCache>
            </c:numRef>
          </c:val>
          <c:smooth val="0"/>
          <c:extLst>
            <c:ext xmlns:c16="http://schemas.microsoft.com/office/drawing/2014/chart" uri="{C3380CC4-5D6E-409C-BE32-E72D297353CC}">
              <c16:uniqueId val="{00000001-EA24-412D-8938-F76206F34E8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0.8</c:v>
                </c:pt>
                <c:pt idx="1">
                  <c:v>1.73</c:v>
                </c:pt>
                <c:pt idx="2">
                  <c:v>0.92</c:v>
                </c:pt>
                <c:pt idx="3">
                  <c:v>0.97</c:v>
                </c:pt>
                <c:pt idx="4">
                  <c:v>0.91</c:v>
                </c:pt>
              </c:numCache>
            </c:numRef>
          </c:val>
          <c:extLst>
            <c:ext xmlns:c16="http://schemas.microsoft.com/office/drawing/2014/chart" uri="{C3380CC4-5D6E-409C-BE32-E72D297353CC}">
              <c16:uniqueId val="{00000000-4729-4804-85FC-01348CF91A1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11.52</c:v>
                </c:pt>
                <c:pt idx="1">
                  <c:v>11.35</c:v>
                </c:pt>
                <c:pt idx="2">
                  <c:v>12.49</c:v>
                </c:pt>
                <c:pt idx="3">
                  <c:v>12.59</c:v>
                </c:pt>
                <c:pt idx="4">
                  <c:v>11.98</c:v>
                </c:pt>
              </c:numCache>
            </c:numRef>
          </c:val>
          <c:extLst>
            <c:ext xmlns:c16="http://schemas.microsoft.com/office/drawing/2014/chart" uri="{C3380CC4-5D6E-409C-BE32-E72D297353CC}">
              <c16:uniqueId val="{00000001-4729-4804-85FC-01348CF91A1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0.75</c:v>
                </c:pt>
                <c:pt idx="1">
                  <c:v>1.37</c:v>
                </c:pt>
                <c:pt idx="2">
                  <c:v>0.06</c:v>
                </c:pt>
                <c:pt idx="3">
                  <c:v>0.52</c:v>
                </c:pt>
                <c:pt idx="4">
                  <c:v>-0.24</c:v>
                </c:pt>
              </c:numCache>
            </c:numRef>
          </c:val>
          <c:smooth val="0"/>
          <c:extLst>
            <c:ext xmlns:c16="http://schemas.microsoft.com/office/drawing/2014/chart" uri="{C3380CC4-5D6E-409C-BE32-E72D297353CC}">
              <c16:uniqueId val="{00000002-4729-4804-85FC-01348CF91A1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56C-44EF-BA78-6E8D6DEED6F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6C-44EF-BA78-6E8D6DEED6F2}"/>
            </c:ext>
          </c:extLst>
        </c:ser>
        <c:ser>
          <c:idx val="2"/>
          <c:order val="2"/>
          <c:tx>
            <c:strRef>
              <c:f>データシート!$A$29</c:f>
              <c:strCache>
                <c:ptCount val="1"/>
                <c:pt idx="0">
                  <c:v>公共用地先行取得事業特別会計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56C-44EF-BA78-6E8D6DEED6F2}"/>
            </c:ext>
          </c:extLst>
        </c:ser>
        <c:ser>
          <c:idx val="3"/>
          <c:order val="3"/>
          <c:tx>
            <c:strRef>
              <c:f>データシート!$A$30</c:f>
              <c:strCache>
                <c:ptCount val="1"/>
                <c:pt idx="0">
                  <c:v>公共浄化槽事業会計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3-756C-44EF-BA78-6E8D6DEED6F2}"/>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0.78</c:v>
                </c:pt>
                <c:pt idx="2">
                  <c:v>#N/A</c:v>
                </c:pt>
                <c:pt idx="3">
                  <c:v>0.11</c:v>
                </c:pt>
                <c:pt idx="4">
                  <c:v>#N/A</c:v>
                </c:pt>
                <c:pt idx="5">
                  <c:v>0.14000000000000001</c:v>
                </c:pt>
                <c:pt idx="6">
                  <c:v>#N/A</c:v>
                </c:pt>
                <c:pt idx="7">
                  <c:v>0.1</c:v>
                </c:pt>
                <c:pt idx="8">
                  <c:v>#N/A</c:v>
                </c:pt>
                <c:pt idx="9">
                  <c:v>0.03</c:v>
                </c:pt>
              </c:numCache>
            </c:numRef>
          </c:val>
          <c:extLst>
            <c:ext xmlns:c16="http://schemas.microsoft.com/office/drawing/2014/chart" uri="{C3380CC4-5D6E-409C-BE32-E72D297353CC}">
              <c16:uniqueId val="{00000004-756C-44EF-BA78-6E8D6DEED6F2}"/>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0.17</c:v>
                </c:pt>
                <c:pt idx="4">
                  <c:v>#N/A</c:v>
                </c:pt>
                <c:pt idx="5">
                  <c:v>0.22</c:v>
                </c:pt>
                <c:pt idx="6">
                  <c:v>#N/A</c:v>
                </c:pt>
                <c:pt idx="7">
                  <c:v>0.22</c:v>
                </c:pt>
                <c:pt idx="8">
                  <c:v>#N/A</c:v>
                </c:pt>
                <c:pt idx="9">
                  <c:v>0.26</c:v>
                </c:pt>
              </c:numCache>
            </c:numRef>
          </c:val>
          <c:extLst>
            <c:ext xmlns:c16="http://schemas.microsoft.com/office/drawing/2014/chart" uri="{C3380CC4-5D6E-409C-BE32-E72D297353CC}">
              <c16:uniqueId val="{00000005-756C-44EF-BA78-6E8D6DEED6F2}"/>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0.32</c:v>
                </c:pt>
                <c:pt idx="2">
                  <c:v>#N/A</c:v>
                </c:pt>
                <c:pt idx="3">
                  <c:v>0.52</c:v>
                </c:pt>
                <c:pt idx="4">
                  <c:v>#N/A</c:v>
                </c:pt>
                <c:pt idx="5">
                  <c:v>0.67</c:v>
                </c:pt>
                <c:pt idx="6">
                  <c:v>#N/A</c:v>
                </c:pt>
                <c:pt idx="7">
                  <c:v>0.22</c:v>
                </c:pt>
                <c:pt idx="8">
                  <c:v>#N/A</c:v>
                </c:pt>
                <c:pt idx="9">
                  <c:v>0.4</c:v>
                </c:pt>
              </c:numCache>
            </c:numRef>
          </c:val>
          <c:extLst>
            <c:ext xmlns:c16="http://schemas.microsoft.com/office/drawing/2014/chart" uri="{C3380CC4-5D6E-409C-BE32-E72D297353CC}">
              <c16:uniqueId val="{00000006-756C-44EF-BA78-6E8D6DEED6F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0.79</c:v>
                </c:pt>
                <c:pt idx="2">
                  <c:v>#N/A</c:v>
                </c:pt>
                <c:pt idx="3">
                  <c:v>1.72</c:v>
                </c:pt>
                <c:pt idx="4">
                  <c:v>#N/A</c:v>
                </c:pt>
                <c:pt idx="5">
                  <c:v>0.92</c:v>
                </c:pt>
                <c:pt idx="6">
                  <c:v>#N/A</c:v>
                </c:pt>
                <c:pt idx="7">
                  <c:v>0.96</c:v>
                </c:pt>
                <c:pt idx="8">
                  <c:v>#N/A</c:v>
                </c:pt>
                <c:pt idx="9">
                  <c:v>0.91</c:v>
                </c:pt>
              </c:numCache>
            </c:numRef>
          </c:val>
          <c:extLst>
            <c:ext xmlns:c16="http://schemas.microsoft.com/office/drawing/2014/chart" uri="{C3380CC4-5D6E-409C-BE32-E72D297353CC}">
              <c16:uniqueId val="{00000007-756C-44EF-BA78-6E8D6DEED6F2}"/>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2.04</c:v>
                </c:pt>
                <c:pt idx="2">
                  <c:v>#N/A</c:v>
                </c:pt>
                <c:pt idx="3">
                  <c:v>2.4900000000000002</c:v>
                </c:pt>
                <c:pt idx="4">
                  <c:v>#N/A</c:v>
                </c:pt>
                <c:pt idx="5">
                  <c:v>3.09</c:v>
                </c:pt>
                <c:pt idx="6">
                  <c:v>#N/A</c:v>
                </c:pt>
                <c:pt idx="7">
                  <c:v>3.09</c:v>
                </c:pt>
                <c:pt idx="8">
                  <c:v>#N/A</c:v>
                </c:pt>
                <c:pt idx="9">
                  <c:v>3.14</c:v>
                </c:pt>
              </c:numCache>
            </c:numRef>
          </c:val>
          <c:extLst>
            <c:ext xmlns:c16="http://schemas.microsoft.com/office/drawing/2014/chart" uri="{C3380CC4-5D6E-409C-BE32-E72D297353CC}">
              <c16:uniqueId val="{00000008-756C-44EF-BA78-6E8D6DEED6F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6.69</c:v>
                </c:pt>
                <c:pt idx="2">
                  <c:v>#N/A</c:v>
                </c:pt>
                <c:pt idx="3">
                  <c:v>6.43</c:v>
                </c:pt>
                <c:pt idx="4">
                  <c:v>#N/A</c:v>
                </c:pt>
                <c:pt idx="5">
                  <c:v>6.27</c:v>
                </c:pt>
                <c:pt idx="6">
                  <c:v>#N/A</c:v>
                </c:pt>
                <c:pt idx="7">
                  <c:v>3.12</c:v>
                </c:pt>
                <c:pt idx="8">
                  <c:v>#N/A</c:v>
                </c:pt>
                <c:pt idx="9">
                  <c:v>3.3</c:v>
                </c:pt>
              </c:numCache>
            </c:numRef>
          </c:val>
          <c:extLst>
            <c:ext xmlns:c16="http://schemas.microsoft.com/office/drawing/2014/chart" uri="{C3380CC4-5D6E-409C-BE32-E72D297353CC}">
              <c16:uniqueId val="{00000009-756C-44EF-BA78-6E8D6DEED6F2}"/>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5706</c:v>
                </c:pt>
                <c:pt idx="5">
                  <c:v>5825</c:v>
                </c:pt>
                <c:pt idx="8">
                  <c:v>5861</c:v>
                </c:pt>
                <c:pt idx="11">
                  <c:v>5792</c:v>
                </c:pt>
                <c:pt idx="14">
                  <c:v>5521</c:v>
                </c:pt>
              </c:numCache>
            </c:numRef>
          </c:val>
          <c:extLst>
            <c:ext xmlns:c16="http://schemas.microsoft.com/office/drawing/2014/chart" uri="{C3380CC4-5D6E-409C-BE32-E72D297353CC}">
              <c16:uniqueId val="{00000000-ED4F-476D-AE8F-3ED3A14F719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4F-476D-AE8F-3ED3A14F719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291</c:v>
                </c:pt>
                <c:pt idx="3">
                  <c:v>291</c:v>
                </c:pt>
                <c:pt idx="6">
                  <c:v>291</c:v>
                </c:pt>
                <c:pt idx="9">
                  <c:v>93</c:v>
                </c:pt>
                <c:pt idx="12">
                  <c:v>94</c:v>
                </c:pt>
              </c:numCache>
            </c:numRef>
          </c:val>
          <c:extLst>
            <c:ext xmlns:c16="http://schemas.microsoft.com/office/drawing/2014/chart" uri="{C3380CC4-5D6E-409C-BE32-E72D297353CC}">
              <c16:uniqueId val="{00000002-ED4F-476D-AE8F-3ED3A14F719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134</c:v>
                </c:pt>
                <c:pt idx="3">
                  <c:v>130</c:v>
                </c:pt>
                <c:pt idx="6">
                  <c:v>136</c:v>
                </c:pt>
                <c:pt idx="9">
                  <c:v>145</c:v>
                </c:pt>
                <c:pt idx="12">
                  <c:v>158</c:v>
                </c:pt>
              </c:numCache>
            </c:numRef>
          </c:val>
          <c:extLst>
            <c:ext xmlns:c16="http://schemas.microsoft.com/office/drawing/2014/chart" uri="{C3380CC4-5D6E-409C-BE32-E72D297353CC}">
              <c16:uniqueId val="{00000003-ED4F-476D-AE8F-3ED3A14F719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633</c:v>
                </c:pt>
                <c:pt idx="3">
                  <c:v>589</c:v>
                </c:pt>
                <c:pt idx="6">
                  <c:v>581</c:v>
                </c:pt>
                <c:pt idx="9">
                  <c:v>570</c:v>
                </c:pt>
                <c:pt idx="12">
                  <c:v>558</c:v>
                </c:pt>
              </c:numCache>
            </c:numRef>
          </c:val>
          <c:extLst>
            <c:ext xmlns:c16="http://schemas.microsoft.com/office/drawing/2014/chart" uri="{C3380CC4-5D6E-409C-BE32-E72D297353CC}">
              <c16:uniqueId val="{00000004-ED4F-476D-AE8F-3ED3A14F719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4F-476D-AE8F-3ED3A14F719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4F-476D-AE8F-3ED3A14F719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6914</c:v>
                </c:pt>
                <c:pt idx="3">
                  <c:v>7213</c:v>
                </c:pt>
                <c:pt idx="6">
                  <c:v>6972</c:v>
                </c:pt>
                <c:pt idx="9">
                  <c:v>6267</c:v>
                </c:pt>
                <c:pt idx="12">
                  <c:v>5703</c:v>
                </c:pt>
              </c:numCache>
            </c:numRef>
          </c:val>
          <c:extLst>
            <c:ext xmlns:c16="http://schemas.microsoft.com/office/drawing/2014/chart" uri="{C3380CC4-5D6E-409C-BE32-E72D297353CC}">
              <c16:uniqueId val="{00000007-ED4F-476D-AE8F-3ED3A14F719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2266</c:v>
                </c:pt>
                <c:pt idx="2">
                  <c:v>#N/A</c:v>
                </c:pt>
                <c:pt idx="3">
                  <c:v>#N/A</c:v>
                </c:pt>
                <c:pt idx="4">
                  <c:v>2398</c:v>
                </c:pt>
                <c:pt idx="5">
                  <c:v>#N/A</c:v>
                </c:pt>
                <c:pt idx="6">
                  <c:v>#N/A</c:v>
                </c:pt>
                <c:pt idx="7">
                  <c:v>2119</c:v>
                </c:pt>
                <c:pt idx="8">
                  <c:v>#N/A</c:v>
                </c:pt>
                <c:pt idx="9">
                  <c:v>#N/A</c:v>
                </c:pt>
                <c:pt idx="10">
                  <c:v>1283</c:v>
                </c:pt>
                <c:pt idx="11">
                  <c:v>#N/A</c:v>
                </c:pt>
                <c:pt idx="12">
                  <c:v>#N/A</c:v>
                </c:pt>
                <c:pt idx="13">
                  <c:v>992</c:v>
                </c:pt>
                <c:pt idx="14">
                  <c:v>#N/A</c:v>
                </c:pt>
              </c:numCache>
            </c:numRef>
          </c:val>
          <c:smooth val="0"/>
          <c:extLst>
            <c:ext xmlns:c16="http://schemas.microsoft.com/office/drawing/2014/chart" uri="{C3380CC4-5D6E-409C-BE32-E72D297353CC}">
              <c16:uniqueId val="{00000008-ED4F-476D-AE8F-3ED3A14F719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52317</c:v>
                </c:pt>
                <c:pt idx="5">
                  <c:v>52918</c:v>
                </c:pt>
                <c:pt idx="8">
                  <c:v>51218</c:v>
                </c:pt>
                <c:pt idx="11">
                  <c:v>49414</c:v>
                </c:pt>
                <c:pt idx="14">
                  <c:v>47824</c:v>
                </c:pt>
              </c:numCache>
            </c:numRef>
          </c:val>
          <c:extLst>
            <c:ext xmlns:c16="http://schemas.microsoft.com/office/drawing/2014/chart" uri="{C3380CC4-5D6E-409C-BE32-E72D297353CC}">
              <c16:uniqueId val="{00000000-866A-4A7F-845D-01B1F302CCF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12477</c:v>
                </c:pt>
                <c:pt idx="5">
                  <c:v>11373</c:v>
                </c:pt>
                <c:pt idx="8">
                  <c:v>10456</c:v>
                </c:pt>
                <c:pt idx="11">
                  <c:v>10644</c:v>
                </c:pt>
                <c:pt idx="14">
                  <c:v>9981</c:v>
                </c:pt>
              </c:numCache>
            </c:numRef>
          </c:val>
          <c:extLst>
            <c:ext xmlns:c16="http://schemas.microsoft.com/office/drawing/2014/chart" uri="{C3380CC4-5D6E-409C-BE32-E72D297353CC}">
              <c16:uniqueId val="{00000001-866A-4A7F-845D-01B1F302CCF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15698</c:v>
                </c:pt>
                <c:pt idx="5">
                  <c:v>16598</c:v>
                </c:pt>
                <c:pt idx="8">
                  <c:v>17191</c:v>
                </c:pt>
                <c:pt idx="11">
                  <c:v>17160</c:v>
                </c:pt>
                <c:pt idx="14">
                  <c:v>16845</c:v>
                </c:pt>
              </c:numCache>
            </c:numRef>
          </c:val>
          <c:extLst>
            <c:ext xmlns:c16="http://schemas.microsoft.com/office/drawing/2014/chart" uri="{C3380CC4-5D6E-409C-BE32-E72D297353CC}">
              <c16:uniqueId val="{00000002-866A-4A7F-845D-01B1F302CCF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6A-4A7F-845D-01B1F302CCF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6A-4A7F-845D-01B1F302CCF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6A-4A7F-845D-01B1F302CCF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6808</c:v>
                </c:pt>
                <c:pt idx="3">
                  <c:v>6687</c:v>
                </c:pt>
                <c:pt idx="6">
                  <c:v>6826</c:v>
                </c:pt>
                <c:pt idx="9">
                  <c:v>7052</c:v>
                </c:pt>
                <c:pt idx="12">
                  <c:v>6657</c:v>
                </c:pt>
              </c:numCache>
            </c:numRef>
          </c:val>
          <c:extLst>
            <c:ext xmlns:c16="http://schemas.microsoft.com/office/drawing/2014/chart" uri="{C3380CC4-5D6E-409C-BE32-E72D297353CC}">
              <c16:uniqueId val="{00000006-866A-4A7F-845D-01B1F302CCF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1529</c:v>
                </c:pt>
                <c:pt idx="3">
                  <c:v>1658</c:v>
                </c:pt>
                <c:pt idx="6">
                  <c:v>1786</c:v>
                </c:pt>
                <c:pt idx="9">
                  <c:v>2033</c:v>
                </c:pt>
                <c:pt idx="12">
                  <c:v>1915</c:v>
                </c:pt>
              </c:numCache>
            </c:numRef>
          </c:val>
          <c:extLst>
            <c:ext xmlns:c16="http://schemas.microsoft.com/office/drawing/2014/chart" uri="{C3380CC4-5D6E-409C-BE32-E72D297353CC}">
              <c16:uniqueId val="{00000007-866A-4A7F-845D-01B1F302CCF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12140</c:v>
                </c:pt>
                <c:pt idx="3">
                  <c:v>11687</c:v>
                </c:pt>
                <c:pt idx="6">
                  <c:v>10744</c:v>
                </c:pt>
                <c:pt idx="9">
                  <c:v>10093</c:v>
                </c:pt>
                <c:pt idx="12">
                  <c:v>9405</c:v>
                </c:pt>
              </c:numCache>
            </c:numRef>
          </c:val>
          <c:extLst>
            <c:ext xmlns:c16="http://schemas.microsoft.com/office/drawing/2014/chart" uri="{C3380CC4-5D6E-409C-BE32-E72D297353CC}">
              <c16:uniqueId val="{00000008-866A-4A7F-845D-01B1F302CCF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1340</c:v>
                </c:pt>
                <c:pt idx="3">
                  <c:v>1050</c:v>
                </c:pt>
                <c:pt idx="6">
                  <c:v>756</c:v>
                </c:pt>
                <c:pt idx="9">
                  <c:v>663</c:v>
                </c:pt>
                <c:pt idx="12">
                  <c:v>569</c:v>
                </c:pt>
              </c:numCache>
            </c:numRef>
          </c:val>
          <c:extLst>
            <c:ext xmlns:c16="http://schemas.microsoft.com/office/drawing/2014/chart" uri="{C3380CC4-5D6E-409C-BE32-E72D297353CC}">
              <c16:uniqueId val="{00000009-866A-4A7F-845D-01B1F302CCF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45647</c:v>
                </c:pt>
                <c:pt idx="3">
                  <c:v>44052</c:v>
                </c:pt>
                <c:pt idx="6">
                  <c:v>40943</c:v>
                </c:pt>
                <c:pt idx="9">
                  <c:v>37477</c:v>
                </c:pt>
                <c:pt idx="12">
                  <c:v>36817</c:v>
                </c:pt>
              </c:numCache>
            </c:numRef>
          </c:val>
          <c:extLst>
            <c:ext xmlns:c16="http://schemas.microsoft.com/office/drawing/2014/chart" uri="{C3380CC4-5D6E-409C-BE32-E72D297353CC}">
              <c16:uniqueId val="{0000000A-866A-4A7F-845D-01B1F302CCFC}"/>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6A-4A7F-845D-01B1F302CCF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4578</c:v>
                </c:pt>
                <c:pt idx="1">
                  <c:v>4749</c:v>
                </c:pt>
                <c:pt idx="2">
                  <c:v>4665</c:v>
                </c:pt>
              </c:numCache>
            </c:numRef>
          </c:val>
          <c:extLst>
            <c:ext xmlns:c16="http://schemas.microsoft.com/office/drawing/2014/chart" uri="{C3380CC4-5D6E-409C-BE32-E72D297353CC}">
              <c16:uniqueId val="{00000000-16BE-43CA-8ED8-BEA0E6F170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1597</c:v>
                </c:pt>
                <c:pt idx="1">
                  <c:v>1447</c:v>
                </c:pt>
                <c:pt idx="2">
                  <c:v>1296</c:v>
                </c:pt>
              </c:numCache>
            </c:numRef>
          </c:val>
          <c:extLst>
            <c:ext xmlns:c16="http://schemas.microsoft.com/office/drawing/2014/chart" uri="{C3380CC4-5D6E-409C-BE32-E72D297353CC}">
              <c16:uniqueId val="{00000001-16BE-43CA-8ED8-BEA0E6F170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9252</c:v>
                </c:pt>
                <c:pt idx="1">
                  <c:v>10013</c:v>
                </c:pt>
                <c:pt idx="2">
                  <c:v>10067</c:v>
                </c:pt>
              </c:numCache>
            </c:numRef>
          </c:val>
          <c:extLst>
            <c:ext xmlns:c16="http://schemas.microsoft.com/office/drawing/2014/chart" uri="{C3380CC4-5D6E-409C-BE32-E72D297353CC}">
              <c16:uniqueId val="{00000002-16BE-43CA-8ED8-BEA0E6F1700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{3D9D80BD-988A-4A62-B891-076B2B0A4586}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89-46DB-A9EC-148600B29B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{BF6488F8-BF61-4695-9335-3A8B606EEF62}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89-46DB-A9EC-148600B29B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{60E01029-7B48-482D-BBA7-843A2EFA6175}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89-46DB-A9EC-148600B29B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{8DF4F34A-4C1A-49E3-8087-C08764C74597}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89-46DB-A9EC-148600B29B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{DA31BC40-7BE3-4908-A09B-B687E282790F}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89-46DB-A9EC-148600B29B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{DD3E164D-473F-4115-AB1D-93A9A276F560}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89-46DB-A9EC-148600B29B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{C284A62B-F9EE-4010-B360-0D6CCBB08C68}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89-46DB-A9EC-148600B29B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{87A8E4DB-91AD-4E46-BC34-36CD160C6ABC}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89-46DB-A9EC-148600B29B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{2134AB6A-8C43-4282-82F8-9458A60C52A8}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89-46DB-A9EC-148600B29B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58.9</c:v>
                </c:pt>
                <c:pt idx="16">
                  <c:v>58.5</c:v>
                </c:pt>
                <c:pt idx="24">
                  <c:v>60.2</c:v>
                </c:pt>
                <c:pt idx="32">
                  <c:v>59.8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A89-46DB-A9EC-148600B29B5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{3866C8E9-41DD-4E98-9AC2-A01466582B8F}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89-46DB-A9EC-148600B29B5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{14C88A76-D996-41DF-B995-2080E4C24C00}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89-46DB-A9EC-148600B29B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{4ACB192C-5021-4F55-943D-7112B525C650}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89-46DB-A9EC-148600B29B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{08FC4743-1856-47EA-9A95-42E6A0DDC307}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89-46DB-A9EC-148600B29B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{A76E74E8-B550-40BD-81FD-53906453A881}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89-46DB-A9EC-148600B29B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{26EA4DEE-00AB-4035-8745-BE10AAB55EEE}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89-46DB-A9EC-148600B29B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{ADF4FACC-C3F4-4D5B-97BC-4B67E9A7ED99}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89-46DB-A9EC-148600B29B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{56FA01DE-7545-4AB1-B682-E5F29DC44A02}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89-46DB-A9EC-148600B29B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{4071E493-2920-4D32-A1D2-0F03D2E1889B}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89-46DB-A9EC-148600B29B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9A89-46DB-A9EC-148600B29B55}"/>
            </c:ext>
          </c:extLst>
        </c:ser>
        <c:dLbls>
          <c:showLegendKey val="0"/>
          <c:showVal val="1"/>
          <c:showCatName val="0"/>
          <c:showSerName val="0"/>
          <c:showPercent val="0"/>
          <c:showBubbleSize val="0"/>
        </c:dLbls>
        <c:axId val="154197504"/>
        <c:axId val="154201424"/>
      </c:scatterChart>
      <c:valAx>
        <c:axId val="154197504"/>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4201424"/>
        <c:crosses val="autoZero"/>
        <c:crossBetween val="midCat"/>
      </c:valAx>
      <c:valAx>
        <c:axId val="154201424"/>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54197504"/>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{BD6FB5B7-8DCF-48A9-BA36-AD27CD99E7AD}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2C1-4F05-BD3E-DE270D9B0C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{BB8B1F3B-78D4-41B8-86E7-A35F16761BAC}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C1-4F05-BD3E-DE270D9B0C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{841FFCE1-828A-46AC-A776-5150150E8038}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C1-4F05-BD3E-DE270D9B0C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{850272FA-D6FB-42C2-B2EC-E15ED53D1E09}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C1-4F05-BD3E-DE270D9B0C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{B676E7DB-3D66-4651-BD8F-D50876B6D629}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C1-4F05-BD3E-DE270D9B0C4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{96F63493-708A-48FA-8ED3-851B6E940B58}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2C1-4F05-BD3E-DE270D9B0C4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{B25BC6DE-4F61-43E6-B80A-582ABC6D9C58}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2C1-4F05-BD3E-DE270D9B0C4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{57800490-F2AB-4EB3-BD1F-2B01F9354566}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2C1-4F05-BD3E-DE270D9B0C4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{82DEC0CC-A847-4547-A412-942E44318463}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2C1-4F05-BD3E-DE270D9B0C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7</c:v>
                </c:pt>
                <c:pt idx="16">
                  <c:v>6.9</c:v>
                </c:pt>
                <c:pt idx="24">
                  <c:v>5.8</c:v>
                </c:pt>
                <c:pt idx="32">
                  <c:v>4.3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2C1-4F05-BD3E-DE270D9B0C4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{B305FF6B-4619-4525-A3DD-11C9228F6318}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2C1-4F05-BD3E-DE270D9B0C4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{A1298E27-FF34-4611-8F91-AFE7854E1C68}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C1-4F05-BD3E-DE270D9B0C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{A9A6E238-27D8-4C94-B8A9-D910E8EA3375}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C1-4F05-BD3E-DE270D9B0C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{B7369F58-8F38-4663-BC7D-B908EABB0328}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C1-4F05-BD3E-DE270D9B0C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{B96D0E60-467C-426A-A75E-D3F01257FBFF}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C1-4F05-BD3E-DE270D9B0C4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{BC7FECC1-5C7E-4DC6-8908-1BCFBBA78D20}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2C1-4F05-BD3E-DE270D9B0C4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{CDF96F99-A783-4DD8-A024-35F9A639659D}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2C1-4F05-BD3E-DE270D9B0C4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{FE58B35A-E4E5-42AC-B878-B6084F73014B}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2C1-4F05-BD3E-DE270D9B0C4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{A795ECDB-02DB-45F2-BAD7-A5C22875F959}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2C1-4F05-BD3E-DE270D9B0C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62C1-4F05-BD3E-DE270D9B0C41}"/>
            </c:ext>
          </c:extLst>
        </c:ser>
        <c:dLbls>
          <c:showLegendKey val="0"/>
          <c:showVal val="1"/>
          <c:showCatName val="0"/>
          <c:showSerName val="0"/>
          <c:showPercent val="0"/>
          <c:showBubbleSize val="0"/>
        </c:dLbls>
        <c:axId val="154199464"/>
        <c:axId val="154197896"/>
      </c:scatterChart>
      <c:valAx>
        <c:axId val="154199464"/>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4197896"/>
        <c:crosses val="autoZero"/>
        <c:crossBetween val="midCat"/>
      </c:valAx>
      <c:valAx>
        <c:axId val="154197896"/>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54199464"/>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大阪府和泉市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182,481
178,808
84.98
79,954,025
79,283,741
354,940
38,949,922
36,816,788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717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717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717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909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税基盤が乏しいことなどから、財政力指数が</a:t>
          </a:r>
          <a:r>
            <a:rPr kumimoji="1" lang="en-US" altLang="ja-JP" sz="1300">
              <a:latin typeface="ＭＳ Ｐゴシック"/>
              <a:ea typeface="ＭＳ Ｐゴシック"/>
            </a:rPr>
            <a:t>0.69</a:t>
          </a:r>
          <a:r>
            <a:rPr kumimoji="1" lang="ja-JP" altLang="en-US" sz="1300">
              <a:latin typeface="ＭＳ Ｐゴシック"/>
              <a:ea typeface="ＭＳ Ｐゴシック"/>
            </a:rPr>
            <a:t>と類似団体内平均値</a:t>
          </a:r>
          <a:r>
            <a:rPr kumimoji="1" lang="en-US" altLang="ja-JP" sz="1300">
              <a:latin typeface="ＭＳ Ｐゴシック"/>
              <a:ea typeface="ＭＳ Ｐゴシック"/>
            </a:rPr>
            <a:t>0.91</a:t>
          </a:r>
          <a:r>
            <a:rPr kumimoji="1" lang="ja-JP" altLang="en-US" sz="1300">
              <a:latin typeface="ＭＳ Ｐゴシック"/>
              <a:ea typeface="ＭＳ Ｐゴシック"/>
            </a:rPr>
            <a:t>を大きく下回る結果となっている。</a:t>
          </a:r>
        </a:p>
        <a:p>
          <a:r>
            <a:rPr kumimoji="1" lang="ja-JP" altLang="en-US" sz="1300">
              <a:latin typeface="ＭＳ Ｐゴシック"/>
              <a:ea typeface="ＭＳ Ｐゴシック"/>
            </a:rPr>
            <a:t>　</a:t>
          </a:r>
          <a:r>
            <a:rPr kumimoji="1" lang="en-US" altLang="ja-JP" sz="1300">
              <a:latin typeface="ＭＳ Ｐゴシック"/>
              <a:ea typeface="ＭＳ Ｐゴシック"/>
            </a:rPr>
            <a:t>R4</a:t>
          </a:r>
          <a:r>
            <a:rPr kumimoji="1" lang="ja-JP" altLang="en-US" sz="1300">
              <a:latin typeface="ＭＳ Ｐゴシック"/>
              <a:ea typeface="ＭＳ Ｐゴシック"/>
            </a:rPr>
            <a:t>年度に改訂した「和泉創発プラン」による財政健全化に引き続き取り組むとともに、市税の徴収強化等により歳入確保を行い、財政基盤の強化を図る。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717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717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717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86360</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7110"/>
          <a:ext cx="0" cy="15011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16510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0.45</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1270</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86360</xdr:rowOff>
    </xdr:from>
    <xdr:to>
      <xdr:col>24</xdr:col>
      <xdr:colOff>12700</xdr:colOff>
      <xdr:row>35</xdr:row>
      <xdr:rowOff>86360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52070</xdr:rowOff>
    </xdr:from>
    <xdr:to>
      <xdr:col>23</xdr:col>
      <xdr:colOff>133350</xdr:colOff>
      <xdr:row>42</xdr:row>
      <xdr:rowOff>65405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5297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79375</xdr:rowOff>
    </xdr:from>
    <xdr:ext cx="762000" cy="2584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9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40</xdr:row>
      <xdr:rowOff>63500</xdr:rowOff>
    </xdr:from>
    <xdr:to>
      <xdr:col>23</xdr:col>
      <xdr:colOff>184150</xdr:colOff>
      <xdr:row>40</xdr:row>
      <xdr:rowOff>164465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52070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16510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12065</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129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63500</xdr:rowOff>
    </xdr:from>
    <xdr:to>
      <xdr:col>15</xdr:col>
      <xdr:colOff>133350</xdr:colOff>
      <xdr:row>40</xdr:row>
      <xdr:rowOff>164465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3175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41</xdr:row>
      <xdr:rowOff>156845</xdr:rowOff>
    </xdr:from>
    <xdr:to>
      <xdr:col>11</xdr:col>
      <xdr:colOff>31750</xdr:colOff>
      <xdr:row>42</xdr:row>
      <xdr:rowOff>12065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8629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49530</xdr:rowOff>
    </xdr:from>
    <xdr:to>
      <xdr:col>11</xdr:col>
      <xdr:colOff>82550</xdr:colOff>
      <xdr:row>40</xdr:row>
      <xdr:rowOff>151130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161290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63500</xdr:rowOff>
    </xdr:from>
    <xdr:to>
      <xdr:col>7</xdr:col>
      <xdr:colOff>31750</xdr:colOff>
      <xdr:row>40</xdr:row>
      <xdr:rowOff>164465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3175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14605</xdr:rowOff>
    </xdr:from>
    <xdr:to>
      <xdr:col>23</xdr:col>
      <xdr:colOff>184150</xdr:colOff>
      <xdr:row>42</xdr:row>
      <xdr:rowOff>116205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158115</xdr:rowOff>
    </xdr:from>
    <xdr:ext cx="762000" cy="25717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5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1270</xdr:rowOff>
    </xdr:from>
    <xdr:to>
      <xdr:col>19</xdr:col>
      <xdr:colOff>184150</xdr:colOff>
      <xdr:row>42</xdr:row>
      <xdr:rowOff>102870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0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87630</xdr:rowOff>
    </xdr:from>
    <xdr:ext cx="736600" cy="25717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853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60960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41</xdr:row>
      <xdr:rowOff>132715</xdr:rowOff>
    </xdr:from>
    <xdr:to>
      <xdr:col>11</xdr:col>
      <xdr:colOff>82550</xdr:colOff>
      <xdr:row>42</xdr:row>
      <xdr:rowOff>63500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62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47625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48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20955</xdr:rowOff>
    </xdr:from>
    <xdr:ext cx="762000" cy="25717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218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734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9095" cy="35687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9095" cy="3568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R元年度に策定し、令和４年度に改訂した「和泉創発プラン」に基づき、人件費の削減や経常経費の見直しに取り組み、安定した財政基盤の確立に努めてきたが、公債費が多いことなどから、経常収支比率は類似団体内で中間地点に位置している。</a:t>
          </a:r>
        </a:p>
        <a:p>
          <a:r>
            <a:rPr kumimoji="1" lang="ja-JP" altLang="en-US" sz="1300">
              <a:latin typeface="ＭＳ Ｐゴシック"/>
              <a:ea typeface="ＭＳ Ｐゴシック"/>
            </a:rPr>
            <a:t>　今後は、令和７年度に策定する「次期和泉創発プラン」に基づき、引き続き健全化に取り組む。</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717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717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140335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7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112395</xdr:rowOff>
    </xdr:from>
    <xdr:ext cx="762000" cy="25717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0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140335</xdr:rowOff>
    </xdr:from>
    <xdr:to>
      <xdr:col>24</xdr:col>
      <xdr:colOff>12700</xdr:colOff>
      <xdr:row>66</xdr:row>
      <xdr:rowOff>140335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87630</xdr:rowOff>
    </xdr:from>
    <xdr:ext cx="762000" cy="25717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74.5</a:t>
          </a:r>
          <a:endParaRPr kumimoji="1" lang="ja-JP" altLang="en-US" sz="1000" b="1">
            <a:latin typeface="ＭＳ Ｐゴシック"/>
            <a:ea typeface="ＭＳ Ｐゴシック"/>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118745</xdr:rowOff>
    </xdr:from>
    <xdr:to>
      <xdr:col>23</xdr:col>
      <xdr:colOff>133350</xdr:colOff>
      <xdr:row>65</xdr:row>
      <xdr:rowOff>157480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26299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164465</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8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147955</xdr:rowOff>
    </xdr:from>
    <xdr:to>
      <xdr:col>23</xdr:col>
      <xdr:colOff>184150</xdr:colOff>
      <xdr:row>65</xdr:row>
      <xdr:rowOff>78105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157480</xdr:rowOff>
    </xdr:from>
    <xdr:to>
      <xdr:col>19</xdr:col>
      <xdr:colOff>133350</xdr:colOff>
      <xdr:row>66</xdr:row>
      <xdr:rowOff>5080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3017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73660</xdr:rowOff>
    </xdr:from>
    <xdr:ext cx="736600" cy="259080"/>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66</xdr:row>
      <xdr:rowOff>635</xdr:rowOff>
    </xdr:from>
    <xdr:to>
      <xdr:col>15</xdr:col>
      <xdr:colOff>82550</xdr:colOff>
      <xdr:row>66</xdr:row>
      <xdr:rowOff>5080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3163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99695</xdr:rowOff>
    </xdr:from>
    <xdr:to>
      <xdr:col>15</xdr:col>
      <xdr:colOff>133350</xdr:colOff>
      <xdr:row>65</xdr:row>
      <xdr:rowOff>29845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40640</xdr:rowOff>
    </xdr:from>
    <xdr:ext cx="762000" cy="25717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9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66</xdr:row>
      <xdr:rowOff>635</xdr:rowOff>
    </xdr:from>
    <xdr:to>
      <xdr:col>11</xdr:col>
      <xdr:colOff>31750</xdr:colOff>
      <xdr:row>66</xdr:row>
      <xdr:rowOff>19685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31633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154940</xdr:rowOff>
    </xdr:from>
    <xdr:to>
      <xdr:col>11</xdr:col>
      <xdr:colOff>82550</xdr:colOff>
      <xdr:row>64</xdr:row>
      <xdr:rowOff>85090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95250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635</xdr:rowOff>
    </xdr:from>
    <xdr:to>
      <xdr:col>7</xdr:col>
      <xdr:colOff>31750</xdr:colOff>
      <xdr:row>65</xdr:row>
      <xdr:rowOff>102235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112395</xdr:rowOff>
    </xdr:from>
    <xdr:ext cx="762000" cy="25717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7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717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717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717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717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717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67945</xdr:rowOff>
    </xdr:from>
    <xdr:to>
      <xdr:col>23</xdr:col>
      <xdr:colOff>184150</xdr:colOff>
      <xdr:row>65</xdr:row>
      <xdr:rowOff>169545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1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40640</xdr:rowOff>
    </xdr:from>
    <xdr:ext cx="762000" cy="25717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848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21590</xdr:rowOff>
    </xdr:from>
    <xdr:ext cx="7366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37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125730</xdr:rowOff>
    </xdr:from>
    <xdr:to>
      <xdr:col>15</xdr:col>
      <xdr:colOff>133350</xdr:colOff>
      <xdr:row>66</xdr:row>
      <xdr:rowOff>55880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6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40640</xdr:rowOff>
    </xdr:from>
    <xdr:ext cx="762000" cy="25717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563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65</xdr:row>
      <xdr:rowOff>121285</xdr:rowOff>
    </xdr:from>
    <xdr:to>
      <xdr:col>11</xdr:col>
      <xdr:colOff>82550</xdr:colOff>
      <xdr:row>66</xdr:row>
      <xdr:rowOff>52070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265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36195</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35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140335</xdr:rowOff>
    </xdr:from>
    <xdr:to>
      <xdr:col>7</xdr:col>
      <xdr:colOff>31750</xdr:colOff>
      <xdr:row>66</xdr:row>
      <xdr:rowOff>70485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8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55245</xdr:rowOff>
    </xdr:from>
    <xdr:ext cx="762000" cy="25717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709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909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[117,963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151,421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a:t>
          </a:r>
          <a:r>
            <a:rPr kumimoji="1" lang="en-US" altLang="ja-JP" sz="1300">
              <a:latin typeface="ＭＳ Ｐゴシック"/>
              <a:ea typeface="ＭＳ Ｐゴシック"/>
            </a:rPr>
            <a:t>1</a:t>
          </a:r>
          <a:r>
            <a:rPr kumimoji="1" lang="ja-JP" altLang="en-US" sz="1300">
              <a:latin typeface="ＭＳ Ｐゴシック"/>
              <a:ea typeface="ＭＳ Ｐゴシック"/>
            </a:rPr>
            <a:t>人当たりの人件費・物件費等決算額は類似団体内平均値に比べて下回っている。</a:t>
          </a:r>
          <a:r>
            <a:rPr kumimoji="1" lang="en-US" altLang="ja-JP" sz="1300">
              <a:latin typeface="ＭＳ Ｐゴシック"/>
              <a:ea typeface="ＭＳ Ｐゴシック"/>
            </a:rPr>
            <a:t>R６</a:t>
          </a:r>
          <a:r>
            <a:rPr kumimoji="1" lang="ja-JP" altLang="en-US" sz="1300">
              <a:latin typeface="ＭＳ Ｐゴシック"/>
              <a:ea typeface="ＭＳ Ｐゴシック"/>
            </a:rPr>
            <a:t>年度は新型コロナウイルスワクチン接種事業などが前年度に比べて減少したものの、救急デジタル無線の更新等により、前年度と比べて増加した。</a:t>
          </a:r>
        </a:p>
        <a:p>
          <a:r>
            <a:rPr kumimoji="1" lang="ja-JP" altLang="en-US" sz="1300">
              <a:latin typeface="ＭＳ Ｐゴシック"/>
              <a:ea typeface="ＭＳ Ｐゴシック"/>
            </a:rPr>
            <a:t>　今後は、既存事業の見直しなどによる事業費削減を進めることにより、人件費・物件費の抑制に努める。</a:t>
          </a:r>
        </a:p>
      </xdr:txBody>
    </xdr:sp>
    <xdr:clientData/>
  </xdr:twoCellAnchor>
  <xdr:oneCellAnchor>
    <xdr:from>
      <xdr:col>3</xdr:col>
      <xdr:colOff>95250</xdr:colOff>
      <xdr:row>77</xdr:row>
      <xdr:rowOff>6350</xdr:rowOff>
    </xdr:from>
    <xdr:ext cx="349885" cy="22352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717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3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717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53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717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46990</xdr:rowOff>
    </xdr:from>
    <xdr:to>
      <xdr:col>23</xdr:col>
      <xdr:colOff>133350</xdr:colOff>
      <xdr:row>89</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40"/>
          <a:ext cx="0" cy="1409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56515</xdr:rowOff>
    </xdr:from>
    <xdr:ext cx="762000" cy="2584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205,092</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84455</xdr:rowOff>
    </xdr:from>
    <xdr:to>
      <xdr:col>24</xdr:col>
      <xdr:colOff>12700</xdr:colOff>
      <xdr:row>89</xdr:row>
      <xdr:rowOff>84455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133350</xdr:rowOff>
    </xdr:from>
    <xdr:ext cx="762000" cy="25717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99,982</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46990</xdr:rowOff>
    </xdr:from>
    <xdr:to>
      <xdr:col>24</xdr:col>
      <xdr:colOff>12700</xdr:colOff>
      <xdr:row>81</xdr:row>
      <xdr:rowOff>46990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31115</xdr:rowOff>
    </xdr:from>
    <xdr:to>
      <xdr:col>23</xdr:col>
      <xdr:colOff>133350</xdr:colOff>
      <xdr:row>82</xdr:row>
      <xdr:rowOff>116840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90015"/>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129540</xdr:rowOff>
    </xdr:from>
    <xdr:ext cx="762000" cy="25908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137,568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157480</xdr:rowOff>
    </xdr:from>
    <xdr:to>
      <xdr:col>23</xdr:col>
      <xdr:colOff>184150</xdr:colOff>
      <xdr:row>84</xdr:row>
      <xdr:rowOff>87630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141605</xdr:rowOff>
    </xdr:from>
    <xdr:to>
      <xdr:col>19</xdr:col>
      <xdr:colOff>133350</xdr:colOff>
      <xdr:row>82</xdr:row>
      <xdr:rowOff>31115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290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60325</xdr:rowOff>
    </xdr:from>
    <xdr:to>
      <xdr:col>19</xdr:col>
      <xdr:colOff>184150</xdr:colOff>
      <xdr:row>83</xdr:row>
      <xdr:rowOff>161925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146685</xdr:rowOff>
    </xdr:from>
    <xdr:ext cx="736600" cy="25717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03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130,358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139700</xdr:rowOff>
    </xdr:from>
    <xdr:to>
      <xdr:col>15</xdr:col>
      <xdr:colOff>82550</xdr:colOff>
      <xdr:row>81</xdr:row>
      <xdr:rowOff>141605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271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81280</xdr:rowOff>
    </xdr:from>
    <xdr:to>
      <xdr:col>15</xdr:col>
      <xdr:colOff>133350</xdr:colOff>
      <xdr:row>84</xdr:row>
      <xdr:rowOff>11430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167640</xdr:rowOff>
    </xdr:from>
    <xdr:ext cx="762000" cy="25717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131,900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59690</xdr:rowOff>
    </xdr:from>
    <xdr:to>
      <xdr:col>11</xdr:col>
      <xdr:colOff>31750</xdr:colOff>
      <xdr:row>81</xdr:row>
      <xdr:rowOff>139700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4714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26035</xdr:rowOff>
    </xdr:from>
    <xdr:to>
      <xdr:col>11</xdr:col>
      <xdr:colOff>82550</xdr:colOff>
      <xdr:row>83</xdr:row>
      <xdr:rowOff>127635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112395</xdr:rowOff>
    </xdr:from>
    <xdr:ext cx="762000" cy="25717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7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127,787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68580</xdr:rowOff>
    </xdr:from>
    <xdr:to>
      <xdr:col>7</xdr:col>
      <xdr:colOff>31750</xdr:colOff>
      <xdr:row>82</xdr:row>
      <xdr:rowOff>170180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154940</xdr:rowOff>
    </xdr:from>
    <xdr:ext cx="762000" cy="25717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8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118,175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66040</xdr:rowOff>
    </xdr:from>
    <xdr:to>
      <xdr:col>23</xdr:col>
      <xdr:colOff>184150</xdr:colOff>
      <xdr:row>82</xdr:row>
      <xdr:rowOff>167640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2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82550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7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117,963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151765</xdr:rowOff>
    </xdr:from>
    <xdr:to>
      <xdr:col>19</xdr:col>
      <xdr:colOff>184150</xdr:colOff>
      <xdr:row>82</xdr:row>
      <xdr:rowOff>81915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3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92075</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08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111,572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90805</xdr:rowOff>
    </xdr:from>
    <xdr:to>
      <xdr:col>15</xdr:col>
      <xdr:colOff>133350</xdr:colOff>
      <xdr:row>82</xdr:row>
      <xdr:rowOff>20955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7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31115</xdr:rowOff>
    </xdr:from>
    <xdr:ext cx="762000" cy="25717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471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107,059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88900</xdr:rowOff>
    </xdr:from>
    <xdr:to>
      <xdr:col>11</xdr:col>
      <xdr:colOff>82550</xdr:colOff>
      <xdr:row>82</xdr:row>
      <xdr:rowOff>19050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7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29210</xdr:rowOff>
    </xdr:from>
    <xdr:ext cx="762000" cy="25717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452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106,901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8890</xdr:rowOff>
    </xdr:from>
    <xdr:to>
      <xdr:col>7</xdr:col>
      <xdr:colOff>31750</xdr:colOff>
      <xdr:row>81</xdr:row>
      <xdr:rowOff>110490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9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120650</xdr:rowOff>
    </xdr:from>
    <xdr:ext cx="762000" cy="25717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652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100,913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909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latin typeface="ＭＳ Ｐゴシック"/>
              <a:ea typeface="ＭＳ Ｐゴシック"/>
            </a:rPr>
            <a:t>　H23</a:t>
          </a:r>
          <a:r>
            <a:rPr kumimoji="1" lang="ja-JP" altLang="en-US" sz="1300">
              <a:latin typeface="ＭＳ Ｐゴシック"/>
              <a:ea typeface="ＭＳ Ｐゴシック"/>
            </a:rPr>
            <a:t>年度から給料表を国に準拠することなどにより給与制度の適正化を図っていることから、類似団体内平均値と比較して高順位となっている。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717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3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717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53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717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80645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52705</xdr:rowOff>
    </xdr:from>
    <xdr:ext cx="762000" cy="25717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3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80645</xdr:rowOff>
    </xdr:from>
    <xdr:to>
      <xdr:col>81</xdr:col>
      <xdr:colOff>133350</xdr:colOff>
      <xdr:row>88</xdr:row>
      <xdr:rowOff>80645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140335</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154940</xdr:rowOff>
    </xdr:from>
    <xdr:to>
      <xdr:col>81</xdr:col>
      <xdr:colOff>44450</xdr:colOff>
      <xdr:row>84</xdr:row>
      <xdr:rowOff>42545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042390"/>
          <a:ext cx="838200" cy="401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64135</xdr:rowOff>
    </xdr:from>
    <xdr:ext cx="762000" cy="25717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35"/>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154940</xdr:rowOff>
    </xdr:from>
    <xdr:to>
      <xdr:col>77</xdr:col>
      <xdr:colOff>44450</xdr:colOff>
      <xdr:row>82</xdr:row>
      <xdr:rowOff>23495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04239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6985</xdr:rowOff>
    </xdr:from>
    <xdr:ext cx="736600" cy="25717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3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23495</xdr:rowOff>
    </xdr:from>
    <xdr:to>
      <xdr:col>72</xdr:col>
      <xdr:colOff>203200</xdr:colOff>
      <xdr:row>82</xdr:row>
      <xdr:rowOff>83820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08239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112395</xdr:rowOff>
    </xdr:from>
    <xdr:to>
      <xdr:col>73</xdr:col>
      <xdr:colOff>44450</xdr:colOff>
      <xdr:row>85</xdr:row>
      <xdr:rowOff>42545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27305</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83820</xdr:rowOff>
    </xdr:from>
    <xdr:to>
      <xdr:col>68</xdr:col>
      <xdr:colOff>152400</xdr:colOff>
      <xdr:row>82</xdr:row>
      <xdr:rowOff>163830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1427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132080</xdr:rowOff>
    </xdr:from>
    <xdr:to>
      <xdr:col>68</xdr:col>
      <xdr:colOff>203200</xdr:colOff>
      <xdr:row>85</xdr:row>
      <xdr:rowOff>62230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46990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67310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163195</xdr:rowOff>
    </xdr:from>
    <xdr:to>
      <xdr:col>81</xdr:col>
      <xdr:colOff>95250</xdr:colOff>
      <xdr:row>84</xdr:row>
      <xdr:rowOff>93345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8255</xdr:rowOff>
    </xdr:from>
    <xdr:ext cx="762000" cy="25717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386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81</xdr:row>
      <xdr:rowOff>103505</xdr:rowOff>
    </xdr:from>
    <xdr:to>
      <xdr:col>77</xdr:col>
      <xdr:colOff>95250</xdr:colOff>
      <xdr:row>82</xdr:row>
      <xdr:rowOff>33655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43815</xdr:rowOff>
    </xdr:from>
    <xdr:ext cx="736600" cy="25717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75981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144145</xdr:rowOff>
    </xdr:from>
    <xdr:to>
      <xdr:col>73</xdr:col>
      <xdr:colOff>44450</xdr:colOff>
      <xdr:row>82</xdr:row>
      <xdr:rowOff>74930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31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84455</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0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33020</xdr:rowOff>
    </xdr:from>
    <xdr:to>
      <xdr:col>68</xdr:col>
      <xdr:colOff>203200</xdr:colOff>
      <xdr:row>82</xdr:row>
      <xdr:rowOff>134620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144780</xdr:rowOff>
    </xdr:from>
    <xdr:ext cx="762000" cy="25717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607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113030</xdr:rowOff>
    </xdr:from>
    <xdr:to>
      <xdr:col>64</xdr:col>
      <xdr:colOff>152400</xdr:colOff>
      <xdr:row>83</xdr:row>
      <xdr:rowOff>43180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53340</xdr:rowOff>
    </xdr:from>
    <xdr:ext cx="762000" cy="25717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407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734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9095" cy="35687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9095" cy="3568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[5.77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過去に実施した勧奨退職の取り組みなどにより、</a:t>
          </a:r>
          <a:r>
            <a:rPr kumimoji="1" lang="en-US" altLang="ja-JP" sz="1300">
              <a:latin typeface="ＭＳ Ｐゴシック"/>
              <a:ea typeface="ＭＳ Ｐゴシック"/>
            </a:rPr>
            <a:t>R６</a:t>
          </a:r>
          <a:r>
            <a:rPr kumimoji="1" lang="ja-JP" altLang="en-US" sz="1300">
              <a:latin typeface="ＭＳ Ｐゴシック"/>
              <a:ea typeface="ＭＳ Ｐゴシック"/>
            </a:rPr>
            <a:t>年度においても類似団体内平均値より少ない職員数を維持している。引き続き適正な定員管理に取り組む。</a:t>
          </a: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717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70485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111760</xdr:rowOff>
    </xdr:from>
    <xdr:ext cx="762000" cy="25717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153035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64135</xdr:rowOff>
    </xdr:from>
    <xdr:ext cx="762000" cy="25717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3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105410</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146685</xdr:rowOff>
    </xdr:from>
    <xdr:ext cx="762000" cy="25717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88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22860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166370</xdr:rowOff>
    </xdr:from>
    <xdr:ext cx="762000" cy="25717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20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22860</xdr:rowOff>
    </xdr:from>
    <xdr:to>
      <xdr:col>81</xdr:col>
      <xdr:colOff>133350</xdr:colOff>
      <xdr:row>67</xdr:row>
      <xdr:rowOff>22860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1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41910</xdr:rowOff>
    </xdr:from>
    <xdr:ext cx="762000" cy="25717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4.60</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137160</xdr:rowOff>
    </xdr:from>
    <xdr:to>
      <xdr:col>81</xdr:col>
      <xdr:colOff>44450</xdr:colOff>
      <xdr:row>60</xdr:row>
      <xdr:rowOff>140335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42416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170180</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71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26670</xdr:rowOff>
    </xdr:from>
    <xdr:to>
      <xdr:col>81</xdr:col>
      <xdr:colOff>95250</xdr:colOff>
      <xdr:row>61</xdr:row>
      <xdr:rowOff>128270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130810</xdr:rowOff>
    </xdr:from>
    <xdr:to>
      <xdr:col>77</xdr:col>
      <xdr:colOff>44450</xdr:colOff>
      <xdr:row>60</xdr:row>
      <xdr:rowOff>140335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1781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xdr:rowOff>
    </xdr:from>
    <xdr:to>
      <xdr:col>77</xdr:col>
      <xdr:colOff>95250</xdr:colOff>
      <xdr:row>61</xdr:row>
      <xdr:rowOff>113030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97790</xdr:rowOff>
    </xdr:from>
    <xdr:ext cx="736600" cy="25717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24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103505</xdr:rowOff>
    </xdr:from>
    <xdr:to>
      <xdr:col>72</xdr:col>
      <xdr:colOff>203200</xdr:colOff>
      <xdr:row>60</xdr:row>
      <xdr:rowOff>130810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905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1905</xdr:rowOff>
    </xdr:from>
    <xdr:to>
      <xdr:col>73</xdr:col>
      <xdr:colOff>44450</xdr:colOff>
      <xdr:row>61</xdr:row>
      <xdr:rowOff>103505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88900</xdr:rowOff>
    </xdr:from>
    <xdr:ext cx="762000" cy="25717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3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97790</xdr:rowOff>
    </xdr:from>
    <xdr:to>
      <xdr:col>68</xdr:col>
      <xdr:colOff>152400</xdr:colOff>
      <xdr:row>60</xdr:row>
      <xdr:rowOff>103505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847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164465</xdr:rowOff>
    </xdr:from>
    <xdr:to>
      <xdr:col>68</xdr:col>
      <xdr:colOff>203200</xdr:colOff>
      <xdr:row>61</xdr:row>
      <xdr:rowOff>94615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79375</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7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82550</xdr:rowOff>
    </xdr:from>
    <xdr:ext cx="762000"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717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717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717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717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717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86360</xdr:rowOff>
    </xdr:from>
    <xdr:to>
      <xdr:col>81</xdr:col>
      <xdr:colOff>95250</xdr:colOff>
      <xdr:row>61</xdr:row>
      <xdr:rowOff>16510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102870</xdr:rowOff>
    </xdr:from>
    <xdr:ext cx="762000"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18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89535</xdr:rowOff>
    </xdr:from>
    <xdr:to>
      <xdr:col>77</xdr:col>
      <xdr:colOff>95250</xdr:colOff>
      <xdr:row>61</xdr:row>
      <xdr:rowOff>19685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7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29845</xdr:rowOff>
    </xdr:from>
    <xdr:ext cx="736600" cy="25717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4539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80010</xdr:rowOff>
    </xdr:from>
    <xdr:to>
      <xdr:col>73</xdr:col>
      <xdr:colOff>44450</xdr:colOff>
      <xdr:row>61</xdr:row>
      <xdr:rowOff>10160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20320</xdr:rowOff>
    </xdr:from>
    <xdr:ext cx="762000" cy="25717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358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52705</xdr:rowOff>
    </xdr:from>
    <xdr:to>
      <xdr:col>68</xdr:col>
      <xdr:colOff>203200</xdr:colOff>
      <xdr:row>60</xdr:row>
      <xdr:rowOff>154940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39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165100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09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46990</xdr:rowOff>
    </xdr:from>
    <xdr:to>
      <xdr:col>64</xdr:col>
      <xdr:colOff>152400</xdr:colOff>
      <xdr:row>60</xdr:row>
      <xdr:rowOff>148590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158750</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2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909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市域が南北に広いことで多くの公共施設や道路が整備されたため、元利償還金が多くなっており、類似団体内平均値よりも高い比率となっている。</a:t>
          </a:r>
        </a:p>
        <a:p>
          <a:r>
            <a:rPr kumimoji="1" lang="ja-JP" altLang="en-US" sz="1300">
              <a:latin typeface="ＭＳ Ｐゴシック"/>
              <a:ea typeface="ＭＳ Ｐゴシック"/>
            </a:rPr>
            <a:t>　今後も公共施設の維持、更新が発生するため市債の発行・償還が想定されるが、事業費縮減に努めることで公債費の抑制を図る。</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717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48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717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6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158115</xdr:rowOff>
    </xdr:from>
    <xdr:to>
      <xdr:col>81</xdr:col>
      <xdr:colOff>44450</xdr:colOff>
      <xdr:row>45</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315"/>
          <a:ext cx="0" cy="1505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92075</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120650</xdr:rowOff>
    </xdr:from>
    <xdr:to>
      <xdr:col>81</xdr:col>
      <xdr:colOff>133350</xdr:colOff>
      <xdr:row>45</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73025</xdr:rowOff>
    </xdr:from>
    <xdr:ext cx="762000" cy="259080"/>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158115</xdr:rowOff>
    </xdr:from>
    <xdr:to>
      <xdr:col>81</xdr:col>
      <xdr:colOff>133350</xdr:colOff>
      <xdr:row>36</xdr:row>
      <xdr:rowOff>158115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104140</xdr:rowOff>
    </xdr:from>
    <xdr:to>
      <xdr:col>81</xdr:col>
      <xdr:colOff>44450</xdr:colOff>
      <xdr:row>41</xdr:row>
      <xdr:rowOff>104775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62140"/>
          <a:ext cx="8382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12065</xdr:rowOff>
    </xdr:from>
    <xdr:ext cx="762000" cy="259080"/>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6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167005</xdr:rowOff>
    </xdr:from>
    <xdr:to>
      <xdr:col>81</xdr:col>
      <xdr:colOff>95250</xdr:colOff>
      <xdr:row>40</xdr:row>
      <xdr:rowOff>97790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104775</xdr:rowOff>
    </xdr:from>
    <xdr:to>
      <xdr:col>77</xdr:col>
      <xdr:colOff>44450</xdr:colOff>
      <xdr:row>42</xdr:row>
      <xdr:rowOff>59690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134225"/>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155575</xdr:rowOff>
    </xdr:from>
    <xdr:to>
      <xdr:col>77</xdr:col>
      <xdr:colOff>95250</xdr:colOff>
      <xdr:row>40</xdr:row>
      <xdr:rowOff>86360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1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95885</xdr:rowOff>
    </xdr:from>
    <xdr:ext cx="7366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0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59690</xdr:rowOff>
    </xdr:from>
    <xdr:to>
      <xdr:col>72</xdr:col>
      <xdr:colOff>203200</xdr:colOff>
      <xdr:row>42</xdr:row>
      <xdr:rowOff>71120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2605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144145</xdr:rowOff>
    </xdr:from>
    <xdr:to>
      <xdr:col>73</xdr:col>
      <xdr:colOff>44450</xdr:colOff>
      <xdr:row>40</xdr:row>
      <xdr:rowOff>74930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84455</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36830</xdr:rowOff>
    </xdr:from>
    <xdr:to>
      <xdr:col>68</xdr:col>
      <xdr:colOff>152400</xdr:colOff>
      <xdr:row>42</xdr:row>
      <xdr:rowOff>71120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377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144145</xdr:rowOff>
    </xdr:from>
    <xdr:to>
      <xdr:col>68</xdr:col>
      <xdr:colOff>203200</xdr:colOff>
      <xdr:row>40</xdr:row>
      <xdr:rowOff>74930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84455</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121285</xdr:rowOff>
    </xdr:from>
    <xdr:to>
      <xdr:col>64</xdr:col>
      <xdr:colOff>152400</xdr:colOff>
      <xdr:row>40</xdr:row>
      <xdr:rowOff>52070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61595</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53340</xdr:rowOff>
    </xdr:from>
    <xdr:to>
      <xdr:col>81</xdr:col>
      <xdr:colOff>95250</xdr:colOff>
      <xdr:row>40</xdr:row>
      <xdr:rowOff>154940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25400</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8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53975</xdr:rowOff>
    </xdr:from>
    <xdr:to>
      <xdr:col>77</xdr:col>
      <xdr:colOff>95250</xdr:colOff>
      <xdr:row>41</xdr:row>
      <xdr:rowOff>155575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140335</xdr:rowOff>
    </xdr:from>
    <xdr:ext cx="7366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697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8890</xdr:rowOff>
    </xdr:from>
    <xdr:to>
      <xdr:col>73</xdr:col>
      <xdr:colOff>44450</xdr:colOff>
      <xdr:row>42</xdr:row>
      <xdr:rowOff>110490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95250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9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20320</xdr:rowOff>
    </xdr:from>
    <xdr:to>
      <xdr:col>68</xdr:col>
      <xdr:colOff>203200</xdr:colOff>
      <xdr:row>42</xdr:row>
      <xdr:rowOff>121920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2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106680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07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157480</xdr:rowOff>
    </xdr:from>
    <xdr:to>
      <xdr:col>64</xdr:col>
      <xdr:colOff>152400</xdr:colOff>
      <xdr:row>42</xdr:row>
      <xdr:rowOff>87630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8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72390</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7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909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909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将来負担比率については、</a:t>
          </a:r>
          <a:r>
            <a:rPr kumimoji="1" lang="en-US" altLang="ja-JP" sz="1300">
              <a:latin typeface="ＭＳ Ｐゴシック"/>
              <a:ea typeface="ＭＳ Ｐゴシック"/>
            </a:rPr>
            <a:t>H22</a:t>
          </a:r>
          <a:r>
            <a:rPr kumimoji="1" lang="ja-JP" altLang="en-US" sz="1300">
              <a:latin typeface="ＭＳ Ｐゴシック"/>
              <a:ea typeface="ＭＳ Ｐゴシック"/>
            </a:rPr>
            <a:t>年度以前は多額の地方債発行に伴う公債費の影響により、類似団体内平均値を大きく上回っていたが、近年では公営企業等への繰出や一部事務組合への負担、退職手当などの将来負担が減少傾向にあり、低比率で推移している。</a:t>
          </a:r>
        </a:p>
      </xdr:txBody>
    </xdr:sp>
    <xdr:clientData/>
  </xdr:twoCellAnchor>
  <xdr:oneCellAnchor>
    <xdr:from>
      <xdr:col>61</xdr:col>
      <xdr:colOff>6350</xdr:colOff>
      <xdr:row>10</xdr:row>
      <xdr:rowOff>63500</xdr:rowOff>
    </xdr:from>
    <xdr:ext cx="298450" cy="22352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717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717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6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80645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305"/>
          <a:ext cx="0" cy="1539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52705</xdr:rowOff>
    </xdr:from>
    <xdr:ext cx="762000" cy="25717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6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80645</xdr:rowOff>
    </xdr:from>
    <xdr:to>
      <xdr:col>81</xdr:col>
      <xdr:colOff>133350</xdr:colOff>
      <xdr:row>22</xdr:row>
      <xdr:rowOff>80645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36830</xdr:rowOff>
    </xdr:from>
    <xdr:ext cx="762000" cy="259080"/>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6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64770</xdr:rowOff>
    </xdr:from>
    <xdr:to>
      <xdr:col>81</xdr:col>
      <xdr:colOff>95250</xdr:colOff>
      <xdr:row>13</xdr:row>
      <xdr:rowOff>166370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717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36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35560</xdr:rowOff>
    </xdr:from>
    <xdr:to>
      <xdr:col>73</xdr:col>
      <xdr:colOff>44450</xdr:colOff>
      <xdr:row>13</xdr:row>
      <xdr:rowOff>137160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147320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120650</xdr:rowOff>
    </xdr:from>
    <xdr:to>
      <xdr:col>68</xdr:col>
      <xdr:colOff>203200</xdr:colOff>
      <xdr:row>14</xdr:row>
      <xdr:rowOff>50165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60325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156210</xdr:rowOff>
    </xdr:from>
    <xdr:to>
      <xdr:col>64</xdr:col>
      <xdr:colOff>152400</xdr:colOff>
      <xdr:row>14</xdr:row>
      <xdr:rowOff>86360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96520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大阪府和泉市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182,481
178,808
84.98
79,954,025
79,283,741
354,940
38,949,922
36,816,788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4445" cy="25717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44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4565" cy="25717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45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960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9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88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28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a:t>
          </a:r>
          <a:r>
            <a:rPr kumimoji="1" lang="en-US" altLang="ja-JP" sz="1300">
              <a:latin typeface="ＭＳ Ｐゴシック"/>
              <a:ea typeface="ＭＳ Ｐゴシック"/>
            </a:rPr>
            <a:t>1,000</a:t>
          </a:r>
          <a:r>
            <a:rPr kumimoji="1" lang="ja-JP" altLang="en-US" sz="1300">
              <a:latin typeface="ＭＳ Ｐゴシック"/>
              <a:ea typeface="ＭＳ Ｐゴシック"/>
            </a:rPr>
            <a:t>人当たりの職員数が類似団体内平均値より少ないため、類似団体内平均値を下回っている。引き続き適正な定員管理に取り組む。</a:t>
          </a:r>
        </a:p>
      </xdr:txBody>
    </xdr:sp>
    <xdr:clientData/>
  </xdr:twoCellAnchor>
  <xdr:oneCellAnchor>
    <xdr:from>
      <xdr:col>3</xdr:col>
      <xdr:colOff>123825</xdr:colOff>
      <xdr:row>29</xdr:row>
      <xdr:rowOff>107950</xdr:rowOff>
    </xdr:from>
    <xdr:ext cx="29654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6095" cy="25717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609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6095" cy="25717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609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609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6095" cy="25717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6095"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6095" cy="25717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37465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9525</xdr:rowOff>
    </xdr:from>
    <xdr:ext cx="762000" cy="25717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9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37465</xdr:rowOff>
    </xdr:from>
    <xdr:to>
      <xdr:col>24</xdr:col>
      <xdr:colOff>114300</xdr:colOff>
      <xdr:row>41</xdr:row>
      <xdr:rowOff>37465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99060</xdr:rowOff>
    </xdr:from>
    <xdr:ext cx="762000" cy="25717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88900</xdr:rowOff>
    </xdr:from>
    <xdr:to>
      <xdr:col>24</xdr:col>
      <xdr:colOff>25400</xdr:colOff>
      <xdr:row>37</xdr:row>
      <xdr:rowOff>37465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61100"/>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140970</xdr:rowOff>
    </xdr:from>
    <xdr:ext cx="762000"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168910</xdr:rowOff>
    </xdr:from>
    <xdr:to>
      <xdr:col>24</xdr:col>
      <xdr:colOff>76200</xdr:colOff>
      <xdr:row>37</xdr:row>
      <xdr:rowOff>99060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110490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611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70485</xdr:rowOff>
    </xdr:from>
    <xdr:to>
      <xdr:col>20</xdr:col>
      <xdr:colOff>38100</xdr:colOff>
      <xdr:row>37</xdr:row>
      <xdr:rowOff>635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156845</xdr:rowOff>
    </xdr:from>
    <xdr:ext cx="734695" cy="25717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045"/>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110490</xdr:rowOff>
    </xdr:from>
    <xdr:to>
      <xdr:col>15</xdr:col>
      <xdr:colOff>98425</xdr:colOff>
      <xdr:row>36</xdr:row>
      <xdr:rowOff>143510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2826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146685</xdr:rowOff>
    </xdr:from>
    <xdr:to>
      <xdr:col>15</xdr:col>
      <xdr:colOff>149225</xdr:colOff>
      <xdr:row>37</xdr:row>
      <xdr:rowOff>76835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61595</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110490</xdr:rowOff>
    </xdr:from>
    <xdr:to>
      <xdr:col>11</xdr:col>
      <xdr:colOff>9525</xdr:colOff>
      <xdr:row>36</xdr:row>
      <xdr:rowOff>143510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2826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29210</xdr:rowOff>
    </xdr:from>
    <xdr:ext cx="760095" cy="25717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84455</xdr:rowOff>
    </xdr:from>
    <xdr:to>
      <xdr:col>6</xdr:col>
      <xdr:colOff>171450</xdr:colOff>
      <xdr:row>38</xdr:row>
      <xdr:rowOff>14605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170815</xdr:rowOff>
    </xdr:from>
    <xdr:ext cx="760095" cy="2584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46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009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158115</xdr:rowOff>
    </xdr:from>
    <xdr:to>
      <xdr:col>24</xdr:col>
      <xdr:colOff>76200</xdr:colOff>
      <xdr:row>37</xdr:row>
      <xdr:rowOff>88265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3175</xdr:rowOff>
    </xdr:from>
    <xdr:ext cx="762000"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75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38100</xdr:rowOff>
    </xdr:from>
    <xdr:to>
      <xdr:col>20</xdr:col>
      <xdr:colOff>38100</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149860</xdr:rowOff>
    </xdr:from>
    <xdr:ext cx="73469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97916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59690</xdr:rowOff>
    </xdr:from>
    <xdr:to>
      <xdr:col>15</xdr:col>
      <xdr:colOff>149225</xdr:colOff>
      <xdr:row>36</xdr:row>
      <xdr:rowOff>161290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0</xdr:rowOff>
    </xdr:from>
    <xdr:ext cx="76200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000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92710</xdr:rowOff>
    </xdr:from>
    <xdr:to>
      <xdr:col>11</xdr:col>
      <xdr:colOff>60325</xdr:colOff>
      <xdr:row>37</xdr:row>
      <xdr:rowOff>22860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33020</xdr:rowOff>
    </xdr:from>
    <xdr:ext cx="76009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0337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59690</xdr:rowOff>
    </xdr:from>
    <xdr:to>
      <xdr:col>6</xdr:col>
      <xdr:colOff>171450</xdr:colOff>
      <xdr:row>36</xdr:row>
      <xdr:rowOff>161290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0</xdr:rowOff>
    </xdr:from>
    <xdr:ext cx="760095"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0007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歳出予算額を抑えるために、対前年度同額を予算要求限度額に設定したことなどにより、類似団体内平均値よりも低比率となっている。引き続き事業費の抑制に努める。</a:t>
          </a:r>
        </a:p>
      </xdr:txBody>
    </xdr:sp>
    <xdr:clientData/>
  </xdr:twoCellAnchor>
  <xdr:oneCellAnchor>
    <xdr:from>
      <xdr:col>62</xdr:col>
      <xdr:colOff>6350</xdr:colOff>
      <xdr:row>9</xdr:row>
      <xdr:rowOff>107950</xdr:rowOff>
    </xdr:from>
    <xdr:ext cx="296545"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6095" cy="25717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609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609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6095" cy="25717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609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6095" cy="25908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6095" cy="25717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148590</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39370</xdr:rowOff>
    </xdr:from>
    <xdr:to>
      <xdr:col>82</xdr:col>
      <xdr:colOff>107950</xdr:colOff>
      <xdr:row>15</xdr:row>
      <xdr:rowOff>100330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1112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124460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39370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6035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44450</xdr:rowOff>
    </xdr:from>
    <xdr:ext cx="7366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8890</xdr:rowOff>
    </xdr:from>
    <xdr:to>
      <xdr:col>73</xdr:col>
      <xdr:colOff>180975</xdr:colOff>
      <xdr:row>15</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5806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6350</xdr:rowOff>
    </xdr:from>
    <xdr:ext cx="762000" cy="25717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8890</xdr:rowOff>
    </xdr:from>
    <xdr:to>
      <xdr:col>69</xdr:col>
      <xdr:colOff>92075</xdr:colOff>
      <xdr:row>15</xdr:row>
      <xdr:rowOff>8890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580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86360</xdr:rowOff>
    </xdr:from>
    <xdr:ext cx="760095" cy="25717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93980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009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009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009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66040</xdr:rowOff>
    </xdr:from>
    <xdr:ext cx="762000" cy="25717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663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160020</xdr:rowOff>
    </xdr:from>
    <xdr:to>
      <xdr:col>78</xdr:col>
      <xdr:colOff>120650</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100330</xdr:rowOff>
    </xdr:from>
    <xdr:ext cx="736600" cy="25717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2918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92710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32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129540</xdr:rowOff>
    </xdr:from>
    <xdr:to>
      <xdr:col>69</xdr:col>
      <xdr:colOff>142875</xdr:colOff>
      <xdr:row>15</xdr:row>
      <xdr:rowOff>59690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69850</xdr:rowOff>
    </xdr:from>
    <xdr:ext cx="760095"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987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129540</xdr:rowOff>
    </xdr:from>
    <xdr:to>
      <xdr:col>65</xdr:col>
      <xdr:colOff>53975</xdr:colOff>
      <xdr:row>15</xdr:row>
      <xdr:rowOff>59690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69850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98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障がい者介護等給付や保育所施設型給付費が増加傾向であることなどから、類似団体内平均値を引き続き大幅に上回っている。</a:t>
          </a:r>
        </a:p>
        <a:p>
          <a:r>
            <a:rPr kumimoji="1" lang="ja-JP" altLang="en-US" sz="1300">
              <a:latin typeface="ＭＳ Ｐゴシック"/>
              <a:ea typeface="ＭＳ Ｐゴシック"/>
            </a:rPr>
            <a:t>　市単独補助制度の見直しなどにより、扶助費の抑制に努める。</a:t>
          </a:r>
        </a:p>
      </xdr:txBody>
    </xdr:sp>
    <xdr:clientData/>
  </xdr:twoCellAnchor>
  <xdr:oneCellAnchor>
    <xdr:from>
      <xdr:col>3</xdr:col>
      <xdr:colOff>123825</xdr:colOff>
      <xdr:row>49</xdr:row>
      <xdr:rowOff>107950</xdr:rowOff>
    </xdr:from>
    <xdr:ext cx="296545"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6095" cy="25717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22.0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609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6095" cy="25717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48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6095"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609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7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6095" cy="25717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675"/>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6095"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6095" cy="25717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159385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132080</xdr:rowOff>
    </xdr:from>
    <xdr:ext cx="762000" cy="25717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90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159385</xdr:rowOff>
    </xdr:from>
    <xdr:to>
      <xdr:col>24</xdr:col>
      <xdr:colOff>114300</xdr:colOff>
      <xdr:row>60</xdr:row>
      <xdr:rowOff>159385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99060</xdr:rowOff>
    </xdr:from>
    <xdr:ext cx="762000" cy="25717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151765</xdr:rowOff>
    </xdr:from>
    <xdr:to>
      <xdr:col>24</xdr:col>
      <xdr:colOff>25400</xdr:colOff>
      <xdr:row>60</xdr:row>
      <xdr:rowOff>110490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10267315"/>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35560</xdr:rowOff>
    </xdr:from>
    <xdr:ext cx="762000" cy="259080"/>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53340</xdr:rowOff>
    </xdr:from>
    <xdr:to>
      <xdr:col>19</xdr:col>
      <xdr:colOff>187325</xdr:colOff>
      <xdr:row>60</xdr:row>
      <xdr:rowOff>110490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16889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35560</xdr:rowOff>
    </xdr:from>
    <xdr:to>
      <xdr:col>20</xdr:col>
      <xdr:colOff>38100</xdr:colOff>
      <xdr:row>57</xdr:row>
      <xdr:rowOff>137160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147320</xdr:rowOff>
    </xdr:from>
    <xdr:ext cx="73469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707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59</xdr:row>
      <xdr:rowOff>37465</xdr:rowOff>
    </xdr:from>
    <xdr:to>
      <xdr:col>15</xdr:col>
      <xdr:colOff>98425</xdr:colOff>
      <xdr:row>59</xdr:row>
      <xdr:rowOff>53340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101530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16510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59</xdr:row>
      <xdr:rowOff>37465</xdr:rowOff>
    </xdr:from>
    <xdr:to>
      <xdr:col>11</xdr:col>
      <xdr:colOff>9525</xdr:colOff>
      <xdr:row>59</xdr:row>
      <xdr:rowOff>118745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1015301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10795</xdr:rowOff>
    </xdr:from>
    <xdr:to>
      <xdr:col>11</xdr:col>
      <xdr:colOff>60325</xdr:colOff>
      <xdr:row>56</xdr:row>
      <xdr:rowOff>112395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122555</xdr:rowOff>
    </xdr:from>
    <xdr:ext cx="760095" cy="25717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85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109220</xdr:rowOff>
    </xdr:from>
    <xdr:to>
      <xdr:col>6</xdr:col>
      <xdr:colOff>171450</xdr:colOff>
      <xdr:row>57</xdr:row>
      <xdr:rowOff>38735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48895</xdr:rowOff>
    </xdr:from>
    <xdr:ext cx="76009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6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009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59</xdr:row>
      <xdr:rowOff>100965</xdr:rowOff>
    </xdr:from>
    <xdr:to>
      <xdr:col>24</xdr:col>
      <xdr:colOff>76200</xdr:colOff>
      <xdr:row>60</xdr:row>
      <xdr:rowOff>31115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2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73025</xdr:rowOff>
    </xdr:from>
    <xdr:ext cx="762000" cy="259080"/>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188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60</xdr:row>
      <xdr:rowOff>59690</xdr:rowOff>
    </xdr:from>
    <xdr:to>
      <xdr:col>20</xdr:col>
      <xdr:colOff>38100</xdr:colOff>
      <xdr:row>60</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146050</xdr:rowOff>
    </xdr:from>
    <xdr:ext cx="734695" cy="25717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433050"/>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59</xdr:row>
      <xdr:rowOff>2540</xdr:rowOff>
    </xdr:from>
    <xdr:to>
      <xdr:col>15</xdr:col>
      <xdr:colOff>149225</xdr:colOff>
      <xdr:row>59</xdr:row>
      <xdr:rowOff>104140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88900</xdr:rowOff>
    </xdr:from>
    <xdr:ext cx="762000" cy="25717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2044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158115</xdr:rowOff>
    </xdr:from>
    <xdr:to>
      <xdr:col>11</xdr:col>
      <xdr:colOff>60325</xdr:colOff>
      <xdr:row>59</xdr:row>
      <xdr:rowOff>88265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73025</xdr:rowOff>
    </xdr:from>
    <xdr:ext cx="76009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1885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67945</xdr:rowOff>
    </xdr:from>
    <xdr:to>
      <xdr:col>6</xdr:col>
      <xdr:colOff>171450</xdr:colOff>
      <xdr:row>59</xdr:row>
      <xdr:rowOff>169545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18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154940</xdr:rowOff>
    </xdr:from>
    <xdr:ext cx="760095" cy="25717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27049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高齢化による被保険者の増加により、後期高齢者医療事業特別会計・介護保険事業特別会計への繰出金が増加傾向にある。</a:t>
          </a:r>
        </a:p>
        <a:p>
          <a:r>
            <a:rPr kumimoji="1" lang="ja-JP" altLang="en-US" sz="1300">
              <a:latin typeface="ＭＳ Ｐゴシック"/>
              <a:ea typeface="ＭＳ Ｐゴシック"/>
            </a:rPr>
            <a:t>　また、公共施設の老朽化等により維持補修費が多くなっていることから、引き続き事業費の抑制に努める。</a:t>
          </a:r>
        </a:p>
      </xdr:txBody>
    </xdr:sp>
    <xdr:clientData/>
  </xdr:twoCellAnchor>
  <xdr:oneCellAnchor>
    <xdr:from>
      <xdr:col>62</xdr:col>
      <xdr:colOff>6350</xdr:colOff>
      <xdr:row>49</xdr:row>
      <xdr:rowOff>107950</xdr:rowOff>
    </xdr:from>
    <xdr:ext cx="296545" cy="22542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6095" cy="25717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609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6095" cy="25717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48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6095" cy="2584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609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7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6095" cy="25717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675"/>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6095"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6095" cy="25717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156845</xdr:rowOff>
    </xdr:from>
    <xdr:to>
      <xdr:col>82</xdr:col>
      <xdr:colOff>107950</xdr:colOff>
      <xdr:row>61</xdr:row>
      <xdr:rowOff>15240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69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158750</xdr:rowOff>
    </xdr:from>
    <xdr:ext cx="762000" cy="259080"/>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15240</xdr:rowOff>
    </xdr:from>
    <xdr:to>
      <xdr:col>82</xdr:col>
      <xdr:colOff>196850</xdr:colOff>
      <xdr:row>61</xdr:row>
      <xdr:rowOff>15240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71755</xdr:rowOff>
    </xdr:from>
    <xdr:ext cx="762000" cy="259080"/>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156845</xdr:rowOff>
    </xdr:from>
    <xdr:to>
      <xdr:col>82</xdr:col>
      <xdr:colOff>196850</xdr:colOff>
      <xdr:row>53</xdr:row>
      <xdr:rowOff>156845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75565</xdr:rowOff>
    </xdr:from>
    <xdr:to>
      <xdr:col>82</xdr:col>
      <xdr:colOff>107950</xdr:colOff>
      <xdr:row>59</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1911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92710</xdr:rowOff>
    </xdr:from>
    <xdr:ext cx="762000" cy="259080"/>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20955</xdr:rowOff>
    </xdr:from>
    <xdr:to>
      <xdr:col>78</xdr:col>
      <xdr:colOff>69850</xdr:colOff>
      <xdr:row>59</xdr:row>
      <xdr:rowOff>75565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13650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86995</xdr:rowOff>
    </xdr:from>
    <xdr:to>
      <xdr:col>78</xdr:col>
      <xdr:colOff>120650</xdr:colOff>
      <xdr:row>59</xdr:row>
      <xdr:rowOff>17780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27305</xdr:rowOff>
    </xdr:from>
    <xdr:ext cx="7366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7999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159385</xdr:rowOff>
    </xdr:from>
    <xdr:to>
      <xdr:col>73</xdr:col>
      <xdr:colOff>180975</xdr:colOff>
      <xdr:row>59</xdr:row>
      <xdr:rowOff>20955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1034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65405</xdr:rowOff>
    </xdr:from>
    <xdr:to>
      <xdr:col>74</xdr:col>
      <xdr:colOff>31750</xdr:colOff>
      <xdr:row>58</xdr:row>
      <xdr:rowOff>167005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6350</xdr:rowOff>
    </xdr:from>
    <xdr:ext cx="762000" cy="25717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90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159385</xdr:rowOff>
    </xdr:from>
    <xdr:to>
      <xdr:col>69</xdr:col>
      <xdr:colOff>92075</xdr:colOff>
      <xdr:row>58</xdr:row>
      <xdr:rowOff>170815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1034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21590</xdr:rowOff>
    </xdr:from>
    <xdr:to>
      <xdr:col>69</xdr:col>
      <xdr:colOff>142875</xdr:colOff>
      <xdr:row>58</xdr:row>
      <xdr:rowOff>123190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133350</xdr:rowOff>
    </xdr:from>
    <xdr:ext cx="760095" cy="25717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55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130810</xdr:rowOff>
    </xdr:from>
    <xdr:to>
      <xdr:col>65</xdr:col>
      <xdr:colOff>53975</xdr:colOff>
      <xdr:row>59</xdr:row>
      <xdr:rowOff>60960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45720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0095"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009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009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29210</xdr:rowOff>
    </xdr:from>
    <xdr:ext cx="762000" cy="25717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44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24765</xdr:rowOff>
    </xdr:from>
    <xdr:to>
      <xdr:col>78</xdr:col>
      <xdr:colOff>120650</xdr:colOff>
      <xdr:row>59</xdr:row>
      <xdr:rowOff>126365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4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111125</xdr:rowOff>
    </xdr:from>
    <xdr:ext cx="736600" cy="25717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2667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141605</xdr:rowOff>
    </xdr:from>
    <xdr:to>
      <xdr:col>74</xdr:col>
      <xdr:colOff>31750</xdr:colOff>
      <xdr:row>59</xdr:row>
      <xdr:rowOff>71755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56515</xdr:rowOff>
    </xdr:from>
    <xdr:ext cx="762000" cy="2584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72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109220</xdr:rowOff>
    </xdr:from>
    <xdr:to>
      <xdr:col>69</xdr:col>
      <xdr:colOff>142875</xdr:colOff>
      <xdr:row>59</xdr:row>
      <xdr:rowOff>38735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23495</xdr:rowOff>
    </xdr:from>
    <xdr:ext cx="760095"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13904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120650</xdr:rowOff>
    </xdr:from>
    <xdr:to>
      <xdr:col>65</xdr:col>
      <xdr:colOff>53975</xdr:colOff>
      <xdr:row>59</xdr:row>
      <xdr:rowOff>50165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60325</xdr:rowOff>
    </xdr:from>
    <xdr:ext cx="762000" cy="25908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32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過去に発行した地方債の一部償還終了等により、一部事務組合の分担金が減少したことなどから、類似団体内平均値を下回っている。</a:t>
          </a:r>
        </a:p>
        <a:p>
          <a:r>
            <a:rPr kumimoji="1" lang="ja-JP" altLang="en-US" sz="1300">
              <a:latin typeface="ＭＳ Ｐゴシック"/>
              <a:ea typeface="ＭＳ Ｐゴシック"/>
            </a:rPr>
            <a:t>　市単独事業補助金について見直しを図るなど、引き続き事業費の抑制に努める。</a:t>
          </a:r>
        </a:p>
      </xdr:txBody>
    </xdr:sp>
    <xdr:clientData/>
  </xdr:twoCellAnchor>
  <xdr:oneCellAnchor>
    <xdr:from>
      <xdr:col>62</xdr:col>
      <xdr:colOff>6350</xdr:colOff>
      <xdr:row>29</xdr:row>
      <xdr:rowOff>107950</xdr:rowOff>
    </xdr:from>
    <xdr:ext cx="296545" cy="2254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6095" cy="25717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506095" cy="25908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87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506095" cy="25717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48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506095" cy="2584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455"/>
          <a:ext cx="506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506095" cy="25908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8065"/>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506095" cy="25717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675"/>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506095"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65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6095" cy="25717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26035</xdr:rowOff>
    </xdr:from>
    <xdr:to>
      <xdr:col>82</xdr:col>
      <xdr:colOff>107950</xdr:colOff>
      <xdr:row>41</xdr:row>
      <xdr:rowOff>156845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3885"/>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128905</xdr:rowOff>
    </xdr:from>
    <xdr:ext cx="762000" cy="259080"/>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156845</xdr:rowOff>
    </xdr:from>
    <xdr:to>
      <xdr:col>82</xdr:col>
      <xdr:colOff>196850</xdr:colOff>
      <xdr:row>41</xdr:row>
      <xdr:rowOff>156845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112395</xdr:rowOff>
    </xdr:from>
    <xdr:ext cx="762000" cy="25717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3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26035</xdr:rowOff>
    </xdr:from>
    <xdr:to>
      <xdr:col>82</xdr:col>
      <xdr:colOff>196850</xdr:colOff>
      <xdr:row>33</xdr:row>
      <xdr:rowOff>26035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3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1905</xdr:rowOff>
    </xdr:from>
    <xdr:to>
      <xdr:col>82</xdr:col>
      <xdr:colOff>107950</xdr:colOff>
      <xdr:row>36</xdr:row>
      <xdr:rowOff>12700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17410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31750</xdr:rowOff>
    </xdr:from>
    <xdr:ext cx="762000" cy="25717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203950"/>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59690</xdr:rowOff>
    </xdr:from>
    <xdr:to>
      <xdr:col>82</xdr:col>
      <xdr:colOff>158750</xdr:colOff>
      <xdr:row>36</xdr:row>
      <xdr:rowOff>161290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12700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184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70485</xdr:rowOff>
    </xdr:from>
    <xdr:to>
      <xdr:col>78</xdr:col>
      <xdr:colOff>120650</xdr:colOff>
      <xdr:row>37</xdr:row>
      <xdr:rowOff>635</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156845</xdr:rowOff>
    </xdr:from>
    <xdr:ext cx="736600" cy="25717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2904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151765</xdr:rowOff>
    </xdr:from>
    <xdr:to>
      <xdr:col>73</xdr:col>
      <xdr:colOff>180975</xdr:colOff>
      <xdr:row>36</xdr:row>
      <xdr:rowOff>12700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1525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70485</xdr:rowOff>
    </xdr:from>
    <xdr:to>
      <xdr:col>74</xdr:col>
      <xdr:colOff>31750</xdr:colOff>
      <xdr:row>37</xdr:row>
      <xdr:rowOff>635</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156845</xdr:rowOff>
    </xdr:from>
    <xdr:ext cx="762000" cy="25717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290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140335</xdr:rowOff>
    </xdr:from>
    <xdr:to>
      <xdr:col>69</xdr:col>
      <xdr:colOff>92075</xdr:colOff>
      <xdr:row>35</xdr:row>
      <xdr:rowOff>151765</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61410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59690</xdr:rowOff>
    </xdr:from>
    <xdr:to>
      <xdr:col>69</xdr:col>
      <xdr:colOff>142875</xdr:colOff>
      <xdr:row>36</xdr:row>
      <xdr:rowOff>161290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146050</xdr:rowOff>
    </xdr:from>
    <xdr:ext cx="760095" cy="25717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31825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81915</xdr:rowOff>
    </xdr:from>
    <xdr:to>
      <xdr:col>65</xdr:col>
      <xdr:colOff>53975</xdr:colOff>
      <xdr:row>37</xdr:row>
      <xdr:rowOff>12065</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168275</xdr:rowOff>
    </xdr:from>
    <xdr:ext cx="762000" cy="25717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404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0095"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0095"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0095"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122555</xdr:rowOff>
    </xdr:from>
    <xdr:to>
      <xdr:col>82</xdr:col>
      <xdr:colOff>158750</xdr:colOff>
      <xdr:row>36</xdr:row>
      <xdr:rowOff>52705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139065</xdr:rowOff>
    </xdr:from>
    <xdr:ext cx="762000" cy="259080"/>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968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73660</xdr:rowOff>
    </xdr:from>
    <xdr:ext cx="7366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902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73660</xdr:rowOff>
    </xdr:from>
    <xdr:ext cx="76200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90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100965</xdr:rowOff>
    </xdr:from>
    <xdr:to>
      <xdr:col>69</xdr:col>
      <xdr:colOff>142875</xdr:colOff>
      <xdr:row>36</xdr:row>
      <xdr:rowOff>31115</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10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41275</xdr:rowOff>
    </xdr:from>
    <xdr:ext cx="760095" cy="25717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87057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89535</xdr:rowOff>
    </xdr:from>
    <xdr:to>
      <xdr:col>65</xdr:col>
      <xdr:colOff>53975</xdr:colOff>
      <xdr:row>36</xdr:row>
      <xdr:rowOff>19685</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09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29845</xdr:rowOff>
    </xdr:from>
    <xdr:ext cx="762000" cy="25717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8591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将来的な財政負担を考慮して、地方債の早期償還に取り組んでいることから、類似団体内平均値を上回っているが、将来負担比率は類似団体内平均値を下回っている。今後も将来負担の軽減に努める。</a:t>
          </a:r>
        </a:p>
      </xdr:txBody>
    </xdr:sp>
    <xdr:clientData/>
  </xdr:twoCellAnchor>
  <xdr:oneCellAnchor>
    <xdr:from>
      <xdr:col>3</xdr:col>
      <xdr:colOff>123825</xdr:colOff>
      <xdr:row>69</xdr:row>
      <xdr:rowOff>107950</xdr:rowOff>
    </xdr:from>
    <xdr:ext cx="296545" cy="22542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6095" cy="25717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6095"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6095"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6095" cy="25717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6095"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6095" cy="25908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60"/>
          <a:ext cx="506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163830</xdr:rowOff>
    </xdr:from>
    <xdr:ext cx="762000" cy="259080"/>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99060</xdr:rowOff>
    </xdr:from>
    <xdr:ext cx="762000" cy="25717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8890</xdr:rowOff>
    </xdr:from>
    <xdr:to>
      <xdr:col>24</xdr:col>
      <xdr:colOff>25400</xdr:colOff>
      <xdr:row>79</xdr:row>
      <xdr:rowOff>168910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553440"/>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119380</xdr:rowOff>
    </xdr:from>
    <xdr:ext cx="762000" cy="259080"/>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168910</xdr:rowOff>
    </xdr:from>
    <xdr:to>
      <xdr:col>19</xdr:col>
      <xdr:colOff>187325</xdr:colOff>
      <xdr:row>80</xdr:row>
      <xdr:rowOff>165100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71346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148590</xdr:rowOff>
    </xdr:from>
    <xdr:to>
      <xdr:col>20</xdr:col>
      <xdr:colOff>38100</xdr:colOff>
      <xdr:row>78</xdr:row>
      <xdr:rowOff>78740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88900</xdr:rowOff>
    </xdr:from>
    <xdr:ext cx="734695" cy="25717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00"/>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165100</xdr:rowOff>
    </xdr:from>
    <xdr:to>
      <xdr:col>15</xdr:col>
      <xdr:colOff>98425</xdr:colOff>
      <xdr:row>81</xdr:row>
      <xdr:rowOff>39370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38811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156210</xdr:rowOff>
    </xdr:from>
    <xdr:to>
      <xdr:col>15</xdr:col>
      <xdr:colOff>149225</xdr:colOff>
      <xdr:row>78</xdr:row>
      <xdr:rowOff>86360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96520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81</xdr:row>
      <xdr:rowOff>39370</xdr:rowOff>
    </xdr:from>
    <xdr:to>
      <xdr:col>11</xdr:col>
      <xdr:colOff>9525</xdr:colOff>
      <xdr:row>81</xdr:row>
      <xdr:rowOff>54610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9268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156210</xdr:rowOff>
    </xdr:from>
    <xdr:to>
      <xdr:col>11</xdr:col>
      <xdr:colOff>60325</xdr:colOff>
      <xdr:row>78</xdr:row>
      <xdr:rowOff>86360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96520</xdr:rowOff>
    </xdr:from>
    <xdr:ext cx="76009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2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149860</xdr:rowOff>
    </xdr:from>
    <xdr:ext cx="76009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009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129540</xdr:rowOff>
    </xdr:from>
    <xdr:to>
      <xdr:col>24</xdr:col>
      <xdr:colOff>76200</xdr:colOff>
      <xdr:row>79</xdr:row>
      <xdr:rowOff>59690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101600</xdr:rowOff>
    </xdr:from>
    <xdr:ext cx="762000" cy="259080"/>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474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79</xdr:row>
      <xdr:rowOff>118110</xdr:rowOff>
    </xdr:from>
    <xdr:to>
      <xdr:col>20</xdr:col>
      <xdr:colOff>38100</xdr:colOff>
      <xdr:row>80</xdr:row>
      <xdr:rowOff>48260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66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33020</xdr:rowOff>
    </xdr:from>
    <xdr:ext cx="734695"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74902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29210</xdr:rowOff>
    </xdr:from>
    <xdr:ext cx="762000" cy="25717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9166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160020</xdr:rowOff>
    </xdr:from>
    <xdr:to>
      <xdr:col>11</xdr:col>
      <xdr:colOff>60325</xdr:colOff>
      <xdr:row>81</xdr:row>
      <xdr:rowOff>90170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74930</xdr:rowOff>
    </xdr:from>
    <xdr:ext cx="760095" cy="25717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96238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81</xdr:row>
      <xdr:rowOff>3810</xdr:rowOff>
    </xdr:from>
    <xdr:to>
      <xdr:col>6</xdr:col>
      <xdr:colOff>171450</xdr:colOff>
      <xdr:row>81</xdr:row>
      <xdr:rowOff>105410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89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90170</xdr:rowOff>
    </xdr:from>
    <xdr:ext cx="760095" cy="25908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97762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歳出予算額を抑えるために、対前年度同額を予算要求限度額に設定したことなどにより、類似団体内平均値を下回っている。</a:t>
          </a:r>
        </a:p>
        <a:p>
          <a:r>
            <a:rPr kumimoji="1" lang="ja-JP" altLang="en-US" sz="1300">
              <a:latin typeface="ＭＳ Ｐゴシック"/>
              <a:ea typeface="ＭＳ Ｐゴシック"/>
            </a:rPr>
            <a:t>　「和泉創発プラン」による財政健全化に引き続き取り組み、事業費の抑制を図る。</a:t>
          </a:r>
        </a:p>
      </xdr:txBody>
    </xdr:sp>
    <xdr:clientData/>
  </xdr:twoCellAnchor>
  <xdr:oneCellAnchor>
    <xdr:from>
      <xdr:col>62</xdr:col>
      <xdr:colOff>6350</xdr:colOff>
      <xdr:row>69</xdr:row>
      <xdr:rowOff>107950</xdr:rowOff>
    </xdr:from>
    <xdr:ext cx="296545" cy="22542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6095" cy="25717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156210</xdr:rowOff>
    </xdr:from>
    <xdr:ext cx="506095" cy="25717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6095" cy="25717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41910</xdr:rowOff>
    </xdr:from>
    <xdr:ext cx="506095" cy="25717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6095" cy="25717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60"/>
          <a:ext cx="506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150495</xdr:rowOff>
    </xdr:from>
    <xdr:ext cx="762000" cy="259080"/>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87.9</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6985</xdr:rowOff>
    </xdr:from>
    <xdr:to>
      <xdr:col>82</xdr:col>
      <xdr:colOff>196850</xdr:colOff>
      <xdr:row>80</xdr:row>
      <xdr:rowOff>6985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121920</xdr:rowOff>
    </xdr:from>
    <xdr:ext cx="762000" cy="25717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52705</xdr:rowOff>
    </xdr:from>
    <xdr:to>
      <xdr:col>82</xdr:col>
      <xdr:colOff>107950</xdr:colOff>
      <xdr:row>77</xdr:row>
      <xdr:rowOff>127000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25435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88265</xdr:rowOff>
    </xdr:from>
    <xdr:ext cx="762000" cy="25717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15"/>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121285</xdr:rowOff>
    </xdr:from>
    <xdr:to>
      <xdr:col>78</xdr:col>
      <xdr:colOff>69850</xdr:colOff>
      <xdr:row>77</xdr:row>
      <xdr:rowOff>52705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151485"/>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151130</xdr:rowOff>
    </xdr:from>
    <xdr:ext cx="7366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81280</xdr:rowOff>
    </xdr:from>
    <xdr:to>
      <xdr:col>73</xdr:col>
      <xdr:colOff>180975</xdr:colOff>
      <xdr:row>76</xdr:row>
      <xdr:rowOff>121285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11148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105410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81280</xdr:rowOff>
    </xdr:from>
    <xdr:to>
      <xdr:col>69</xdr:col>
      <xdr:colOff>92075</xdr:colOff>
      <xdr:row>76</xdr:row>
      <xdr:rowOff>92710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1114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53340</xdr:rowOff>
    </xdr:from>
    <xdr:to>
      <xdr:col>69</xdr:col>
      <xdr:colOff>142875</xdr:colOff>
      <xdr:row>76</xdr:row>
      <xdr:rowOff>154940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139700</xdr:rowOff>
    </xdr:from>
    <xdr:ext cx="76009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151130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0095"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0095"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0095"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76200</xdr:rowOff>
    </xdr:from>
    <xdr:to>
      <xdr:col>82</xdr:col>
      <xdr:colOff>158750</xdr:colOff>
      <xdr:row>78</xdr:row>
      <xdr:rowOff>6350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92710</xdr:rowOff>
    </xdr:from>
    <xdr:ext cx="762000" cy="259080"/>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122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1905</xdr:rowOff>
    </xdr:from>
    <xdr:to>
      <xdr:col>78</xdr:col>
      <xdr:colOff>120650</xdr:colOff>
      <xdr:row>77</xdr:row>
      <xdr:rowOff>103505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113665</xdr:rowOff>
    </xdr:from>
    <xdr:ext cx="736600" cy="2584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9724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70485</xdr:rowOff>
    </xdr:from>
    <xdr:to>
      <xdr:col>74</xdr:col>
      <xdr:colOff>31750</xdr:colOff>
      <xdr:row>77</xdr:row>
      <xdr:rowOff>635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0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10795</xdr:rowOff>
    </xdr:from>
    <xdr:ext cx="762000" cy="2584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869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30480</xdr:rowOff>
    </xdr:from>
    <xdr:to>
      <xdr:col>69</xdr:col>
      <xdr:colOff>142875</xdr:colOff>
      <xdr:row>76</xdr:row>
      <xdr:rowOff>132080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142240</xdr:rowOff>
    </xdr:from>
    <xdr:ext cx="760095" cy="259080"/>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8295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41910</xdr:rowOff>
    </xdr:from>
    <xdr:to>
      <xdr:col>65</xdr:col>
      <xdr:colOff>53975</xdr:colOff>
      <xdr:row>76</xdr:row>
      <xdr:rowOff>143510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153670</xdr:rowOff>
    </xdr:from>
    <xdr:ext cx="762000" cy="259080"/>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大阪府和泉市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9575" cy="27368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9575" cy="273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717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717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717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717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717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31115</xdr:rowOff>
    </xdr:from>
    <xdr:to>
      <xdr:col>29</xdr:col>
      <xdr:colOff>127000</xdr:colOff>
      <xdr:row>19</xdr:row>
      <xdr:rowOff>38735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64690"/>
          <a:ext cx="0" cy="13792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10795</xdr:rowOff>
    </xdr:from>
    <xdr:ext cx="760095" cy="2584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970"/>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55,569</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38735</xdr:rowOff>
    </xdr:from>
    <xdr:to>
      <xdr:col>30</xdr:col>
      <xdr:colOff>25400</xdr:colOff>
      <xdr:row>19</xdr:row>
      <xdr:rowOff>38735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439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117475</xdr:rowOff>
    </xdr:from>
    <xdr:ext cx="76009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91,766</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31115</xdr:rowOff>
    </xdr:from>
    <xdr:to>
      <xdr:col>30</xdr:col>
      <xdr:colOff>25400</xdr:colOff>
      <xdr:row>11</xdr:row>
      <xdr:rowOff>31115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646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125095</xdr:rowOff>
    </xdr:from>
    <xdr:to>
      <xdr:col>29</xdr:col>
      <xdr:colOff>127000</xdr:colOff>
      <xdr:row>18</xdr:row>
      <xdr:rowOff>109220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087370"/>
          <a:ext cx="647700" cy="155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3810</xdr:rowOff>
    </xdr:from>
    <xdr:ext cx="76009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85"/>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69,084</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158750</xdr:rowOff>
    </xdr:from>
    <xdr:to>
      <xdr:col>29</xdr:col>
      <xdr:colOff>177800</xdr:colOff>
      <xdr:row>16</xdr:row>
      <xdr:rowOff>88900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778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109220</xdr:rowOff>
    </xdr:from>
    <xdr:to>
      <xdr:col>26</xdr:col>
      <xdr:colOff>50800</xdr:colOff>
      <xdr:row>19</xdr:row>
      <xdr:rowOff>17780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242945"/>
          <a:ext cx="698500" cy="800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149860</xdr:rowOff>
    </xdr:from>
    <xdr:to>
      <xdr:col>26</xdr:col>
      <xdr:colOff>101600</xdr:colOff>
      <xdr:row>17</xdr:row>
      <xdr:rowOff>80010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940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90170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64,818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17780</xdr:rowOff>
    </xdr:from>
    <xdr:to>
      <xdr:col>22</xdr:col>
      <xdr:colOff>114300</xdr:colOff>
      <xdr:row>19</xdr:row>
      <xdr:rowOff>30480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322955"/>
          <a:ext cx="69850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20955</xdr:rowOff>
    </xdr:from>
    <xdr:to>
      <xdr:col>22</xdr:col>
      <xdr:colOff>165100</xdr:colOff>
      <xdr:row>17</xdr:row>
      <xdr:rowOff>122555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983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132715</xdr:rowOff>
    </xdr:from>
    <xdr:ext cx="762000" cy="25717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0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63,693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30480</xdr:rowOff>
    </xdr:from>
    <xdr:to>
      <xdr:col>18</xdr:col>
      <xdr:colOff>177800</xdr:colOff>
      <xdr:row>19</xdr:row>
      <xdr:rowOff>75565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335655"/>
          <a:ext cx="698500" cy="450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38100</xdr:rowOff>
    </xdr:from>
    <xdr:to>
      <xdr:col>19</xdr:col>
      <xdr:colOff>38100</xdr:colOff>
      <xdr:row>17</xdr:row>
      <xdr:rowOff>139700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149860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63,248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47625</xdr:rowOff>
    </xdr:from>
    <xdr:to>
      <xdr:col>15</xdr:col>
      <xdr:colOff>101600</xdr:colOff>
      <xdr:row>17</xdr:row>
      <xdr:rowOff>149225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009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159385</xdr:rowOff>
    </xdr:from>
    <xdr:ext cx="762000"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62,995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009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74930</xdr:rowOff>
    </xdr:from>
    <xdr:to>
      <xdr:col>29</xdr:col>
      <xdr:colOff>177800</xdr:colOff>
      <xdr:row>18</xdr:row>
      <xdr:rowOff>4445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0372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46355</xdr:rowOff>
    </xdr:from>
    <xdr:ext cx="76009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863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62,303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57785</xdr:rowOff>
    </xdr:from>
    <xdr:to>
      <xdr:col>26</xdr:col>
      <xdr:colOff>101600</xdr:colOff>
      <xdr:row>18</xdr:row>
      <xdr:rowOff>160020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1915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144780</xdr:rowOff>
    </xdr:from>
    <xdr:ext cx="736600" cy="25717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7850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58,225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138430</xdr:rowOff>
    </xdr:from>
    <xdr:to>
      <xdr:col>22</xdr:col>
      <xdr:colOff>165100</xdr:colOff>
      <xdr:row>19</xdr:row>
      <xdr:rowOff>68580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272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53340</xdr:rowOff>
    </xdr:from>
    <xdr:ext cx="762000" cy="25717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585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56,115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151130</xdr:rowOff>
    </xdr:from>
    <xdr:to>
      <xdr:col>19</xdr:col>
      <xdr:colOff>38100</xdr:colOff>
      <xdr:row>19</xdr:row>
      <xdr:rowOff>81280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284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66040</xdr:rowOff>
    </xdr:from>
    <xdr:ext cx="762000" cy="25717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12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55,777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24765</xdr:rowOff>
    </xdr:from>
    <xdr:to>
      <xdr:col>15</xdr:col>
      <xdr:colOff>101600</xdr:colOff>
      <xdr:row>19</xdr:row>
      <xdr:rowOff>126365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329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111125</xdr:rowOff>
    </xdr:from>
    <xdr:ext cx="762000" cy="25717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63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54,605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957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957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717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228600</xdr:rowOff>
    </xdr:from>
    <xdr:to>
      <xdr:col>29</xdr:col>
      <xdr:colOff>127000</xdr:colOff>
      <xdr:row>37</xdr:row>
      <xdr:rowOff>167005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153150"/>
          <a:ext cx="0" cy="11385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138430</xdr:rowOff>
    </xdr:from>
    <xdr:ext cx="760095"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167005</xdr:rowOff>
    </xdr:from>
    <xdr:to>
      <xdr:col>30</xdr:col>
      <xdr:colOff>25400</xdr:colOff>
      <xdr:row>37</xdr:row>
      <xdr:rowOff>167005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2917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143510</xdr:rowOff>
    </xdr:from>
    <xdr:ext cx="760095" cy="256540"/>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6610"/>
          <a:ext cx="7600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26,852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228600</xdr:rowOff>
    </xdr:from>
    <xdr:to>
      <xdr:col>30</xdr:col>
      <xdr:colOff>25400</xdr:colOff>
      <xdr:row>33</xdr:row>
      <xdr:rowOff>228600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1531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297180</xdr:rowOff>
    </xdr:from>
    <xdr:to>
      <xdr:col>29</xdr:col>
      <xdr:colOff>127000</xdr:colOff>
      <xdr:row>36</xdr:row>
      <xdr:rowOff>15240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03800" y="6907530"/>
          <a:ext cx="64770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50800</xdr:rowOff>
    </xdr:from>
    <xdr:ext cx="760095" cy="2584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1150"/>
          <a:ext cx="7600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8,108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205740</xdr:rowOff>
    </xdr:from>
    <xdr:to>
      <xdr:col>29</xdr:col>
      <xdr:colOff>177800</xdr:colOff>
      <xdr:row>35</xdr:row>
      <xdr:rowOff>307975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8160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126365</xdr:rowOff>
    </xdr:from>
    <xdr:to>
      <xdr:col>26</xdr:col>
      <xdr:colOff>50800</xdr:colOff>
      <xdr:row>35</xdr:row>
      <xdr:rowOff>297180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305300" y="6736715"/>
          <a:ext cx="698500" cy="1708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219075</xdr:rowOff>
    </xdr:from>
    <xdr:to>
      <xdr:col>26</xdr:col>
      <xdr:colOff>101600</xdr:colOff>
      <xdr:row>35</xdr:row>
      <xdr:rowOff>320040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8294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330835</xdr:rowOff>
    </xdr:from>
    <xdr:ext cx="736600" cy="2584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2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69850</xdr:rowOff>
    </xdr:from>
    <xdr:to>
      <xdr:col>22</xdr:col>
      <xdr:colOff>114300</xdr:colOff>
      <xdr:row>35</xdr:row>
      <xdr:rowOff>126365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606800" y="6680200"/>
          <a:ext cx="698500" cy="565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231140</xdr:rowOff>
    </xdr:from>
    <xdr:to>
      <xdr:col>22</xdr:col>
      <xdr:colOff>165100</xdr:colOff>
      <xdr:row>35</xdr:row>
      <xdr:rowOff>332105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8414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317500</xdr:rowOff>
    </xdr:from>
    <xdr:ext cx="762000" cy="25590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8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69850</xdr:rowOff>
    </xdr:from>
    <xdr:to>
      <xdr:col>18</xdr:col>
      <xdr:colOff>177800</xdr:colOff>
      <xdr:row>35</xdr:row>
      <xdr:rowOff>99695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6680200"/>
          <a:ext cx="69850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252730</xdr:rowOff>
    </xdr:from>
    <xdr:to>
      <xdr:col>19</xdr:col>
      <xdr:colOff>38100</xdr:colOff>
      <xdr:row>36</xdr:row>
      <xdr:rowOff>11430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863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339090</xdr:rowOff>
    </xdr:from>
    <xdr:ext cx="762000" cy="25590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278130</xdr:rowOff>
    </xdr:from>
    <xdr:to>
      <xdr:col>15</xdr:col>
      <xdr:colOff>101600</xdr:colOff>
      <xdr:row>36</xdr:row>
      <xdr:rowOff>37465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8884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22225</xdr:rowOff>
    </xdr:from>
    <xdr:ext cx="762000" cy="2584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009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307975</xdr:rowOff>
    </xdr:from>
    <xdr:to>
      <xdr:col>29</xdr:col>
      <xdr:colOff>177800</xdr:colOff>
      <xdr:row>36</xdr:row>
      <xdr:rowOff>66040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9183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279400</xdr:rowOff>
    </xdr:from>
    <xdr:ext cx="760095" cy="25908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97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5,437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247650</xdr:rowOff>
    </xdr:from>
    <xdr:to>
      <xdr:col>26</xdr:col>
      <xdr:colOff>101600</xdr:colOff>
      <xdr:row>36</xdr:row>
      <xdr:rowOff>6350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858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333375</xdr:rowOff>
    </xdr:from>
    <xdr:ext cx="7366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437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75565</xdr:rowOff>
    </xdr:from>
    <xdr:to>
      <xdr:col>22</xdr:col>
      <xdr:colOff>165100</xdr:colOff>
      <xdr:row>35</xdr:row>
      <xdr:rowOff>175895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6859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186690</xdr:rowOff>
    </xdr:from>
    <xdr:ext cx="7620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541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11,532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20320</xdr:rowOff>
    </xdr:from>
    <xdr:to>
      <xdr:col>19</xdr:col>
      <xdr:colOff>38100</xdr:colOff>
      <xdr:row>35</xdr:row>
      <xdr:rowOff>121285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6306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132080</xdr:rowOff>
    </xdr:from>
    <xdr:ext cx="762000" cy="25654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995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48260</xdr:rowOff>
    </xdr:from>
    <xdr:to>
      <xdr:col>15</xdr:col>
      <xdr:colOff>101600</xdr:colOff>
      <xdr:row>35</xdr:row>
      <xdr:rowOff>149225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6586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160020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274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12,234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大阪府和泉市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182,481
178,808
84.98
79,954,025
79,283,741
354,940
38,949,922
36,816,788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17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17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980" cy="22352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717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717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725" cy="25717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66040</xdr:rowOff>
    </xdr:from>
    <xdr:to>
      <xdr:col>24</xdr:col>
      <xdr:colOff>62865</xdr:colOff>
      <xdr:row>38</xdr:row>
      <xdr:rowOff>168275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540"/>
          <a:ext cx="127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7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51,258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168275</xdr:rowOff>
    </xdr:from>
    <xdr:to>
      <xdr:col>24</xdr:col>
      <xdr:colOff>152400</xdr:colOff>
      <xdr:row>38</xdr:row>
      <xdr:rowOff>168275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12700</xdr:rowOff>
    </xdr:from>
    <xdr:ext cx="534670"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89,936</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66040</xdr:rowOff>
    </xdr:from>
    <xdr:to>
      <xdr:col>24</xdr:col>
      <xdr:colOff>152400</xdr:colOff>
      <xdr:row>30</xdr:row>
      <xdr:rowOff>66040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127000</xdr:rowOff>
    </xdr:from>
    <xdr:to>
      <xdr:col>24</xdr:col>
      <xdr:colOff>63500</xdr:colOff>
      <xdr:row>37</xdr:row>
      <xdr:rowOff>127000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99200"/>
          <a:ext cx="8382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64770</xdr:rowOff>
    </xdr:from>
    <xdr:ext cx="534670" cy="25717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407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41275</xdr:rowOff>
    </xdr:from>
    <xdr:to>
      <xdr:col>24</xdr:col>
      <xdr:colOff>114300</xdr:colOff>
      <xdr:row>35</xdr:row>
      <xdr:rowOff>143510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127000</xdr:rowOff>
    </xdr:from>
    <xdr:to>
      <xdr:col>19</xdr:col>
      <xdr:colOff>177800</xdr:colOff>
      <xdr:row>38</xdr:row>
      <xdr:rowOff>15875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7065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69215</xdr:rowOff>
    </xdr:from>
    <xdr:to>
      <xdr:col>20</xdr:col>
      <xdr:colOff>38100</xdr:colOff>
      <xdr:row>36</xdr:row>
      <xdr:rowOff>170815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15875</xdr:rowOff>
    </xdr:from>
    <xdr:ext cx="53276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01662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1270</xdr:rowOff>
    </xdr:from>
    <xdr:to>
      <xdr:col>15</xdr:col>
      <xdr:colOff>50800</xdr:colOff>
      <xdr:row>38</xdr:row>
      <xdr:rowOff>15875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163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61595</xdr:rowOff>
    </xdr:from>
    <xdr:to>
      <xdr:col>15</xdr:col>
      <xdr:colOff>101600</xdr:colOff>
      <xdr:row>36</xdr:row>
      <xdr:rowOff>163195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8255</xdr:rowOff>
    </xdr:from>
    <xdr:ext cx="532765" cy="25717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0090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1270</xdr:rowOff>
    </xdr:from>
    <xdr:to>
      <xdr:col>10</xdr:col>
      <xdr:colOff>114300</xdr:colOff>
      <xdr:row>38</xdr:row>
      <xdr:rowOff>116840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16370"/>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83185</xdr:rowOff>
    </xdr:from>
    <xdr:to>
      <xdr:col>10</xdr:col>
      <xdr:colOff>165100</xdr:colOff>
      <xdr:row>37</xdr:row>
      <xdr:rowOff>13335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29845</xdr:rowOff>
    </xdr:from>
    <xdr:ext cx="532765" cy="25717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0305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100330</xdr:rowOff>
    </xdr:from>
    <xdr:to>
      <xdr:col>6</xdr:col>
      <xdr:colOff>38100</xdr:colOff>
      <xdr:row>37</xdr:row>
      <xdr:rowOff>30480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46990</xdr:rowOff>
    </xdr:from>
    <xdr:ext cx="53276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0477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76200</xdr:rowOff>
    </xdr:from>
    <xdr:to>
      <xdr:col>24</xdr:col>
      <xdr:colOff>114300</xdr:colOff>
      <xdr:row>37</xdr:row>
      <xdr:rowOff>6350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54610</xdr:rowOff>
    </xdr:from>
    <xdr:ext cx="534670" cy="25717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2681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61,329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76200</xdr:rowOff>
    </xdr:from>
    <xdr:to>
      <xdr:col>20</xdr:col>
      <xdr:colOff>38100</xdr:colOff>
      <xdr:row>38</xdr:row>
      <xdr:rowOff>6350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168910</xdr:rowOff>
    </xdr:from>
    <xdr:ext cx="532765" cy="25717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51256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136525</xdr:rowOff>
    </xdr:from>
    <xdr:to>
      <xdr:col>15</xdr:col>
      <xdr:colOff>101600</xdr:colOff>
      <xdr:row>38</xdr:row>
      <xdr:rowOff>66675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57785</xdr:rowOff>
    </xdr:from>
    <xdr:ext cx="53276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5728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121920</xdr:rowOff>
    </xdr:from>
    <xdr:to>
      <xdr:col>10</xdr:col>
      <xdr:colOff>165100</xdr:colOff>
      <xdr:row>38</xdr:row>
      <xdr:rowOff>52070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43180</xdr:rowOff>
    </xdr:from>
    <xdr:ext cx="532765" cy="25717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5582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66040</xdr:rowOff>
    </xdr:from>
    <xdr:to>
      <xdr:col>6</xdr:col>
      <xdr:colOff>38100</xdr:colOff>
      <xdr:row>38</xdr:row>
      <xdr:rowOff>167640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158750</xdr:rowOff>
    </xdr:from>
    <xdr:ext cx="53276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6738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980" cy="22352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717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717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745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3725" cy="25717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9093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3725" cy="2584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766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3725" cy="25908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439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725" cy="25717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170180</xdr:rowOff>
    </xdr:from>
    <xdr:to>
      <xdr:col>24</xdr:col>
      <xdr:colOff>62865</xdr:colOff>
      <xdr:row>59</xdr:row>
      <xdr:rowOff>127635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680"/>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132080</xdr:rowOff>
    </xdr:from>
    <xdr:ext cx="534670" cy="25717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63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38,237</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127635</xdr:rowOff>
    </xdr:from>
    <xdr:to>
      <xdr:col>24</xdr:col>
      <xdr:colOff>152400</xdr:colOff>
      <xdr:row>59</xdr:row>
      <xdr:rowOff>127635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116840</xdr:rowOff>
    </xdr:from>
    <xdr:ext cx="598805" cy="259080"/>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130,144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170180</xdr:rowOff>
    </xdr:from>
    <xdr:to>
      <xdr:col>24</xdr:col>
      <xdr:colOff>152400</xdr:colOff>
      <xdr:row>50</xdr:row>
      <xdr:rowOff>170180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10795</xdr:rowOff>
    </xdr:from>
    <xdr:to>
      <xdr:col>24</xdr:col>
      <xdr:colOff>63500</xdr:colOff>
      <xdr:row>58</xdr:row>
      <xdr:rowOff>46990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5489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101600</xdr:rowOff>
    </xdr:from>
    <xdr:ext cx="534670" cy="259080"/>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78740</xdr:rowOff>
    </xdr:from>
    <xdr:to>
      <xdr:col>24</xdr:col>
      <xdr:colOff>114300</xdr:colOff>
      <xdr:row>57</xdr:row>
      <xdr:rowOff>8890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46990</xdr:rowOff>
    </xdr:from>
    <xdr:to>
      <xdr:col>19</xdr:col>
      <xdr:colOff>177800</xdr:colOff>
      <xdr:row>58</xdr:row>
      <xdr:rowOff>80645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9109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128270</xdr:rowOff>
    </xdr:from>
    <xdr:to>
      <xdr:col>20</xdr:col>
      <xdr:colOff>38100</xdr:colOff>
      <xdr:row>57</xdr:row>
      <xdr:rowOff>58420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74930</xdr:rowOff>
    </xdr:from>
    <xdr:ext cx="532765" cy="25717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29965" y="95046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66,601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70485</xdr:rowOff>
    </xdr:from>
    <xdr:to>
      <xdr:col>15</xdr:col>
      <xdr:colOff>50800</xdr:colOff>
      <xdr:row>58</xdr:row>
      <xdr:rowOff>80645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1001458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80010</xdr:rowOff>
    </xdr:from>
    <xdr:to>
      <xdr:col>15</xdr:col>
      <xdr:colOff>101600</xdr:colOff>
      <xdr:row>57</xdr:row>
      <xdr:rowOff>10160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26670</xdr:rowOff>
    </xdr:from>
    <xdr:ext cx="532765"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0965" y="94564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70485</xdr:rowOff>
    </xdr:from>
    <xdr:to>
      <xdr:col>10</xdr:col>
      <xdr:colOff>114300</xdr:colOff>
      <xdr:row>58</xdr:row>
      <xdr:rowOff>156845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1458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139065</xdr:rowOff>
    </xdr:from>
    <xdr:to>
      <xdr:col>10</xdr:col>
      <xdr:colOff>165100</xdr:colOff>
      <xdr:row>57</xdr:row>
      <xdr:rowOff>69215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86360</xdr:rowOff>
    </xdr:from>
    <xdr:ext cx="532765" cy="25717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1965" y="95161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115570</xdr:rowOff>
    </xdr:from>
    <xdr:to>
      <xdr:col>6</xdr:col>
      <xdr:colOff>38100</xdr:colOff>
      <xdr:row>58</xdr:row>
      <xdr:rowOff>45720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62230</xdr:rowOff>
    </xdr:from>
    <xdr:ext cx="53276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2965" y="96634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132080</xdr:rowOff>
    </xdr:from>
    <xdr:to>
      <xdr:col>24</xdr:col>
      <xdr:colOff>114300</xdr:colOff>
      <xdr:row>58</xdr:row>
      <xdr:rowOff>61595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04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109855</xdr:rowOff>
    </xdr:from>
    <xdr:ext cx="534670" cy="25717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8250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167640</xdr:rowOff>
    </xdr:from>
    <xdr:to>
      <xdr:col>20</xdr:col>
      <xdr:colOff>38100</xdr:colOff>
      <xdr:row>58</xdr:row>
      <xdr:rowOff>97790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88900</xdr:rowOff>
    </xdr:from>
    <xdr:ext cx="532765" cy="25717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29965" y="1003300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29845</xdr:rowOff>
    </xdr:from>
    <xdr:to>
      <xdr:col>15</xdr:col>
      <xdr:colOff>101600</xdr:colOff>
      <xdr:row>58</xdr:row>
      <xdr:rowOff>132080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122555</xdr:rowOff>
    </xdr:from>
    <xdr:ext cx="532765" cy="25717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0965" y="100666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19685</xdr:rowOff>
    </xdr:from>
    <xdr:to>
      <xdr:col>10</xdr:col>
      <xdr:colOff>165100</xdr:colOff>
      <xdr:row>58</xdr:row>
      <xdr:rowOff>121285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112395</xdr:rowOff>
    </xdr:from>
    <xdr:ext cx="532765" cy="25717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1965" y="100564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106045</xdr:rowOff>
    </xdr:from>
    <xdr:to>
      <xdr:col>6</xdr:col>
      <xdr:colOff>38100</xdr:colOff>
      <xdr:row>59</xdr:row>
      <xdr:rowOff>36195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27305</xdr:rowOff>
    </xdr:from>
    <xdr:ext cx="53276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2965" y="101428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980" cy="22352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701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080" y="1344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35560</xdr:rowOff>
    </xdr:from>
    <xdr:ext cx="46545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640" y="1306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717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684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717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54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102235</xdr:rowOff>
    </xdr:from>
    <xdr:to>
      <xdr:col>24</xdr:col>
      <xdr:colOff>62865</xdr:colOff>
      <xdr:row>79</xdr:row>
      <xdr:rowOff>16510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185"/>
          <a:ext cx="1270" cy="1285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20320</xdr:rowOff>
    </xdr:from>
    <xdr:ext cx="378460" cy="25717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87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16510</xdr:rowOff>
    </xdr:from>
    <xdr:to>
      <xdr:col>24</xdr:col>
      <xdr:colOff>152400</xdr:colOff>
      <xdr:row>79</xdr:row>
      <xdr:rowOff>16510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48895</xdr:rowOff>
    </xdr:from>
    <xdr:ext cx="534670" cy="259080"/>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17,244</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102235</xdr:rowOff>
    </xdr:from>
    <xdr:to>
      <xdr:col>24</xdr:col>
      <xdr:colOff>152400</xdr:colOff>
      <xdr:row>71</xdr:row>
      <xdr:rowOff>102235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33020</xdr:rowOff>
    </xdr:from>
    <xdr:to>
      <xdr:col>24</xdr:col>
      <xdr:colOff>63500</xdr:colOff>
      <xdr:row>78</xdr:row>
      <xdr:rowOff>46355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0612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86360</xdr:rowOff>
    </xdr:from>
    <xdr:ext cx="469900" cy="25717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6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63500</xdr:rowOff>
    </xdr:from>
    <xdr:to>
      <xdr:col>24</xdr:col>
      <xdr:colOff>114300</xdr:colOff>
      <xdr:row>77</xdr:row>
      <xdr:rowOff>165100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46355</xdr:rowOff>
    </xdr:from>
    <xdr:to>
      <xdr:col>19</xdr:col>
      <xdr:colOff>177800</xdr:colOff>
      <xdr:row>78</xdr:row>
      <xdr:rowOff>74930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194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81915</xdr:rowOff>
    </xdr:from>
    <xdr:to>
      <xdr:col>20</xdr:col>
      <xdr:colOff>38100</xdr:colOff>
      <xdr:row>78</xdr:row>
      <xdr:rowOff>12065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29210</xdr:rowOff>
    </xdr:from>
    <xdr:ext cx="467995" cy="25717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350" y="130594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74930</xdr:rowOff>
    </xdr:from>
    <xdr:to>
      <xdr:col>15</xdr:col>
      <xdr:colOff>50800</xdr:colOff>
      <xdr:row>78</xdr:row>
      <xdr:rowOff>74930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48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92075</xdr:rowOff>
    </xdr:from>
    <xdr:to>
      <xdr:col>15</xdr:col>
      <xdr:colOff>101600</xdr:colOff>
      <xdr:row>78</xdr:row>
      <xdr:rowOff>22225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38735</xdr:rowOff>
    </xdr:from>
    <xdr:ext cx="46799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350" y="130689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59690</xdr:rowOff>
    </xdr:from>
    <xdr:to>
      <xdr:col>10</xdr:col>
      <xdr:colOff>114300</xdr:colOff>
      <xdr:row>78</xdr:row>
      <xdr:rowOff>74930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327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100965</xdr:rowOff>
    </xdr:from>
    <xdr:to>
      <xdr:col>10</xdr:col>
      <xdr:colOff>165100</xdr:colOff>
      <xdr:row>78</xdr:row>
      <xdr:rowOff>31115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47625</xdr:rowOff>
    </xdr:from>
    <xdr:ext cx="46799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350" y="130778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107315</xdr:rowOff>
    </xdr:from>
    <xdr:to>
      <xdr:col>6</xdr:col>
      <xdr:colOff>38100</xdr:colOff>
      <xdr:row>78</xdr:row>
      <xdr:rowOff>37465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53975</xdr:rowOff>
    </xdr:from>
    <xdr:ext cx="467995" cy="25717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350" y="130841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153670</xdr:rowOff>
    </xdr:from>
    <xdr:to>
      <xdr:col>24</xdr:col>
      <xdr:colOff>114300</xdr:colOff>
      <xdr:row>78</xdr:row>
      <xdr:rowOff>83820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5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132080</xdr:rowOff>
    </xdr:from>
    <xdr:ext cx="469900" cy="25717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337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167005</xdr:rowOff>
    </xdr:from>
    <xdr:to>
      <xdr:col>20</xdr:col>
      <xdr:colOff>38100</xdr:colOff>
      <xdr:row>78</xdr:row>
      <xdr:rowOff>97790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68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88265</xdr:rowOff>
    </xdr:from>
    <xdr:ext cx="467995" cy="25717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350" y="134613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23495</xdr:rowOff>
    </xdr:from>
    <xdr:to>
      <xdr:col>15</xdr:col>
      <xdr:colOff>101600</xdr:colOff>
      <xdr:row>78</xdr:row>
      <xdr:rowOff>125095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116205</xdr:rowOff>
    </xdr:from>
    <xdr:ext cx="46799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350" y="134893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24130</xdr:rowOff>
    </xdr:from>
    <xdr:to>
      <xdr:col>10</xdr:col>
      <xdr:colOff>165100</xdr:colOff>
      <xdr:row>78</xdr:row>
      <xdr:rowOff>125730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116840</xdr:rowOff>
    </xdr:from>
    <xdr:ext cx="46799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350" y="134899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8890</xdr:rowOff>
    </xdr:from>
    <xdr:to>
      <xdr:col>6</xdr:col>
      <xdr:colOff>38100</xdr:colOff>
      <xdr:row>78</xdr:row>
      <xdr:rowOff>110490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101600</xdr:rowOff>
    </xdr:from>
    <xdr:ext cx="467995"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350" y="134747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197,298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980" cy="22352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717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7256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372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49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725" cy="25717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611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72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732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72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35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725" cy="25717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31115</xdr:rowOff>
    </xdr:from>
    <xdr:to>
      <xdr:col>24</xdr:col>
      <xdr:colOff>62865</xdr:colOff>
      <xdr:row>98</xdr:row>
      <xdr:rowOff>26035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61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29845</xdr:rowOff>
    </xdr:from>
    <xdr:ext cx="598805" cy="25717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94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26035</xdr:rowOff>
    </xdr:from>
    <xdr:to>
      <xdr:col>24</xdr:col>
      <xdr:colOff>152400</xdr:colOff>
      <xdr:row>98</xdr:row>
      <xdr:rowOff>26035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149225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212,557</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31115</xdr:rowOff>
    </xdr:from>
    <xdr:to>
      <xdr:col>24</xdr:col>
      <xdr:colOff>152400</xdr:colOff>
      <xdr:row>90</xdr:row>
      <xdr:rowOff>31115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75565</xdr:rowOff>
    </xdr:from>
    <xdr:to>
      <xdr:col>24</xdr:col>
      <xdr:colOff>63500</xdr:colOff>
      <xdr:row>95</xdr:row>
      <xdr:rowOff>25400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191865"/>
          <a:ext cx="8382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67945</xdr:rowOff>
    </xdr:from>
    <xdr:ext cx="598805" cy="2584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9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136,455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89535</xdr:rowOff>
    </xdr:from>
    <xdr:to>
      <xdr:col>24</xdr:col>
      <xdr:colOff>114300</xdr:colOff>
      <xdr:row>96</xdr:row>
      <xdr:rowOff>19685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25400</xdr:rowOff>
    </xdr:from>
    <xdr:to>
      <xdr:col>19</xdr:col>
      <xdr:colOff>177800</xdr:colOff>
      <xdr:row>95</xdr:row>
      <xdr:rowOff>171450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1315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24130</xdr:rowOff>
    </xdr:from>
    <xdr:to>
      <xdr:col>20</xdr:col>
      <xdr:colOff>38100</xdr:colOff>
      <xdr:row>96</xdr:row>
      <xdr:rowOff>125730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116840</xdr:rowOff>
    </xdr:from>
    <xdr:ext cx="59690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57604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128,122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12065</xdr:rowOff>
    </xdr:from>
    <xdr:to>
      <xdr:col>15</xdr:col>
      <xdr:colOff>50800</xdr:colOff>
      <xdr:row>95</xdr:row>
      <xdr:rowOff>171450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29981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132080</xdr:rowOff>
    </xdr:from>
    <xdr:to>
      <xdr:col>15</xdr:col>
      <xdr:colOff>101600</xdr:colOff>
      <xdr:row>97</xdr:row>
      <xdr:rowOff>62230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53340</xdr:rowOff>
    </xdr:from>
    <xdr:ext cx="596900" cy="25717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580" y="1668399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119,593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12065</xdr:rowOff>
    </xdr:from>
    <xdr:to>
      <xdr:col>10</xdr:col>
      <xdr:colOff>114300</xdr:colOff>
      <xdr:row>97</xdr:row>
      <xdr:rowOff>1905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299815"/>
          <a:ext cx="889000" cy="332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162560</xdr:rowOff>
    </xdr:from>
    <xdr:to>
      <xdr:col>10</xdr:col>
      <xdr:colOff>165100</xdr:colOff>
      <xdr:row>96</xdr:row>
      <xdr:rowOff>92710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84455</xdr:rowOff>
    </xdr:from>
    <xdr:ext cx="5969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5436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130,676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116840</xdr:rowOff>
    </xdr:from>
    <xdr:to>
      <xdr:col>6</xdr:col>
      <xdr:colOff>38100</xdr:colOff>
      <xdr:row>98</xdr:row>
      <xdr:rowOff>46990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38100</xdr:rowOff>
    </xdr:from>
    <xdr:ext cx="5969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580" y="168402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24765</xdr:rowOff>
    </xdr:from>
    <xdr:to>
      <xdr:col>24</xdr:col>
      <xdr:colOff>114300</xdr:colOff>
      <xdr:row>94</xdr:row>
      <xdr:rowOff>126365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47625</xdr:rowOff>
    </xdr:from>
    <xdr:ext cx="59880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924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155,039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146050</xdr:rowOff>
    </xdr:from>
    <xdr:to>
      <xdr:col>20</xdr:col>
      <xdr:colOff>38100</xdr:colOff>
      <xdr:row>95</xdr:row>
      <xdr:rowOff>76200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92710</xdr:rowOff>
    </xdr:from>
    <xdr:ext cx="59690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580" y="160375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120650</xdr:rowOff>
    </xdr:from>
    <xdr:to>
      <xdr:col>15</xdr:col>
      <xdr:colOff>101600</xdr:colOff>
      <xdr:row>96</xdr:row>
      <xdr:rowOff>50800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67310</xdr:rowOff>
    </xdr:from>
    <xdr:ext cx="59690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580" y="1618361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132715</xdr:rowOff>
    </xdr:from>
    <xdr:to>
      <xdr:col>10</xdr:col>
      <xdr:colOff>165100</xdr:colOff>
      <xdr:row>95</xdr:row>
      <xdr:rowOff>63500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249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79375</xdr:rowOff>
    </xdr:from>
    <xdr:ext cx="596900" cy="2584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580" y="1602422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122555</xdr:rowOff>
    </xdr:from>
    <xdr:to>
      <xdr:col>6</xdr:col>
      <xdr:colOff>38100</xdr:colOff>
      <xdr:row>97</xdr:row>
      <xdr:rowOff>52705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69215</xdr:rowOff>
    </xdr:from>
    <xdr:ext cx="59690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580" y="163569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980" cy="22352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701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643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717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316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1495" cy="25717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505" y="56642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3725" cy="2584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337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3725" cy="25908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5010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725" cy="25717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4683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79375</xdr:rowOff>
    </xdr:from>
    <xdr:to>
      <xdr:col>54</xdr:col>
      <xdr:colOff>189865</xdr:colOff>
      <xdr:row>38</xdr:row>
      <xdr:rowOff>113665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80125"/>
          <a:ext cx="1270" cy="548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117475</xdr:rowOff>
    </xdr:from>
    <xdr:ext cx="534670" cy="259080"/>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14,385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113665</xdr:rowOff>
    </xdr:from>
    <xdr:to>
      <xdr:col>55</xdr:col>
      <xdr:colOff>88900</xdr:colOff>
      <xdr:row>38</xdr:row>
      <xdr:rowOff>113665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26035</xdr:rowOff>
    </xdr:from>
    <xdr:ext cx="534670" cy="259080"/>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64,813</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79375</xdr:rowOff>
    </xdr:from>
    <xdr:to>
      <xdr:col>55</xdr:col>
      <xdr:colOff>88900</xdr:colOff>
      <xdr:row>35</xdr:row>
      <xdr:rowOff>79375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80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134620</xdr:rowOff>
    </xdr:from>
    <xdr:to>
      <xdr:col>55</xdr:col>
      <xdr:colOff>0</xdr:colOff>
      <xdr:row>37</xdr:row>
      <xdr:rowOff>143510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47827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6350</xdr:rowOff>
    </xdr:from>
    <xdr:ext cx="534670" cy="25717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855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37,407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154940</xdr:rowOff>
    </xdr:from>
    <xdr:to>
      <xdr:col>55</xdr:col>
      <xdr:colOff>50800</xdr:colOff>
      <xdr:row>37</xdr:row>
      <xdr:rowOff>85090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60960</xdr:rowOff>
    </xdr:from>
    <xdr:to>
      <xdr:col>50</xdr:col>
      <xdr:colOff>114300</xdr:colOff>
      <xdr:row>37</xdr:row>
      <xdr:rowOff>134620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40461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146685</xdr:rowOff>
    </xdr:from>
    <xdr:to>
      <xdr:col>50</xdr:col>
      <xdr:colOff>165100</xdr:colOff>
      <xdr:row>37</xdr:row>
      <xdr:rowOff>76835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93345</xdr:rowOff>
    </xdr:from>
    <xdr:ext cx="53276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1965" y="609409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60960</xdr:rowOff>
    </xdr:from>
    <xdr:to>
      <xdr:col>45</xdr:col>
      <xdr:colOff>177800</xdr:colOff>
      <xdr:row>37</xdr:row>
      <xdr:rowOff>159385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40461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121920</xdr:rowOff>
    </xdr:from>
    <xdr:to>
      <xdr:col>46</xdr:col>
      <xdr:colOff>38100</xdr:colOff>
      <xdr:row>37</xdr:row>
      <xdr:rowOff>52070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68580</xdr:rowOff>
    </xdr:from>
    <xdr:ext cx="53276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2965" y="60693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17780</xdr:rowOff>
    </xdr:from>
    <xdr:to>
      <xdr:col>41</xdr:col>
      <xdr:colOff>50800</xdr:colOff>
      <xdr:row>37</xdr:row>
      <xdr:rowOff>159385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32730"/>
          <a:ext cx="889000" cy="1170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163195</xdr:rowOff>
    </xdr:from>
    <xdr:to>
      <xdr:col>41</xdr:col>
      <xdr:colOff>101600</xdr:colOff>
      <xdr:row>37</xdr:row>
      <xdr:rowOff>93345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109855</xdr:rowOff>
    </xdr:from>
    <xdr:ext cx="532765" cy="25717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3965" y="61106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89535</xdr:rowOff>
    </xdr:from>
    <xdr:to>
      <xdr:col>36</xdr:col>
      <xdr:colOff>165100</xdr:colOff>
      <xdr:row>31</xdr:row>
      <xdr:rowOff>19685</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36195</xdr:rowOff>
    </xdr:from>
    <xdr:ext cx="5969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580" y="500824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137,964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92075</xdr:rowOff>
    </xdr:from>
    <xdr:to>
      <xdr:col>55</xdr:col>
      <xdr:colOff>50800</xdr:colOff>
      <xdr:row>38</xdr:row>
      <xdr:rowOff>22225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70485</xdr:rowOff>
    </xdr:from>
    <xdr:ext cx="534670" cy="259080"/>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414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83820</xdr:rowOff>
    </xdr:from>
    <xdr:to>
      <xdr:col>50</xdr:col>
      <xdr:colOff>165100</xdr:colOff>
      <xdr:row>38</xdr:row>
      <xdr:rowOff>13970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5080</xdr:rowOff>
    </xdr:from>
    <xdr:ext cx="53276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1965" y="65201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10160</xdr:rowOff>
    </xdr:from>
    <xdr:to>
      <xdr:col>46</xdr:col>
      <xdr:colOff>38100</xdr:colOff>
      <xdr:row>37</xdr:row>
      <xdr:rowOff>111760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102870</xdr:rowOff>
    </xdr:from>
    <xdr:ext cx="53276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2965" y="64465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109220</xdr:rowOff>
    </xdr:from>
    <xdr:to>
      <xdr:col>41</xdr:col>
      <xdr:colOff>101600</xdr:colOff>
      <xdr:row>38</xdr:row>
      <xdr:rowOff>38735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452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29845</xdr:rowOff>
    </xdr:from>
    <xdr:ext cx="532765" cy="25717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3965" y="654494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138430</xdr:rowOff>
    </xdr:from>
    <xdr:to>
      <xdr:col>36</xdr:col>
      <xdr:colOff>165100</xdr:colOff>
      <xdr:row>31</xdr:row>
      <xdr:rowOff>68580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59690</xdr:rowOff>
    </xdr:from>
    <xdr:ext cx="596900" cy="259080"/>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580" y="537464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980" cy="22352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701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080" y="10072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717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505" y="9745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717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90932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3725" cy="2584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766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3725" cy="259080"/>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370" y="8439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725" cy="25717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53340</xdr:rowOff>
    </xdr:from>
    <xdr:to>
      <xdr:col>54</xdr:col>
      <xdr:colOff>189865</xdr:colOff>
      <xdr:row>58</xdr:row>
      <xdr:rowOff>124460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290"/>
          <a:ext cx="127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128270</xdr:rowOff>
    </xdr:from>
    <xdr:ext cx="534670" cy="259080"/>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124460</xdr:rowOff>
    </xdr:from>
    <xdr:to>
      <xdr:col>55</xdr:col>
      <xdr:colOff>88900</xdr:colOff>
      <xdr:row>58</xdr:row>
      <xdr:rowOff>124460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171450</xdr:rowOff>
    </xdr:from>
    <xdr:ext cx="598805" cy="259080"/>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53340</xdr:rowOff>
    </xdr:from>
    <xdr:to>
      <xdr:col>55</xdr:col>
      <xdr:colOff>88900</xdr:colOff>
      <xdr:row>51</xdr:row>
      <xdr:rowOff>53340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34925</xdr:rowOff>
    </xdr:from>
    <xdr:to>
      <xdr:col>55</xdr:col>
      <xdr:colOff>0</xdr:colOff>
      <xdr:row>57</xdr:row>
      <xdr:rowOff>107315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636125"/>
          <a:ext cx="8382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53340</xdr:rowOff>
    </xdr:from>
    <xdr:ext cx="534670" cy="25717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5454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74930</xdr:rowOff>
    </xdr:from>
    <xdr:to>
      <xdr:col>55</xdr:col>
      <xdr:colOff>50800</xdr:colOff>
      <xdr:row>57</xdr:row>
      <xdr:rowOff>5080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38735</xdr:rowOff>
    </xdr:from>
    <xdr:to>
      <xdr:col>50</xdr:col>
      <xdr:colOff>114300</xdr:colOff>
      <xdr:row>57</xdr:row>
      <xdr:rowOff>107315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81138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159385</xdr:rowOff>
    </xdr:from>
    <xdr:to>
      <xdr:col>50</xdr:col>
      <xdr:colOff>165100</xdr:colOff>
      <xdr:row>57</xdr:row>
      <xdr:rowOff>89535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106045</xdr:rowOff>
    </xdr:from>
    <xdr:ext cx="532765"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1965" y="953579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149860</xdr:rowOff>
    </xdr:from>
    <xdr:to>
      <xdr:col>45</xdr:col>
      <xdr:colOff>177800</xdr:colOff>
      <xdr:row>57</xdr:row>
      <xdr:rowOff>38735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75106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8255</xdr:rowOff>
    </xdr:from>
    <xdr:to>
      <xdr:col>46</xdr:col>
      <xdr:colOff>38100</xdr:colOff>
      <xdr:row>57</xdr:row>
      <xdr:rowOff>109855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100965</xdr:rowOff>
    </xdr:from>
    <xdr:ext cx="532765" cy="25717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2965" y="987361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149860</xdr:rowOff>
    </xdr:from>
    <xdr:to>
      <xdr:col>41</xdr:col>
      <xdr:colOff>50800</xdr:colOff>
      <xdr:row>57</xdr:row>
      <xdr:rowOff>69215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75106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143510</xdr:rowOff>
    </xdr:from>
    <xdr:to>
      <xdr:col>41</xdr:col>
      <xdr:colOff>101600</xdr:colOff>
      <xdr:row>57</xdr:row>
      <xdr:rowOff>73025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64135</xdr:rowOff>
    </xdr:from>
    <xdr:ext cx="532765" cy="25717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3965" y="983678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135255</xdr:rowOff>
    </xdr:from>
    <xdr:to>
      <xdr:col>36</xdr:col>
      <xdr:colOff>165100</xdr:colOff>
      <xdr:row>57</xdr:row>
      <xdr:rowOff>65405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81915</xdr:rowOff>
    </xdr:from>
    <xdr:ext cx="532765"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4965" y="95116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155575</xdr:rowOff>
    </xdr:from>
    <xdr:to>
      <xdr:col>55</xdr:col>
      <xdr:colOff>50800</xdr:colOff>
      <xdr:row>56</xdr:row>
      <xdr:rowOff>86360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585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6985</xdr:rowOff>
    </xdr:from>
    <xdr:ext cx="534670" cy="25717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43673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56515</xdr:rowOff>
    </xdr:from>
    <xdr:to>
      <xdr:col>50</xdr:col>
      <xdr:colOff>165100</xdr:colOff>
      <xdr:row>57</xdr:row>
      <xdr:rowOff>158115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149225</xdr:rowOff>
    </xdr:from>
    <xdr:ext cx="53276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1965" y="992187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30,702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159385</xdr:rowOff>
    </xdr:from>
    <xdr:to>
      <xdr:col>46</xdr:col>
      <xdr:colOff>38100</xdr:colOff>
      <xdr:row>57</xdr:row>
      <xdr:rowOff>89535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7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106680</xdr:rowOff>
    </xdr:from>
    <xdr:ext cx="53276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2965" y="95364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99060</xdr:rowOff>
    </xdr:from>
    <xdr:to>
      <xdr:col>41</xdr:col>
      <xdr:colOff>101600</xdr:colOff>
      <xdr:row>57</xdr:row>
      <xdr:rowOff>29210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45720</xdr:rowOff>
    </xdr:from>
    <xdr:ext cx="532765" cy="25908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3965" y="94754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18415</xdr:rowOff>
    </xdr:from>
    <xdr:to>
      <xdr:col>36</xdr:col>
      <xdr:colOff>165100</xdr:colOff>
      <xdr:row>57</xdr:row>
      <xdr:rowOff>120650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91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111125</xdr:rowOff>
    </xdr:from>
    <xdr:ext cx="532765" cy="25717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4965" y="988377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980" cy="22352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7015"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080" y="1344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717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2684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717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54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112395</xdr:rowOff>
    </xdr:from>
    <xdr:to>
      <xdr:col>54</xdr:col>
      <xdr:colOff>189865</xdr:colOff>
      <xdr:row>79</xdr:row>
      <xdr:rowOff>32385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345"/>
          <a:ext cx="127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36195</xdr:rowOff>
    </xdr:from>
    <xdr:ext cx="378460" cy="259080"/>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32385</xdr:rowOff>
    </xdr:from>
    <xdr:to>
      <xdr:col>55</xdr:col>
      <xdr:colOff>88900</xdr:colOff>
      <xdr:row>79</xdr:row>
      <xdr:rowOff>32385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59055</xdr:rowOff>
    </xdr:from>
    <xdr:ext cx="534670" cy="259080"/>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34,222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112395</xdr:rowOff>
    </xdr:from>
    <xdr:to>
      <xdr:col>55</xdr:col>
      <xdr:colOff>88900</xdr:colOff>
      <xdr:row>71</xdr:row>
      <xdr:rowOff>112395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101600</xdr:rowOff>
    </xdr:from>
    <xdr:to>
      <xdr:col>55</xdr:col>
      <xdr:colOff>0</xdr:colOff>
      <xdr:row>78</xdr:row>
      <xdr:rowOff>109220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303250"/>
          <a:ext cx="8382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42545</xdr:rowOff>
    </xdr:from>
    <xdr:ext cx="469900" cy="25717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7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8,323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19685</xdr:rowOff>
    </xdr:from>
    <xdr:to>
      <xdr:col>55</xdr:col>
      <xdr:colOff>50800</xdr:colOff>
      <xdr:row>77</xdr:row>
      <xdr:rowOff>121285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31115</xdr:rowOff>
    </xdr:from>
    <xdr:to>
      <xdr:col>50</xdr:col>
      <xdr:colOff>114300</xdr:colOff>
      <xdr:row>78</xdr:row>
      <xdr:rowOff>109220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40421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63500</xdr:rowOff>
    </xdr:from>
    <xdr:to>
      <xdr:col>50</xdr:col>
      <xdr:colOff>165100</xdr:colOff>
      <xdr:row>77</xdr:row>
      <xdr:rowOff>165100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10160</xdr:rowOff>
    </xdr:from>
    <xdr:ext cx="467995"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350" y="130403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123190</xdr:rowOff>
    </xdr:from>
    <xdr:to>
      <xdr:col>45</xdr:col>
      <xdr:colOff>177800</xdr:colOff>
      <xdr:row>78</xdr:row>
      <xdr:rowOff>31115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32484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78740</xdr:rowOff>
    </xdr:from>
    <xdr:to>
      <xdr:col>46</xdr:col>
      <xdr:colOff>38100</xdr:colOff>
      <xdr:row>78</xdr:row>
      <xdr:rowOff>8890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76</xdr:row>
      <xdr:rowOff>25400</xdr:rowOff>
    </xdr:from>
    <xdr:ext cx="46799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350" y="130556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123190</xdr:rowOff>
    </xdr:from>
    <xdr:to>
      <xdr:col>41</xdr:col>
      <xdr:colOff>50800</xdr:colOff>
      <xdr:row>78</xdr:row>
      <xdr:rowOff>25400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32484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35560</xdr:rowOff>
    </xdr:from>
    <xdr:to>
      <xdr:col>41</xdr:col>
      <xdr:colOff>101600</xdr:colOff>
      <xdr:row>77</xdr:row>
      <xdr:rowOff>137160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153670</xdr:rowOff>
    </xdr:from>
    <xdr:ext cx="467995"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350" y="13012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118110</xdr:rowOff>
    </xdr:from>
    <xdr:to>
      <xdr:col>36</xdr:col>
      <xdr:colOff>165100</xdr:colOff>
      <xdr:row>77</xdr:row>
      <xdr:rowOff>48260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64770</xdr:rowOff>
    </xdr:from>
    <xdr:ext cx="532765" cy="25717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4965" y="129235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50800</xdr:rowOff>
    </xdr:from>
    <xdr:to>
      <xdr:col>55</xdr:col>
      <xdr:colOff>50800</xdr:colOff>
      <xdr:row>77</xdr:row>
      <xdr:rowOff>152400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29210</xdr:rowOff>
    </xdr:from>
    <xdr:ext cx="469900" cy="25717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2308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57785</xdr:rowOff>
    </xdr:from>
    <xdr:to>
      <xdr:col>50</xdr:col>
      <xdr:colOff>165100</xdr:colOff>
      <xdr:row>78</xdr:row>
      <xdr:rowOff>159385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150495</xdr:rowOff>
    </xdr:from>
    <xdr:ext cx="467995"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350" y="135235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151765</xdr:rowOff>
    </xdr:from>
    <xdr:to>
      <xdr:col>46</xdr:col>
      <xdr:colOff>38100</xdr:colOff>
      <xdr:row>78</xdr:row>
      <xdr:rowOff>81915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73025</xdr:rowOff>
    </xdr:from>
    <xdr:ext cx="46799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350" y="134461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72390</xdr:rowOff>
    </xdr:from>
    <xdr:to>
      <xdr:col>41</xdr:col>
      <xdr:colOff>101600</xdr:colOff>
      <xdr:row>78</xdr:row>
      <xdr:rowOff>2540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165100</xdr:rowOff>
    </xdr:from>
    <xdr:ext cx="46799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350" y="133667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146050</xdr:rowOff>
    </xdr:from>
    <xdr:to>
      <xdr:col>36</xdr:col>
      <xdr:colOff>165100</xdr:colOff>
      <xdr:row>78</xdr:row>
      <xdr:rowOff>76200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67310</xdr:rowOff>
    </xdr:from>
    <xdr:ext cx="467995" cy="25908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350" y="134404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980" cy="22352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701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080" y="16875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717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611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725"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535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725" cy="25717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59055</xdr:rowOff>
    </xdr:from>
    <xdr:to>
      <xdr:col>54</xdr:col>
      <xdr:colOff>189865</xdr:colOff>
      <xdr:row>98</xdr:row>
      <xdr:rowOff>139065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1005"/>
          <a:ext cx="127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469900" cy="25717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6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6,034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139065</xdr:rowOff>
    </xdr:from>
    <xdr:to>
      <xdr:col>55</xdr:col>
      <xdr:colOff>88900</xdr:colOff>
      <xdr:row>98</xdr:row>
      <xdr:rowOff>139065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6350</xdr:rowOff>
    </xdr:from>
    <xdr:ext cx="598805" cy="25717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85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106,868</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59055</xdr:rowOff>
    </xdr:from>
    <xdr:to>
      <xdr:col>55</xdr:col>
      <xdr:colOff>88900</xdr:colOff>
      <xdr:row>91</xdr:row>
      <xdr:rowOff>59055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1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29210</xdr:rowOff>
    </xdr:from>
    <xdr:to>
      <xdr:col>55</xdr:col>
      <xdr:colOff>0</xdr:colOff>
      <xdr:row>97</xdr:row>
      <xdr:rowOff>116840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488410"/>
          <a:ext cx="8382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105410</xdr:rowOff>
    </xdr:from>
    <xdr:ext cx="534670" cy="259080"/>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564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127000</xdr:rowOff>
    </xdr:from>
    <xdr:to>
      <xdr:col>55</xdr:col>
      <xdr:colOff>50800</xdr:colOff>
      <xdr:row>97</xdr:row>
      <xdr:rowOff>57150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35560</xdr:rowOff>
    </xdr:from>
    <xdr:to>
      <xdr:col>50</xdr:col>
      <xdr:colOff>114300</xdr:colOff>
      <xdr:row>97</xdr:row>
      <xdr:rowOff>116840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6662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37465</xdr:rowOff>
    </xdr:from>
    <xdr:to>
      <xdr:col>50</xdr:col>
      <xdr:colOff>165100</xdr:colOff>
      <xdr:row>97</xdr:row>
      <xdr:rowOff>139065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155575</xdr:rowOff>
    </xdr:from>
    <xdr:ext cx="532765" cy="25717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1965" y="164433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161290</xdr:rowOff>
    </xdr:from>
    <xdr:to>
      <xdr:col>45</xdr:col>
      <xdr:colOff>177800</xdr:colOff>
      <xdr:row>97</xdr:row>
      <xdr:rowOff>35560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6204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53975</xdr:rowOff>
    </xdr:from>
    <xdr:to>
      <xdr:col>46</xdr:col>
      <xdr:colOff>38100</xdr:colOff>
      <xdr:row>97</xdr:row>
      <xdr:rowOff>155575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146685</xdr:rowOff>
    </xdr:from>
    <xdr:ext cx="532765" cy="25717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2965" y="1677733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161290</xdr:rowOff>
    </xdr:from>
    <xdr:to>
      <xdr:col>41</xdr:col>
      <xdr:colOff>50800</xdr:colOff>
      <xdr:row>97</xdr:row>
      <xdr:rowOff>144780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62049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22860</xdr:rowOff>
    </xdr:from>
    <xdr:to>
      <xdr:col>41</xdr:col>
      <xdr:colOff>101600</xdr:colOff>
      <xdr:row>97</xdr:row>
      <xdr:rowOff>124460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115570</xdr:rowOff>
    </xdr:from>
    <xdr:ext cx="53276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3965" y="167462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48260</xdr:rowOff>
    </xdr:from>
    <xdr:to>
      <xdr:col>36</xdr:col>
      <xdr:colOff>165100</xdr:colOff>
      <xdr:row>97</xdr:row>
      <xdr:rowOff>149860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166370</xdr:rowOff>
    </xdr:from>
    <xdr:ext cx="532765" cy="25717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4965" y="164541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149860</xdr:rowOff>
    </xdr:from>
    <xdr:to>
      <xdr:col>55</xdr:col>
      <xdr:colOff>50800</xdr:colOff>
      <xdr:row>96</xdr:row>
      <xdr:rowOff>80010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1270</xdr:rowOff>
    </xdr:from>
    <xdr:ext cx="534670" cy="259080"/>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289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41,690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66040</xdr:rowOff>
    </xdr:from>
    <xdr:to>
      <xdr:col>50</xdr:col>
      <xdr:colOff>165100</xdr:colOff>
      <xdr:row>97</xdr:row>
      <xdr:rowOff>167640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69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159385</xdr:rowOff>
    </xdr:from>
    <xdr:ext cx="532765" cy="2584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1965" y="1679003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156210</xdr:rowOff>
    </xdr:from>
    <xdr:to>
      <xdr:col>46</xdr:col>
      <xdr:colOff>38100</xdr:colOff>
      <xdr:row>97</xdr:row>
      <xdr:rowOff>86360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61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102870</xdr:rowOff>
    </xdr:from>
    <xdr:ext cx="53276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2965" y="163906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110490</xdr:rowOff>
    </xdr:from>
    <xdr:to>
      <xdr:col>41</xdr:col>
      <xdr:colOff>101600</xdr:colOff>
      <xdr:row>97</xdr:row>
      <xdr:rowOff>40640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5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57785</xdr:rowOff>
    </xdr:from>
    <xdr:ext cx="53276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3965" y="1634553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93980</xdr:rowOff>
    </xdr:from>
    <xdr:to>
      <xdr:col>36</xdr:col>
      <xdr:colOff>165100</xdr:colOff>
      <xdr:row>98</xdr:row>
      <xdr:rowOff>24130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15240</xdr:rowOff>
    </xdr:from>
    <xdr:ext cx="532765"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4965" y="168173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980" cy="22352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7015" cy="25717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080" y="6512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35</xdr:row>
      <xdr:rowOff>54610</xdr:rowOff>
    </xdr:from>
    <xdr:ext cx="465455" cy="25717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640" y="6055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32</xdr:row>
      <xdr:rowOff>111760</xdr:rowOff>
    </xdr:from>
    <xdr:ext cx="465455" cy="25717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640" y="5598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29</xdr:row>
      <xdr:rowOff>168910</xdr:rowOff>
    </xdr:from>
    <xdr:ext cx="465455" cy="25717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640" y="5140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27</xdr:row>
      <xdr:rowOff>54610</xdr:rowOff>
    </xdr:from>
    <xdr:ext cx="465455" cy="25717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640" y="468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20320</xdr:rowOff>
    </xdr:from>
    <xdr:to>
      <xdr:col>85</xdr:col>
      <xdr:colOff>126365</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717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138430</xdr:rowOff>
    </xdr:from>
    <xdr:ext cx="469900" cy="259080"/>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6,522</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20320</xdr:rowOff>
    </xdr:from>
    <xdr:to>
      <xdr:col>86</xdr:col>
      <xdr:colOff>25400</xdr:colOff>
      <xdr:row>30</xdr:row>
      <xdr:rowOff>20320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86360</xdr:rowOff>
    </xdr:from>
    <xdr:to>
      <xdr:col>85</xdr:col>
      <xdr:colOff>127000</xdr:colOff>
      <xdr:row>38</xdr:row>
      <xdr:rowOff>111125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60146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7620</xdr:rowOff>
    </xdr:from>
    <xdr:ext cx="378460" cy="25717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270"/>
          <a:ext cx="37846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156210</xdr:rowOff>
    </xdr:from>
    <xdr:to>
      <xdr:col>85</xdr:col>
      <xdr:colOff>177800</xdr:colOff>
      <xdr:row>38</xdr:row>
      <xdr:rowOff>86360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111125</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2622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xdr:rowOff>
    </xdr:from>
    <xdr:to>
      <xdr:col>81</xdr:col>
      <xdr:colOff>101600</xdr:colOff>
      <xdr:row>38</xdr:row>
      <xdr:rowOff>110490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36</xdr:row>
      <xdr:rowOff>127000</xdr:rowOff>
    </xdr:from>
    <xdr:ext cx="37846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70" y="62992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52705</xdr:rowOff>
    </xdr:from>
    <xdr:to>
      <xdr:col>76</xdr:col>
      <xdr:colOff>165100</xdr:colOff>
      <xdr:row>38</xdr:row>
      <xdr:rowOff>154940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36</xdr:row>
      <xdr:rowOff>170815</xdr:rowOff>
    </xdr:from>
    <xdr:ext cx="378460" cy="2584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70" y="63430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60325</xdr:rowOff>
    </xdr:from>
    <xdr:to>
      <xdr:col>72</xdr:col>
      <xdr:colOff>38100</xdr:colOff>
      <xdr:row>38</xdr:row>
      <xdr:rowOff>161925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37</xdr:row>
      <xdr:rowOff>6985</xdr:rowOff>
    </xdr:from>
    <xdr:ext cx="378460" cy="25717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70" y="635063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5080</xdr:rowOff>
    </xdr:from>
    <xdr:to>
      <xdr:col>67</xdr:col>
      <xdr:colOff>101600</xdr:colOff>
      <xdr:row>38</xdr:row>
      <xdr:rowOff>106680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36</xdr:row>
      <xdr:rowOff>123190</xdr:rowOff>
    </xdr:from>
    <xdr:ext cx="378460" cy="25717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70" y="629539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35560</xdr:rowOff>
    </xdr:from>
    <xdr:to>
      <xdr:col>85</xdr:col>
      <xdr:colOff>177800</xdr:colOff>
      <xdr:row>38</xdr:row>
      <xdr:rowOff>137160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134620</xdr:rowOff>
    </xdr:from>
    <xdr:ext cx="378460" cy="25717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47827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60325</xdr:rowOff>
    </xdr:from>
    <xdr:to>
      <xdr:col>81</xdr:col>
      <xdr:colOff>101600</xdr:colOff>
      <xdr:row>38</xdr:row>
      <xdr:rowOff>161925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38</xdr:row>
      <xdr:rowOff>153035</xdr:rowOff>
    </xdr:from>
    <xdr:ext cx="37846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70" y="66681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765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7650"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765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980" cy="22352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7015" cy="25717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7015" cy="25717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65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765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65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65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765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765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765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765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980" cy="22352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7015" cy="25908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080" y="1344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717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2684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725" cy="25717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144145</xdr:rowOff>
    </xdr:from>
    <xdr:to>
      <xdr:col>85</xdr:col>
      <xdr:colOff>126365</xdr:colOff>
      <xdr:row>78</xdr:row>
      <xdr:rowOff>52070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645"/>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55245</xdr:rowOff>
    </xdr:from>
    <xdr:ext cx="469900" cy="25717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3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52070</xdr:rowOff>
    </xdr:from>
    <xdr:to>
      <xdr:col>86</xdr:col>
      <xdr:colOff>25400</xdr:colOff>
      <xdr:row>78</xdr:row>
      <xdr:rowOff>52070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90805</xdr:rowOff>
    </xdr:from>
    <xdr:ext cx="534670" cy="2584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75,773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144145</xdr:rowOff>
    </xdr:from>
    <xdr:to>
      <xdr:col>86</xdr:col>
      <xdr:colOff>25400</xdr:colOff>
      <xdr:row>70</xdr:row>
      <xdr:rowOff>144145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77470</xdr:rowOff>
    </xdr:from>
    <xdr:to>
      <xdr:col>85</xdr:col>
      <xdr:colOff>127000</xdr:colOff>
      <xdr:row>75</xdr:row>
      <xdr:rowOff>134620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93622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149860</xdr:rowOff>
    </xdr:from>
    <xdr:ext cx="534670" cy="259080"/>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008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171450</xdr:rowOff>
    </xdr:from>
    <xdr:to>
      <xdr:col>85</xdr:col>
      <xdr:colOff>177800</xdr:colOff>
      <xdr:row>76</xdr:row>
      <xdr:rowOff>101600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7620</xdr:rowOff>
    </xdr:from>
    <xdr:to>
      <xdr:col>81</xdr:col>
      <xdr:colOff>50800</xdr:colOff>
      <xdr:row>75</xdr:row>
      <xdr:rowOff>77470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86637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163195</xdr:rowOff>
    </xdr:from>
    <xdr:to>
      <xdr:col>81</xdr:col>
      <xdr:colOff>101600</xdr:colOff>
      <xdr:row>76</xdr:row>
      <xdr:rowOff>93345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85090</xdr:rowOff>
    </xdr:from>
    <xdr:ext cx="532765"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3965" y="1311529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100330</xdr:rowOff>
    </xdr:from>
    <xdr:to>
      <xdr:col>76</xdr:col>
      <xdr:colOff>114300</xdr:colOff>
      <xdr:row>75</xdr:row>
      <xdr:rowOff>7620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78763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3175</xdr:rowOff>
    </xdr:from>
    <xdr:to>
      <xdr:col>76</xdr:col>
      <xdr:colOff>165100</xdr:colOff>
      <xdr:row>76</xdr:row>
      <xdr:rowOff>104775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95885</xdr:rowOff>
    </xdr:from>
    <xdr:ext cx="53276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1260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100330</xdr:rowOff>
    </xdr:from>
    <xdr:to>
      <xdr:col>71</xdr:col>
      <xdr:colOff>177800</xdr:colOff>
      <xdr:row>75</xdr:row>
      <xdr:rowOff>19050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8763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166370</xdr:rowOff>
    </xdr:from>
    <xdr:to>
      <xdr:col>72</xdr:col>
      <xdr:colOff>38100</xdr:colOff>
      <xdr:row>76</xdr:row>
      <xdr:rowOff>95885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5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86995</xdr:rowOff>
    </xdr:from>
    <xdr:ext cx="532765" cy="25717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5965" y="131171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1270</xdr:rowOff>
    </xdr:from>
    <xdr:to>
      <xdr:col>67</xdr:col>
      <xdr:colOff>101600</xdr:colOff>
      <xdr:row>76</xdr:row>
      <xdr:rowOff>102870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93980</xdr:rowOff>
    </xdr:from>
    <xdr:ext cx="532765"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6965" y="131241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83820</xdr:rowOff>
    </xdr:from>
    <xdr:to>
      <xdr:col>85</xdr:col>
      <xdr:colOff>177800</xdr:colOff>
      <xdr:row>76</xdr:row>
      <xdr:rowOff>13970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106680</xdr:rowOff>
    </xdr:from>
    <xdr:ext cx="534670" cy="259080"/>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93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26670</xdr:rowOff>
    </xdr:from>
    <xdr:to>
      <xdr:col>81</xdr:col>
      <xdr:colOff>101600</xdr:colOff>
      <xdr:row>75</xdr:row>
      <xdr:rowOff>128270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144780</xdr:rowOff>
    </xdr:from>
    <xdr:ext cx="532765" cy="25717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3965" y="126606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128270</xdr:rowOff>
    </xdr:from>
    <xdr:to>
      <xdr:col>76</xdr:col>
      <xdr:colOff>165100</xdr:colOff>
      <xdr:row>75</xdr:row>
      <xdr:rowOff>58420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1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74930</xdr:rowOff>
    </xdr:from>
    <xdr:ext cx="532765" cy="25717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4965" y="125907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49530</xdr:rowOff>
    </xdr:from>
    <xdr:to>
      <xdr:col>72</xdr:col>
      <xdr:colOff>38100</xdr:colOff>
      <xdr:row>74</xdr:row>
      <xdr:rowOff>151130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167640</xdr:rowOff>
    </xdr:from>
    <xdr:ext cx="532765" cy="25717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5965" y="1251204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139700</xdr:rowOff>
    </xdr:from>
    <xdr:to>
      <xdr:col>67</xdr:col>
      <xdr:colOff>101600</xdr:colOff>
      <xdr:row>75</xdr:row>
      <xdr:rowOff>69850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2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86360</xdr:rowOff>
    </xdr:from>
    <xdr:ext cx="532765" cy="25717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6965" y="126022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980" cy="22352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701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080" y="16930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717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6603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717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505" y="159512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38100</xdr:rowOff>
    </xdr:from>
    <xdr:ext cx="531495" cy="25908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5717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4970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26670</xdr:rowOff>
    </xdr:from>
    <xdr:to>
      <xdr:col>85</xdr:col>
      <xdr:colOff>126365</xdr:colOff>
      <xdr:row>99</xdr:row>
      <xdr:rowOff>52705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0"/>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56515</xdr:rowOff>
    </xdr:from>
    <xdr:ext cx="469900" cy="2584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1,408</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52705</xdr:rowOff>
    </xdr:from>
    <xdr:to>
      <xdr:col>86</xdr:col>
      <xdr:colOff>25400</xdr:colOff>
      <xdr:row>99</xdr:row>
      <xdr:rowOff>52705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144780</xdr:rowOff>
    </xdr:from>
    <xdr:ext cx="534670" cy="25717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3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44,211</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26670</xdr:rowOff>
    </xdr:from>
    <xdr:to>
      <xdr:col>86</xdr:col>
      <xdr:colOff>25400</xdr:colOff>
      <xdr:row>91</xdr:row>
      <xdr:rowOff>26670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114300</xdr:rowOff>
    </xdr:from>
    <xdr:to>
      <xdr:col>85</xdr:col>
      <xdr:colOff>127000</xdr:colOff>
      <xdr:row>97</xdr:row>
      <xdr:rowOff>160020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449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37465</xdr:rowOff>
    </xdr:from>
    <xdr:ext cx="534670" cy="259080"/>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96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14605</xdr:rowOff>
    </xdr:from>
    <xdr:to>
      <xdr:col>85</xdr:col>
      <xdr:colOff>177800</xdr:colOff>
      <xdr:row>97</xdr:row>
      <xdr:rowOff>116205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36195</xdr:rowOff>
    </xdr:from>
    <xdr:to>
      <xdr:col>81</xdr:col>
      <xdr:colOff>50800</xdr:colOff>
      <xdr:row>97</xdr:row>
      <xdr:rowOff>160020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66684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141605</xdr:rowOff>
    </xdr:from>
    <xdr:to>
      <xdr:col>81</xdr:col>
      <xdr:colOff>101600</xdr:colOff>
      <xdr:row>97</xdr:row>
      <xdr:rowOff>71755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88265</xdr:rowOff>
    </xdr:from>
    <xdr:ext cx="532765" cy="25717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3965" y="1637601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12,878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36195</xdr:rowOff>
    </xdr:from>
    <xdr:to>
      <xdr:col>76</xdr:col>
      <xdr:colOff>114300</xdr:colOff>
      <xdr:row>97</xdr:row>
      <xdr:rowOff>150495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66684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97790</xdr:rowOff>
    </xdr:from>
    <xdr:to>
      <xdr:col>76</xdr:col>
      <xdr:colOff>165100</xdr:colOff>
      <xdr:row>97</xdr:row>
      <xdr:rowOff>27940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44450</xdr:rowOff>
    </xdr:from>
    <xdr:ext cx="53276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4965" y="1633220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84455</xdr:rowOff>
    </xdr:from>
    <xdr:to>
      <xdr:col>71</xdr:col>
      <xdr:colOff>177800</xdr:colOff>
      <xdr:row>97</xdr:row>
      <xdr:rowOff>150495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71510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23495</xdr:rowOff>
    </xdr:from>
    <xdr:to>
      <xdr:col>72</xdr:col>
      <xdr:colOff>38100</xdr:colOff>
      <xdr:row>96</xdr:row>
      <xdr:rowOff>125095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141605</xdr:rowOff>
    </xdr:from>
    <xdr:ext cx="53276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5965" y="1625790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104140</xdr:rowOff>
    </xdr:from>
    <xdr:to>
      <xdr:col>67</xdr:col>
      <xdr:colOff>101600</xdr:colOff>
      <xdr:row>98</xdr:row>
      <xdr:rowOff>34290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25400</xdr:rowOff>
    </xdr:from>
    <xdr:ext cx="46799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350" y="16827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63500</xdr:rowOff>
    </xdr:from>
    <xdr:to>
      <xdr:col>85</xdr:col>
      <xdr:colOff>177800</xdr:colOff>
      <xdr:row>97</xdr:row>
      <xdr:rowOff>165100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41910</xdr:rowOff>
    </xdr:from>
    <xdr:ext cx="534670" cy="25717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7256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109220</xdr:rowOff>
    </xdr:from>
    <xdr:to>
      <xdr:col>81</xdr:col>
      <xdr:colOff>101600</xdr:colOff>
      <xdr:row>98</xdr:row>
      <xdr:rowOff>39370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30480</xdr:rowOff>
    </xdr:from>
    <xdr:ext cx="467995" cy="25717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350" y="168325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156845</xdr:rowOff>
    </xdr:from>
    <xdr:to>
      <xdr:col>76</xdr:col>
      <xdr:colOff>165100</xdr:colOff>
      <xdr:row>97</xdr:row>
      <xdr:rowOff>86995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6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78105</xdr:rowOff>
    </xdr:from>
    <xdr:ext cx="532765" cy="25717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4965" y="167087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99695</xdr:rowOff>
    </xdr:from>
    <xdr:to>
      <xdr:col>72</xdr:col>
      <xdr:colOff>38100</xdr:colOff>
      <xdr:row>98</xdr:row>
      <xdr:rowOff>29845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20955</xdr:rowOff>
    </xdr:from>
    <xdr:ext cx="467995" cy="25717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350" y="168230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33655</xdr:rowOff>
    </xdr:from>
    <xdr:to>
      <xdr:col>67</xdr:col>
      <xdr:colOff>101600</xdr:colOff>
      <xdr:row>97</xdr:row>
      <xdr:rowOff>135255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151765</xdr:rowOff>
    </xdr:from>
    <xdr:ext cx="532765" cy="25908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6965" y="164395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980" cy="22352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7015" cy="25908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080" y="6643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5455" cy="25717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640" y="6316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5455"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640" y="5989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5455" cy="25717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640" y="566420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5455" cy="2584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640" y="533717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17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505" y="468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36195</xdr:rowOff>
    </xdr:from>
    <xdr:to>
      <xdr:col>116</xdr:col>
      <xdr:colOff>62865</xdr:colOff>
      <xdr:row>39</xdr:row>
      <xdr:rowOff>99060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145"/>
          <a:ext cx="1270" cy="1434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154940</xdr:rowOff>
    </xdr:from>
    <xdr:ext cx="469900" cy="25717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9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36195</xdr:rowOff>
    </xdr:from>
    <xdr:to>
      <xdr:col>116</xdr:col>
      <xdr:colOff>152400</xdr:colOff>
      <xdr:row>31</xdr:row>
      <xdr:rowOff>36195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114935</xdr:rowOff>
    </xdr:from>
    <xdr:ext cx="378460" cy="25908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8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92075</xdr:rowOff>
    </xdr:from>
    <xdr:to>
      <xdr:col>116</xdr:col>
      <xdr:colOff>114300</xdr:colOff>
      <xdr:row>39</xdr:row>
      <xdr:rowOff>22225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102235</xdr:rowOff>
    </xdr:from>
    <xdr:to>
      <xdr:col>112</xdr:col>
      <xdr:colOff>38100</xdr:colOff>
      <xdr:row>39</xdr:row>
      <xdr:rowOff>32385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48895</xdr:rowOff>
    </xdr:from>
    <xdr:ext cx="37846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70" y="63925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82550</xdr:rowOff>
    </xdr:from>
    <xdr:to>
      <xdr:col>107</xdr:col>
      <xdr:colOff>101600</xdr:colOff>
      <xdr:row>39</xdr:row>
      <xdr:rowOff>12700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29210</xdr:rowOff>
    </xdr:from>
    <xdr:ext cx="378460" cy="25717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70" y="637286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73025</xdr:rowOff>
    </xdr:from>
    <xdr:to>
      <xdr:col>102</xdr:col>
      <xdr:colOff>165100</xdr:colOff>
      <xdr:row>39</xdr:row>
      <xdr:rowOff>3175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19685</xdr:rowOff>
    </xdr:from>
    <xdr:ext cx="378460" cy="25717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70" y="636333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40640</xdr:rowOff>
    </xdr:from>
    <xdr:to>
      <xdr:col>98</xdr:col>
      <xdr:colOff>38100</xdr:colOff>
      <xdr:row>38</xdr:row>
      <xdr:rowOff>141605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158115</xdr:rowOff>
    </xdr:from>
    <xdr:ext cx="467995" cy="25717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3303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717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72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765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840" y="68275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7650"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840" y="68275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7650"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840" y="68275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7650" cy="25908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840" y="682752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980" cy="22352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4701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10072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144145</xdr:rowOff>
    </xdr:from>
    <xdr:ext cx="465455" cy="25717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640" y="9745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160655</xdr:rowOff>
    </xdr:from>
    <xdr:ext cx="465455"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640" y="9418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6350</xdr:rowOff>
    </xdr:from>
    <xdr:ext cx="465455" cy="25717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640" y="909320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717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505" y="8112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111125</xdr:rowOff>
    </xdr:from>
    <xdr:to>
      <xdr:col>116</xdr:col>
      <xdr:colOff>62865</xdr:colOff>
      <xdr:row>59</xdr:row>
      <xdr:rowOff>99060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625"/>
          <a:ext cx="1270" cy="1530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57785</xdr:rowOff>
    </xdr:from>
    <xdr:ext cx="534670" cy="259080"/>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14,065</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111125</xdr:rowOff>
    </xdr:from>
    <xdr:to>
      <xdr:col>116</xdr:col>
      <xdr:colOff>152400</xdr:colOff>
      <xdr:row>50</xdr:row>
      <xdr:rowOff>111125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86360</xdr:rowOff>
    </xdr:from>
    <xdr:to>
      <xdr:col>116</xdr:col>
      <xdr:colOff>63500</xdr:colOff>
      <xdr:row>59</xdr:row>
      <xdr:rowOff>86360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019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21590</xdr:rowOff>
    </xdr:from>
    <xdr:ext cx="469900" cy="259080"/>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4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170180</xdr:rowOff>
    </xdr:from>
    <xdr:to>
      <xdr:col>116</xdr:col>
      <xdr:colOff>114300</xdr:colOff>
      <xdr:row>58</xdr:row>
      <xdr:rowOff>100330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86360</xdr:rowOff>
    </xdr:from>
    <xdr:to>
      <xdr:col>111</xdr:col>
      <xdr:colOff>177800</xdr:colOff>
      <xdr:row>59</xdr:row>
      <xdr:rowOff>86360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2019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168910</xdr:rowOff>
    </xdr:from>
    <xdr:to>
      <xdr:col>112</xdr:col>
      <xdr:colOff>38100</xdr:colOff>
      <xdr:row>58</xdr:row>
      <xdr:rowOff>99060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115570</xdr:rowOff>
    </xdr:from>
    <xdr:ext cx="46799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350" y="97167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86360</xdr:rowOff>
    </xdr:from>
    <xdr:to>
      <xdr:col>107</xdr:col>
      <xdr:colOff>50800</xdr:colOff>
      <xdr:row>59</xdr:row>
      <xdr:rowOff>86360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2019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170180</xdr:rowOff>
    </xdr:from>
    <xdr:to>
      <xdr:col>107</xdr:col>
      <xdr:colOff>101600</xdr:colOff>
      <xdr:row>58</xdr:row>
      <xdr:rowOff>100330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116840</xdr:rowOff>
    </xdr:from>
    <xdr:ext cx="467995"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350" y="97180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86360</xdr:rowOff>
    </xdr:from>
    <xdr:to>
      <xdr:col>102</xdr:col>
      <xdr:colOff>114300</xdr:colOff>
      <xdr:row>59</xdr:row>
      <xdr:rowOff>86360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019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147320</xdr:rowOff>
    </xdr:from>
    <xdr:to>
      <xdr:col>102</xdr:col>
      <xdr:colOff>165100</xdr:colOff>
      <xdr:row>58</xdr:row>
      <xdr:rowOff>77470</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93980</xdr:rowOff>
    </xdr:from>
    <xdr:ext cx="467995"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350" y="96951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125095</xdr:rowOff>
    </xdr:from>
    <xdr:to>
      <xdr:col>98</xdr:col>
      <xdr:colOff>38100</xdr:colOff>
      <xdr:row>58</xdr:row>
      <xdr:rowOff>55245</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71755</xdr:rowOff>
    </xdr:from>
    <xdr:ext cx="467995"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350" y="96729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34925</xdr:rowOff>
    </xdr:from>
    <xdr:to>
      <xdr:col>116</xdr:col>
      <xdr:colOff>114300</xdr:colOff>
      <xdr:row>59</xdr:row>
      <xdr:rowOff>136525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121285</xdr:rowOff>
    </xdr:from>
    <xdr:ext cx="378460" cy="25717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6538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34925</xdr:rowOff>
    </xdr:from>
    <xdr:to>
      <xdr:col>112</xdr:col>
      <xdr:colOff>38100</xdr:colOff>
      <xdr:row>59</xdr:row>
      <xdr:rowOff>136525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59</xdr:row>
      <xdr:rowOff>127635</xdr:rowOff>
    </xdr:from>
    <xdr:ext cx="378460"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34070" y="102431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59</xdr:row>
      <xdr:rowOff>34925</xdr:rowOff>
    </xdr:from>
    <xdr:to>
      <xdr:col>107</xdr:col>
      <xdr:colOff>101600</xdr:colOff>
      <xdr:row>59</xdr:row>
      <xdr:rowOff>136525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127635</xdr:rowOff>
    </xdr:from>
    <xdr:ext cx="378460"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45070" y="102431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59</xdr:row>
      <xdr:rowOff>34925</xdr:rowOff>
    </xdr:from>
    <xdr:to>
      <xdr:col>102</xdr:col>
      <xdr:colOff>165100</xdr:colOff>
      <xdr:row>59</xdr:row>
      <xdr:rowOff>136525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128270</xdr:rowOff>
    </xdr:from>
    <xdr:ext cx="378460"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56070" y="10243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59</xdr:row>
      <xdr:rowOff>34925</xdr:rowOff>
    </xdr:from>
    <xdr:to>
      <xdr:col>98</xdr:col>
      <xdr:colOff>38100</xdr:colOff>
      <xdr:row>59</xdr:row>
      <xdr:rowOff>136525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128270</xdr:rowOff>
    </xdr:from>
    <xdr:ext cx="378460"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67070" y="10243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980" cy="22352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717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3827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717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33705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717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2913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717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505" y="12456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717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505" y="11998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717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505" y="1154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61595</xdr:rowOff>
    </xdr:from>
    <xdr:to>
      <xdr:col>116</xdr:col>
      <xdr:colOff>62865</xdr:colOff>
      <xdr:row>77</xdr:row>
      <xdr:rowOff>79375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095"/>
          <a:ext cx="1270" cy="1217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83185</xdr:rowOff>
    </xdr:from>
    <xdr:ext cx="534670" cy="259080"/>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25,071</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79375</xdr:rowOff>
    </xdr:from>
    <xdr:to>
      <xdr:col>116</xdr:col>
      <xdr:colOff>152400</xdr:colOff>
      <xdr:row>77</xdr:row>
      <xdr:rowOff>79375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1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8255</xdr:rowOff>
    </xdr:from>
    <xdr:ext cx="534670" cy="25717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30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51,702</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61595</xdr:rowOff>
    </xdr:from>
    <xdr:to>
      <xdr:col>116</xdr:col>
      <xdr:colOff>152400</xdr:colOff>
      <xdr:row>70</xdr:row>
      <xdr:rowOff>61595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20955</xdr:rowOff>
    </xdr:from>
    <xdr:to>
      <xdr:col>116</xdr:col>
      <xdr:colOff>63500</xdr:colOff>
      <xdr:row>74</xdr:row>
      <xdr:rowOff>140970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08255"/>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121920</xdr:rowOff>
    </xdr:from>
    <xdr:ext cx="534670" cy="25717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770"/>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143510</xdr:rowOff>
    </xdr:from>
    <xdr:to>
      <xdr:col>116</xdr:col>
      <xdr:colOff>114300</xdr:colOff>
      <xdr:row>74</xdr:row>
      <xdr:rowOff>73660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140970</xdr:rowOff>
    </xdr:from>
    <xdr:to>
      <xdr:col>111</xdr:col>
      <xdr:colOff>177800</xdr:colOff>
      <xdr:row>75</xdr:row>
      <xdr:rowOff>35560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2827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169545</xdr:rowOff>
    </xdr:from>
    <xdr:to>
      <xdr:col>112</xdr:col>
      <xdr:colOff>38100</xdr:colOff>
      <xdr:row>74</xdr:row>
      <xdr:rowOff>99695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116205</xdr:rowOff>
    </xdr:from>
    <xdr:ext cx="53276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5965" y="1246060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36,983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35560</xdr:rowOff>
    </xdr:from>
    <xdr:to>
      <xdr:col>107</xdr:col>
      <xdr:colOff>50800</xdr:colOff>
      <xdr:row>75</xdr:row>
      <xdr:rowOff>74930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943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103505</xdr:rowOff>
    </xdr:from>
    <xdr:to>
      <xdr:col>107</xdr:col>
      <xdr:colOff>101600</xdr:colOff>
      <xdr:row>75</xdr:row>
      <xdr:rowOff>33655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50165</xdr:rowOff>
    </xdr:from>
    <xdr:ext cx="53276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6965" y="125660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34,687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74930</xdr:rowOff>
    </xdr:from>
    <xdr:to>
      <xdr:col>102</xdr:col>
      <xdr:colOff>114300</xdr:colOff>
      <xdr:row>75</xdr:row>
      <xdr:rowOff>110490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336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171450</xdr:rowOff>
    </xdr:from>
    <xdr:to>
      <xdr:col>102</xdr:col>
      <xdr:colOff>165100</xdr:colOff>
      <xdr:row>75</xdr:row>
      <xdr:rowOff>101600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118110</xdr:rowOff>
    </xdr:from>
    <xdr:ext cx="532765"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7965" y="1263396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8255</xdr:rowOff>
    </xdr:from>
    <xdr:to>
      <xdr:col>98</xdr:col>
      <xdr:colOff>38100</xdr:colOff>
      <xdr:row>75</xdr:row>
      <xdr:rowOff>109855</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126365</xdr:rowOff>
    </xdr:from>
    <xdr:ext cx="532765"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8965" y="126422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33,019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141605</xdr:rowOff>
    </xdr:from>
    <xdr:to>
      <xdr:col>116</xdr:col>
      <xdr:colOff>114300</xdr:colOff>
      <xdr:row>74</xdr:row>
      <xdr:rowOff>71755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164465</xdr:rowOff>
    </xdr:from>
    <xdr:ext cx="534670" cy="259080"/>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088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90170</xdr:rowOff>
    </xdr:from>
    <xdr:to>
      <xdr:col>112</xdr:col>
      <xdr:colOff>38100</xdr:colOff>
      <xdr:row>75</xdr:row>
      <xdr:rowOff>20320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11430</xdr:rowOff>
    </xdr:from>
    <xdr:ext cx="532765"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5965" y="128701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34,978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156210</xdr:rowOff>
    </xdr:from>
    <xdr:to>
      <xdr:col>107</xdr:col>
      <xdr:colOff>101600</xdr:colOff>
      <xdr:row>75</xdr:row>
      <xdr:rowOff>86360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78105</xdr:rowOff>
    </xdr:from>
    <xdr:ext cx="532765" cy="25717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6965" y="129368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33,521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23495</xdr:rowOff>
    </xdr:from>
    <xdr:to>
      <xdr:col>102</xdr:col>
      <xdr:colOff>165100</xdr:colOff>
      <xdr:row>75</xdr:row>
      <xdr:rowOff>125095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116205</xdr:rowOff>
    </xdr:from>
    <xdr:ext cx="532765" cy="25908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7965" y="129749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32,682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59690</xdr:rowOff>
    </xdr:from>
    <xdr:to>
      <xdr:col>98</xdr:col>
      <xdr:colOff>38100</xdr:colOff>
      <xdr:row>75</xdr:row>
      <xdr:rowOff>161290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1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152400</xdr:rowOff>
    </xdr:from>
    <xdr:ext cx="532765" cy="25908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8965" y="130111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980" cy="22352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7015" cy="25717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080" y="16113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7015" cy="25717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080" y="14970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65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65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765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65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840" y="16297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65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65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7650"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650" cy="259080"/>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840" y="15980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住民一人当たりのコスト比較について、扶助費は、障がい者介護等給付費、施設型給付費・施設利用給付金において前年度と比べて増額したほか、生活保護費等の社会保障に要する経費が多額となっているため、類似団体の中でも順位が高くなっている。</a:t>
          </a:r>
        </a:p>
        <a:p>
          <a:r>
            <a:rPr kumimoji="1" lang="ja-JP" altLang="en-US" sz="1300">
              <a:solidFill>
                <a:sysClr val="windowText" lastClr="000000"/>
              </a:solidFill>
              <a:latin typeface="ＭＳ Ｐゴシック"/>
              <a:ea typeface="ＭＳ Ｐゴシック"/>
            </a:rPr>
            <a:t>普通建設事業（うち更新整備）については、槇尾学園整備事業や庁舎第一分館整備により前年と比べて増額していることなどから、類似団体内平均値よりも高くなっている。</a:t>
          </a:r>
        </a:p>
        <a:p>
          <a:r>
            <a:rPr kumimoji="1" lang="ja-JP" altLang="en-US" sz="1300">
              <a:latin typeface="ＭＳ Ｐゴシック"/>
              <a:ea typeface="ＭＳ Ｐゴシック"/>
            </a:rPr>
            <a:t>一方、公債費においては、将来的な財政負担を考慮して、地方債の早期償還に取り組んでいることから、一人当たりのコストは</a:t>
          </a:r>
          <a:r>
            <a:rPr kumimoji="1" lang="en-US" altLang="ja-JP" sz="1300">
              <a:latin typeface="ＭＳ Ｐゴシック"/>
              <a:ea typeface="ＭＳ Ｐゴシック"/>
            </a:rPr>
            <a:t>31,255</a:t>
          </a:r>
          <a:r>
            <a:rPr kumimoji="1" lang="ja-JP" altLang="en-US" sz="1300">
              <a:latin typeface="ＭＳ Ｐゴシック"/>
              <a:ea typeface="ＭＳ Ｐゴシック"/>
            </a:rPr>
            <a:t>円と類似団体内平均値の</a:t>
          </a:r>
          <a:r>
            <a:rPr kumimoji="1" lang="en-US" altLang="ja-JP" sz="1300">
              <a:latin typeface="ＭＳ Ｐゴシック"/>
              <a:ea typeface="ＭＳ Ｐゴシック"/>
            </a:rPr>
            <a:t>26,682</a:t>
          </a:r>
          <a:r>
            <a:rPr kumimoji="1" lang="ja-JP" altLang="en-US" sz="1300">
              <a:latin typeface="ＭＳ Ｐゴシック"/>
              <a:ea typeface="ＭＳ Ｐゴシック"/>
            </a:rPr>
            <a:t>円を上回っているが、将来負担比率は類似団体内平均値を大きく下回っている。今後も将来負担の軽減に努める。</a:t>
          </a:r>
        </a:p>
        <a:p>
          <a:r>
            <a:rPr kumimoji="1" lang="ja-JP" altLang="en-US" sz="1300">
              <a:latin typeface="ＭＳ Ｐゴシック"/>
              <a:ea typeface="ＭＳ Ｐゴシック"/>
            </a:rPr>
            <a:t>また、物件費については、経常的な経費に関して、対前年度同額を予算要求限度額に設定したことなどにより、一人当たりのコストは類似団体内平均値に比べて引き続き低くなっている。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大阪府和泉市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182,481
178,808
84.98
79,954,025
79,283,741
354,940
38,949,922
36,816,788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17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17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980" cy="22352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5455" cy="25717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545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545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5455" cy="25717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545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545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5455" cy="25717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113665</xdr:rowOff>
    </xdr:from>
    <xdr:to>
      <xdr:col>24</xdr:col>
      <xdr:colOff>62865</xdr:colOff>
      <xdr:row>39</xdr:row>
      <xdr:rowOff>52070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61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55245</xdr:rowOff>
    </xdr:from>
    <xdr:ext cx="469900" cy="25717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7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52070</xdr:rowOff>
    </xdr:from>
    <xdr:to>
      <xdr:col>24</xdr:col>
      <xdr:colOff>152400</xdr:colOff>
      <xdr:row>39</xdr:row>
      <xdr:rowOff>52070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60325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3,209</a:t>
          </a:r>
          <a:endParaRPr kumimoji="1" lang="ja-JP" altLang="en-US" sz="1000" b="1">
            <a:latin typeface="ＭＳ Ｐゴシック"/>
          </a:endParaRPr>
        </a:p>
      </xdr:txBody>
    </xdr:sp>
    <xdr:clientData/>
  </xdr:oneCellAnchor>
  <xdr:twoCellAnchor>
    <xdr:from>
      <xdr:col>23</xdr:col>
      <xdr:colOff>165100</xdr:colOff>
      <xdr:row>31</xdr:row>
      <xdr:rowOff>113665</xdr:rowOff>
    </xdr:from>
    <xdr:to>
      <xdr:col>24</xdr:col>
      <xdr:colOff>152400</xdr:colOff>
      <xdr:row>31</xdr:row>
      <xdr:rowOff>113665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8890</xdr:rowOff>
    </xdr:from>
    <xdr:to>
      <xdr:col>24</xdr:col>
      <xdr:colOff>63500</xdr:colOff>
      <xdr:row>36</xdr:row>
      <xdr:rowOff>45720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109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52705</xdr:rowOff>
    </xdr:from>
    <xdr:ext cx="469900" cy="25717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490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74930</xdr:rowOff>
    </xdr:from>
    <xdr:to>
      <xdr:col>24</xdr:col>
      <xdr:colOff>114300</xdr:colOff>
      <xdr:row>37</xdr:row>
      <xdr:rowOff>4445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45720</xdr:rowOff>
    </xdr:from>
    <xdr:to>
      <xdr:col>19</xdr:col>
      <xdr:colOff>177800</xdr:colOff>
      <xdr:row>36</xdr:row>
      <xdr:rowOff>59690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179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99695</xdr:rowOff>
    </xdr:from>
    <xdr:to>
      <xdr:col>20</xdr:col>
      <xdr:colOff>38100</xdr:colOff>
      <xdr:row>37</xdr:row>
      <xdr:rowOff>29845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20955</xdr:rowOff>
    </xdr:from>
    <xdr:ext cx="467995" cy="25717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3646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43180</xdr:rowOff>
    </xdr:from>
    <xdr:to>
      <xdr:col>15</xdr:col>
      <xdr:colOff>50800</xdr:colOff>
      <xdr:row>36</xdr:row>
      <xdr:rowOff>59690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153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29210</xdr:rowOff>
    </xdr:from>
    <xdr:ext cx="467995" cy="25717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372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43180</xdr:rowOff>
    </xdr:from>
    <xdr:to>
      <xdr:col>10</xdr:col>
      <xdr:colOff>114300</xdr:colOff>
      <xdr:row>36</xdr:row>
      <xdr:rowOff>120650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1538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116205</xdr:rowOff>
    </xdr:from>
    <xdr:to>
      <xdr:col>10</xdr:col>
      <xdr:colOff>165100</xdr:colOff>
      <xdr:row>37</xdr:row>
      <xdr:rowOff>46355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37465</xdr:rowOff>
    </xdr:from>
    <xdr:ext cx="46799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3811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118110</xdr:rowOff>
    </xdr:from>
    <xdr:to>
      <xdr:col>6</xdr:col>
      <xdr:colOff>38100</xdr:colOff>
      <xdr:row>37</xdr:row>
      <xdr:rowOff>48260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39370</xdr:rowOff>
    </xdr:from>
    <xdr:ext cx="46799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3830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129540</xdr:rowOff>
    </xdr:from>
    <xdr:to>
      <xdr:col>24</xdr:col>
      <xdr:colOff>114300</xdr:colOff>
      <xdr:row>36</xdr:row>
      <xdr:rowOff>59690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152400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1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166370</xdr:rowOff>
    </xdr:from>
    <xdr:to>
      <xdr:col>20</xdr:col>
      <xdr:colOff>38100</xdr:colOff>
      <xdr:row>36</xdr:row>
      <xdr:rowOff>96520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113030</xdr:rowOff>
    </xdr:from>
    <xdr:ext cx="46799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9423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8890</xdr:rowOff>
    </xdr:from>
    <xdr:to>
      <xdr:col>15</xdr:col>
      <xdr:colOff>101600</xdr:colOff>
      <xdr:row>36</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127000</xdr:rowOff>
    </xdr:from>
    <xdr:ext cx="46799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9563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163830</xdr:rowOff>
    </xdr:from>
    <xdr:to>
      <xdr:col>10</xdr:col>
      <xdr:colOff>165100</xdr:colOff>
      <xdr:row>36</xdr:row>
      <xdr:rowOff>93980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110490</xdr:rowOff>
    </xdr:from>
    <xdr:ext cx="467995" cy="25717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9397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69215</xdr:rowOff>
    </xdr:from>
    <xdr:to>
      <xdr:col>6</xdr:col>
      <xdr:colOff>38100</xdr:colOff>
      <xdr:row>36</xdr:row>
      <xdr:rowOff>170815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15875</xdr:rowOff>
    </xdr:from>
    <xdr:ext cx="46799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0166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980" cy="22352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7015" cy="25717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10398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717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25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3725"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74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3725"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93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725" cy="25717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56515</xdr:rowOff>
    </xdr:from>
    <xdr:to>
      <xdr:col>24</xdr:col>
      <xdr:colOff>62865</xdr:colOff>
      <xdr:row>59</xdr:row>
      <xdr:rowOff>110490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91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114300</xdr:rowOff>
    </xdr:from>
    <xdr:ext cx="534670" cy="25908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110490</xdr:rowOff>
    </xdr:from>
    <xdr:to>
      <xdr:col>24</xdr:col>
      <xdr:colOff>152400</xdr:colOff>
      <xdr:row>59</xdr:row>
      <xdr:rowOff>110490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6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3175</xdr:rowOff>
    </xdr:from>
    <xdr:ext cx="598805" cy="25908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123,554</a:t>
          </a:r>
          <a:endParaRPr kumimoji="1" lang="ja-JP" altLang="en-US" sz="1000" b="1">
            <a:latin typeface="ＭＳ Ｐゴシック"/>
          </a:endParaRPr>
        </a:p>
      </xdr:txBody>
    </xdr:sp>
    <xdr:clientData/>
  </xdr:oneCellAnchor>
  <xdr:twoCellAnchor>
    <xdr:from>
      <xdr:col>23</xdr:col>
      <xdr:colOff>165100</xdr:colOff>
      <xdr:row>52</xdr:row>
      <xdr:rowOff>56515</xdr:rowOff>
    </xdr:from>
    <xdr:to>
      <xdr:col>24</xdr:col>
      <xdr:colOff>152400</xdr:colOff>
      <xdr:row>52</xdr:row>
      <xdr:rowOff>56515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23495</xdr:rowOff>
    </xdr:from>
    <xdr:to>
      <xdr:col>24</xdr:col>
      <xdr:colOff>63500</xdr:colOff>
      <xdr:row>58</xdr:row>
      <xdr:rowOff>169545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67595"/>
          <a:ext cx="8382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123825</xdr:rowOff>
    </xdr:from>
    <xdr:ext cx="534670" cy="25717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02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48,536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100965</xdr:rowOff>
    </xdr:from>
    <xdr:to>
      <xdr:col>24</xdr:col>
      <xdr:colOff>114300</xdr:colOff>
      <xdr:row>58</xdr:row>
      <xdr:rowOff>31115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1270</xdr:rowOff>
    </xdr:from>
    <xdr:to>
      <xdr:col>19</xdr:col>
      <xdr:colOff>177800</xdr:colOff>
      <xdr:row>58</xdr:row>
      <xdr:rowOff>169545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45370"/>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164465</xdr:rowOff>
    </xdr:from>
    <xdr:to>
      <xdr:col>20</xdr:col>
      <xdr:colOff>38100</xdr:colOff>
      <xdr:row>58</xdr:row>
      <xdr:rowOff>94615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111125</xdr:rowOff>
    </xdr:from>
    <xdr:ext cx="532765" cy="25717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29965" y="97123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60960</xdr:rowOff>
    </xdr:from>
    <xdr:to>
      <xdr:col>15</xdr:col>
      <xdr:colOff>50800</xdr:colOff>
      <xdr:row>58</xdr:row>
      <xdr:rowOff>1270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3361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136525</xdr:rowOff>
    </xdr:from>
    <xdr:to>
      <xdr:col>15</xdr:col>
      <xdr:colOff>101600</xdr:colOff>
      <xdr:row>58</xdr:row>
      <xdr:rowOff>66675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57785</xdr:rowOff>
    </xdr:from>
    <xdr:ext cx="53276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0965" y="100018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125095</xdr:rowOff>
    </xdr:from>
    <xdr:to>
      <xdr:col>10</xdr:col>
      <xdr:colOff>114300</xdr:colOff>
      <xdr:row>57</xdr:row>
      <xdr:rowOff>60960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7595"/>
          <a:ext cx="889000" cy="1136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116205</xdr:rowOff>
    </xdr:from>
    <xdr:to>
      <xdr:col>10</xdr:col>
      <xdr:colOff>165100</xdr:colOff>
      <xdr:row>58</xdr:row>
      <xdr:rowOff>46355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37465</xdr:rowOff>
    </xdr:from>
    <xdr:ext cx="532765"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1965" y="99815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130175</xdr:rowOff>
    </xdr:from>
    <xdr:to>
      <xdr:col>6</xdr:col>
      <xdr:colOff>38100</xdr:colOff>
      <xdr:row>51</xdr:row>
      <xdr:rowOff>60325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52070</xdr:rowOff>
    </xdr:from>
    <xdr:ext cx="596900" cy="25717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879602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140,751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144145</xdr:rowOff>
    </xdr:from>
    <xdr:to>
      <xdr:col>24</xdr:col>
      <xdr:colOff>114300</xdr:colOff>
      <xdr:row>58</xdr:row>
      <xdr:rowOff>74930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122555</xdr:rowOff>
    </xdr:from>
    <xdr:ext cx="534670" cy="25717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520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45,153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118745</xdr:rowOff>
    </xdr:from>
    <xdr:to>
      <xdr:col>20</xdr:col>
      <xdr:colOff>38100</xdr:colOff>
      <xdr:row>59</xdr:row>
      <xdr:rowOff>48895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40640</xdr:rowOff>
    </xdr:from>
    <xdr:ext cx="532765" cy="25717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1015619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121920</xdr:rowOff>
    </xdr:from>
    <xdr:to>
      <xdr:col>15</xdr:col>
      <xdr:colOff>101600</xdr:colOff>
      <xdr:row>58</xdr:row>
      <xdr:rowOff>52070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68580</xdr:rowOff>
    </xdr:from>
    <xdr:ext cx="532765"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96697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10160</xdr:rowOff>
    </xdr:from>
    <xdr:to>
      <xdr:col>10</xdr:col>
      <xdr:colOff>165100</xdr:colOff>
      <xdr:row>57</xdr:row>
      <xdr:rowOff>111760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128270</xdr:rowOff>
    </xdr:from>
    <xdr:ext cx="53276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1965" y="95580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55,678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50</xdr:row>
      <xdr:rowOff>74930</xdr:rowOff>
    </xdr:from>
    <xdr:to>
      <xdr:col>6</xdr:col>
      <xdr:colOff>38100</xdr:colOff>
      <xdr:row>51</xdr:row>
      <xdr:rowOff>4445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7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20955</xdr:rowOff>
    </xdr:from>
    <xdr:ext cx="596900" cy="25717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842200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145,131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980" cy="22352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3725" cy="25717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372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5013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3725" cy="25717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174345"/>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3725" cy="25908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8479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3725" cy="25717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52220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3725" cy="2584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195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3725" cy="25908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868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725" cy="25717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541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12700</xdr:rowOff>
    </xdr:from>
    <xdr:to>
      <xdr:col>24</xdr:col>
      <xdr:colOff>62865</xdr:colOff>
      <xdr:row>78</xdr:row>
      <xdr:rowOff>139065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65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143510</xdr:rowOff>
    </xdr:from>
    <xdr:ext cx="598805" cy="25717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661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162,074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139065</xdr:rowOff>
    </xdr:from>
    <xdr:to>
      <xdr:col>24</xdr:col>
      <xdr:colOff>152400</xdr:colOff>
      <xdr:row>78</xdr:row>
      <xdr:rowOff>139065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130810</xdr:rowOff>
    </xdr:from>
    <xdr:ext cx="598805" cy="259080"/>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8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283,942</a:t>
          </a:r>
          <a:endParaRPr kumimoji="1" lang="ja-JP" altLang="en-US" sz="1000" b="1">
            <a:latin typeface="ＭＳ Ｐゴシック"/>
          </a:endParaRPr>
        </a:p>
      </xdr:txBody>
    </xdr:sp>
    <xdr:clientData/>
  </xdr:oneCellAnchor>
  <xdr:twoCellAnchor>
    <xdr:from>
      <xdr:col>23</xdr:col>
      <xdr:colOff>165100</xdr:colOff>
      <xdr:row>71</xdr:row>
      <xdr:rowOff>12700</xdr:rowOff>
    </xdr:from>
    <xdr:to>
      <xdr:col>24</xdr:col>
      <xdr:colOff>152400</xdr:colOff>
      <xdr:row>71</xdr:row>
      <xdr:rowOff>12700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44450</xdr:rowOff>
    </xdr:from>
    <xdr:to>
      <xdr:col>24</xdr:col>
      <xdr:colOff>63500</xdr:colOff>
      <xdr:row>75</xdr:row>
      <xdr:rowOff>166370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90320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82550</xdr:rowOff>
    </xdr:from>
    <xdr:ext cx="598805" cy="259080"/>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3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207,864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104140</xdr:rowOff>
    </xdr:from>
    <xdr:to>
      <xdr:col>24</xdr:col>
      <xdr:colOff>114300</xdr:colOff>
      <xdr:row>76</xdr:row>
      <xdr:rowOff>34290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166370</xdr:rowOff>
    </xdr:from>
    <xdr:to>
      <xdr:col>19</xdr:col>
      <xdr:colOff>177800</xdr:colOff>
      <xdr:row>76</xdr:row>
      <xdr:rowOff>142240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2512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45720</xdr:rowOff>
    </xdr:from>
    <xdr:to>
      <xdr:col>20</xdr:col>
      <xdr:colOff>38100</xdr:colOff>
      <xdr:row>76</xdr:row>
      <xdr:rowOff>147320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138430</xdr:rowOff>
    </xdr:from>
    <xdr:ext cx="59690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580" y="131686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197,495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59055</xdr:rowOff>
    </xdr:from>
    <xdr:to>
      <xdr:col>15</xdr:col>
      <xdr:colOff>50800</xdr:colOff>
      <xdr:row>76</xdr:row>
      <xdr:rowOff>142240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8925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156845</xdr:rowOff>
    </xdr:from>
    <xdr:to>
      <xdr:col>15</xdr:col>
      <xdr:colOff>101600</xdr:colOff>
      <xdr:row>77</xdr:row>
      <xdr:rowOff>86995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78105</xdr:rowOff>
    </xdr:from>
    <xdr:ext cx="596900" cy="25717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580" y="1327975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187,259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59055</xdr:rowOff>
    </xdr:from>
    <xdr:to>
      <xdr:col>10</xdr:col>
      <xdr:colOff>114300</xdr:colOff>
      <xdr:row>77</xdr:row>
      <xdr:rowOff>168275</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89255"/>
          <a:ext cx="88900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93980</xdr:rowOff>
    </xdr:from>
    <xdr:to>
      <xdr:col>10</xdr:col>
      <xdr:colOff>165100</xdr:colOff>
      <xdr:row>77</xdr:row>
      <xdr:rowOff>24130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15240</xdr:rowOff>
    </xdr:from>
    <xdr:ext cx="5969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580" y="1321689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27940</xdr:rowOff>
    </xdr:from>
    <xdr:to>
      <xdr:col>6</xdr:col>
      <xdr:colOff>38100</xdr:colOff>
      <xdr:row>78</xdr:row>
      <xdr:rowOff>129540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120650</xdr:rowOff>
    </xdr:from>
    <xdr:ext cx="596900" cy="25717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580" y="1349375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165100</xdr:rowOff>
    </xdr:from>
    <xdr:to>
      <xdr:col>24</xdr:col>
      <xdr:colOff>114300</xdr:colOff>
      <xdr:row>75</xdr:row>
      <xdr:rowOff>95250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8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16510</xdr:rowOff>
    </xdr:from>
    <xdr:ext cx="598805" cy="259080"/>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703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218,012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115570</xdr:rowOff>
    </xdr:from>
    <xdr:to>
      <xdr:col>20</xdr:col>
      <xdr:colOff>38100</xdr:colOff>
      <xdr:row>76</xdr:row>
      <xdr:rowOff>45720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62230</xdr:rowOff>
    </xdr:from>
    <xdr:ext cx="596900" cy="25908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580" y="127495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91440</xdr:rowOff>
    </xdr:from>
    <xdr:to>
      <xdr:col>15</xdr:col>
      <xdr:colOff>101600</xdr:colOff>
      <xdr:row>77</xdr:row>
      <xdr:rowOff>21590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38100</xdr:rowOff>
    </xdr:from>
    <xdr:ext cx="596900" cy="25908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580" y="1289685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193,295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8255</xdr:rowOff>
    </xdr:from>
    <xdr:to>
      <xdr:col>10</xdr:col>
      <xdr:colOff>165100</xdr:colOff>
      <xdr:row>76</xdr:row>
      <xdr:rowOff>109855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3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126365</xdr:rowOff>
    </xdr:from>
    <xdr:ext cx="596900" cy="25908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580" y="1281366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200,894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117475</xdr:rowOff>
    </xdr:from>
    <xdr:to>
      <xdr:col>6</xdr:col>
      <xdr:colOff>38100</xdr:colOff>
      <xdr:row>78</xdr:row>
      <xdr:rowOff>47625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1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64135</xdr:rowOff>
    </xdr:from>
    <xdr:ext cx="596900" cy="25717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580" y="1309433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980" cy="22352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717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505" y="17256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717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603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6350</xdr:rowOff>
    </xdr:from>
    <xdr:ext cx="531495" cy="25717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505" y="159512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22225</xdr:rowOff>
    </xdr:from>
    <xdr:ext cx="531495" cy="2584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38100</xdr:rowOff>
    </xdr:from>
    <xdr:ext cx="531495" cy="259080"/>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5717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505" y="14970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78740</xdr:rowOff>
    </xdr:from>
    <xdr:to>
      <xdr:col>24</xdr:col>
      <xdr:colOff>62865</xdr:colOff>
      <xdr:row>98</xdr:row>
      <xdr:rowOff>111760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240"/>
          <a:ext cx="1270" cy="140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115570</xdr:rowOff>
    </xdr:from>
    <xdr:ext cx="534670" cy="259080"/>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24,851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111760</xdr:rowOff>
    </xdr:from>
    <xdr:to>
      <xdr:col>24</xdr:col>
      <xdr:colOff>152400</xdr:colOff>
      <xdr:row>98</xdr:row>
      <xdr:rowOff>111760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3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25400</xdr:rowOff>
    </xdr:from>
    <xdr:ext cx="534670" cy="259080"/>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67,872</a:t>
          </a:r>
          <a:endParaRPr kumimoji="1" lang="ja-JP" altLang="en-US" sz="1000" b="1">
            <a:latin typeface="ＭＳ Ｐゴシック"/>
          </a:endParaRPr>
        </a:p>
      </xdr:txBody>
    </xdr:sp>
    <xdr:clientData/>
  </xdr:oneCellAnchor>
  <xdr:twoCellAnchor>
    <xdr:from>
      <xdr:col>23</xdr:col>
      <xdr:colOff>165100</xdr:colOff>
      <xdr:row>90</xdr:row>
      <xdr:rowOff>78740</xdr:rowOff>
    </xdr:from>
    <xdr:to>
      <xdr:col>24</xdr:col>
      <xdr:colOff>152400</xdr:colOff>
      <xdr:row>90</xdr:row>
      <xdr:rowOff>78740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97790</xdr:rowOff>
    </xdr:from>
    <xdr:to>
      <xdr:col>24</xdr:col>
      <xdr:colOff>63500</xdr:colOff>
      <xdr:row>97</xdr:row>
      <xdr:rowOff>97790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7284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36195</xdr:rowOff>
    </xdr:from>
    <xdr:ext cx="534670" cy="259080"/>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9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36,821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13335</xdr:rowOff>
    </xdr:from>
    <xdr:to>
      <xdr:col>24</xdr:col>
      <xdr:colOff>114300</xdr:colOff>
      <xdr:row>96</xdr:row>
      <xdr:rowOff>114935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97790</xdr:rowOff>
    </xdr:from>
    <xdr:to>
      <xdr:col>19</xdr:col>
      <xdr:colOff>177800</xdr:colOff>
      <xdr:row>97</xdr:row>
      <xdr:rowOff>100330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7284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148590</xdr:rowOff>
    </xdr:from>
    <xdr:to>
      <xdr:col>20</xdr:col>
      <xdr:colOff>38100</xdr:colOff>
      <xdr:row>96</xdr:row>
      <xdr:rowOff>78740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95250</xdr:rowOff>
    </xdr:from>
    <xdr:ext cx="53276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29965" y="162115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37,927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72390</xdr:rowOff>
    </xdr:from>
    <xdr:to>
      <xdr:col>15</xdr:col>
      <xdr:colOff>50800</xdr:colOff>
      <xdr:row>97</xdr:row>
      <xdr:rowOff>100330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7030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156210</xdr:rowOff>
    </xdr:from>
    <xdr:to>
      <xdr:col>15</xdr:col>
      <xdr:colOff>101600</xdr:colOff>
      <xdr:row>95</xdr:row>
      <xdr:rowOff>86360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102870</xdr:rowOff>
    </xdr:from>
    <xdr:ext cx="53276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0965" y="160477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72390</xdr:rowOff>
    </xdr:from>
    <xdr:to>
      <xdr:col>10</xdr:col>
      <xdr:colOff>114300</xdr:colOff>
      <xdr:row>98</xdr:row>
      <xdr:rowOff>43180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70304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170815</xdr:rowOff>
    </xdr:from>
    <xdr:to>
      <xdr:col>10</xdr:col>
      <xdr:colOff>165100</xdr:colOff>
      <xdr:row>95</xdr:row>
      <xdr:rowOff>100965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117475</xdr:rowOff>
    </xdr:from>
    <xdr:ext cx="53276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1965" y="1606232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1270</xdr:rowOff>
    </xdr:from>
    <xdr:to>
      <xdr:col>6</xdr:col>
      <xdr:colOff>38100</xdr:colOff>
      <xdr:row>97</xdr:row>
      <xdr:rowOff>102870</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119380</xdr:rowOff>
    </xdr:from>
    <xdr:ext cx="53276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2965" y="164071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46355</xdr:rowOff>
    </xdr:from>
    <xdr:to>
      <xdr:col>24</xdr:col>
      <xdr:colOff>114300</xdr:colOff>
      <xdr:row>97</xdr:row>
      <xdr:rowOff>147955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6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24765</xdr:rowOff>
    </xdr:from>
    <xdr:ext cx="534670" cy="259080"/>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55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46355</xdr:rowOff>
    </xdr:from>
    <xdr:to>
      <xdr:col>20</xdr:col>
      <xdr:colOff>38100</xdr:colOff>
      <xdr:row>97</xdr:row>
      <xdr:rowOff>147955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139065</xdr:rowOff>
    </xdr:from>
    <xdr:ext cx="53276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29965" y="1676971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49530</xdr:rowOff>
    </xdr:from>
    <xdr:to>
      <xdr:col>15</xdr:col>
      <xdr:colOff>101600</xdr:colOff>
      <xdr:row>97</xdr:row>
      <xdr:rowOff>151130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6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142240</xdr:rowOff>
    </xdr:from>
    <xdr:ext cx="532765"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0965" y="1677289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21590</xdr:rowOff>
    </xdr:from>
    <xdr:to>
      <xdr:col>10</xdr:col>
      <xdr:colOff>165100</xdr:colOff>
      <xdr:row>97</xdr:row>
      <xdr:rowOff>123190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114300</xdr:rowOff>
    </xdr:from>
    <xdr:ext cx="53276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1965" y="167449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163830</xdr:rowOff>
    </xdr:from>
    <xdr:to>
      <xdr:col>6</xdr:col>
      <xdr:colOff>38100</xdr:colOff>
      <xdr:row>98</xdr:row>
      <xdr:rowOff>93980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9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85090</xdr:rowOff>
    </xdr:from>
    <xdr:ext cx="532765" cy="259080"/>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2965" y="1688719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980" cy="22352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7015" cy="2590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080" y="6588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5455"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62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5455" cy="25717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82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5455" cy="25908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44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5455" cy="25908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50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5455" cy="25717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640" y="468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47625</xdr:rowOff>
    </xdr:from>
    <xdr:to>
      <xdr:col>54</xdr:col>
      <xdr:colOff>189865</xdr:colOff>
      <xdr:row>39</xdr:row>
      <xdr:rowOff>43815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575"/>
          <a:ext cx="127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9555" cy="259080"/>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43815</xdr:rowOff>
    </xdr:from>
    <xdr:to>
      <xdr:col>55</xdr:col>
      <xdr:colOff>88900</xdr:colOff>
      <xdr:row>39</xdr:row>
      <xdr:rowOff>43815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166370</xdr:rowOff>
    </xdr:from>
    <xdr:ext cx="469900" cy="25717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3,591</a:t>
          </a:r>
          <a:endParaRPr kumimoji="1" lang="ja-JP" altLang="en-US" sz="1000" b="1">
            <a:latin typeface="ＭＳ Ｐゴシック"/>
          </a:endParaRPr>
        </a:p>
      </xdr:txBody>
    </xdr:sp>
    <xdr:clientData/>
  </xdr:oneCellAnchor>
  <xdr:twoCellAnchor>
    <xdr:from>
      <xdr:col>54</xdr:col>
      <xdr:colOff>101600</xdr:colOff>
      <xdr:row>31</xdr:row>
      <xdr:rowOff>47625</xdr:rowOff>
    </xdr:from>
    <xdr:to>
      <xdr:col>55</xdr:col>
      <xdr:colOff>88900</xdr:colOff>
      <xdr:row>31</xdr:row>
      <xdr:rowOff>47625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96520</xdr:rowOff>
    </xdr:from>
    <xdr:to>
      <xdr:col>55</xdr:col>
      <xdr:colOff>0</xdr:colOff>
      <xdr:row>38</xdr:row>
      <xdr:rowOff>101600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1162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42545</xdr:rowOff>
    </xdr:from>
    <xdr:ext cx="378460" cy="25717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14745"/>
          <a:ext cx="37846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19685</xdr:rowOff>
    </xdr:from>
    <xdr:to>
      <xdr:col>55</xdr:col>
      <xdr:colOff>50800</xdr:colOff>
      <xdr:row>37</xdr:row>
      <xdr:rowOff>121285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112395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167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25400</xdr:rowOff>
    </xdr:from>
    <xdr:to>
      <xdr:col>50</xdr:col>
      <xdr:colOff>165100</xdr:colOff>
      <xdr:row>37</xdr:row>
      <xdr:rowOff>127000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143510</xdr:rowOff>
    </xdr:from>
    <xdr:ext cx="378460" cy="25717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70" y="614426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93345</xdr:rowOff>
    </xdr:from>
    <xdr:to>
      <xdr:col>45</xdr:col>
      <xdr:colOff>177800</xdr:colOff>
      <xdr:row>38</xdr:row>
      <xdr:rowOff>112395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60844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26670</xdr:rowOff>
    </xdr:from>
    <xdr:to>
      <xdr:col>46</xdr:col>
      <xdr:colOff>38100</xdr:colOff>
      <xdr:row>37</xdr:row>
      <xdr:rowOff>128270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35</xdr:row>
      <xdr:rowOff>144780</xdr:rowOff>
    </xdr:from>
    <xdr:ext cx="378460" cy="25717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70" y="614553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93345</xdr:rowOff>
    </xdr:from>
    <xdr:to>
      <xdr:col>41</xdr:col>
      <xdr:colOff>50800</xdr:colOff>
      <xdr:row>38</xdr:row>
      <xdr:rowOff>106045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0844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138430</xdr:rowOff>
    </xdr:from>
    <xdr:ext cx="37846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70" y="61391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27305</xdr:rowOff>
    </xdr:from>
    <xdr:to>
      <xdr:col>36</xdr:col>
      <xdr:colOff>165100</xdr:colOff>
      <xdr:row>37</xdr:row>
      <xdr:rowOff>128905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145415</xdr:rowOff>
    </xdr:from>
    <xdr:ext cx="378460" cy="25717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70" y="614616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45720</xdr:rowOff>
    </xdr:from>
    <xdr:to>
      <xdr:col>55</xdr:col>
      <xdr:colOff>50800</xdr:colOff>
      <xdr:row>38</xdr:row>
      <xdr:rowOff>147320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132080</xdr:rowOff>
    </xdr:from>
    <xdr:ext cx="378460" cy="25717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7573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143510</xdr:rowOff>
    </xdr:from>
    <xdr:ext cx="378460" cy="25717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70" y="665861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61595</xdr:rowOff>
    </xdr:from>
    <xdr:to>
      <xdr:col>46</xdr:col>
      <xdr:colOff>38100</xdr:colOff>
      <xdr:row>38</xdr:row>
      <xdr:rowOff>163195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154940</xdr:rowOff>
    </xdr:from>
    <xdr:ext cx="378460" cy="25717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70" y="667004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42545</xdr:rowOff>
    </xdr:from>
    <xdr:to>
      <xdr:col>41</xdr:col>
      <xdr:colOff>101600</xdr:colOff>
      <xdr:row>38</xdr:row>
      <xdr:rowOff>144145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135255</xdr:rowOff>
    </xdr:from>
    <xdr:ext cx="378460" cy="25717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70" y="665035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55245</xdr:rowOff>
    </xdr:from>
    <xdr:to>
      <xdr:col>36</xdr:col>
      <xdr:colOff>165100</xdr:colOff>
      <xdr:row>38</xdr:row>
      <xdr:rowOff>156845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147955</xdr:rowOff>
    </xdr:from>
    <xdr:ext cx="378460" cy="2584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70" y="66630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980" cy="22352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54610</xdr:rowOff>
    </xdr:from>
    <xdr:ext cx="247015" cy="25717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080" y="98272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717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25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50</xdr:row>
      <xdr:rowOff>111760</xdr:rowOff>
    </xdr:from>
    <xdr:ext cx="531495" cy="25717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86842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717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112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71120</xdr:rowOff>
    </xdr:from>
    <xdr:to>
      <xdr:col>54</xdr:col>
      <xdr:colOff>189865</xdr:colOff>
      <xdr:row>58</xdr:row>
      <xdr:rowOff>22860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070"/>
          <a:ext cx="127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26670</xdr:rowOff>
    </xdr:from>
    <xdr:ext cx="313690" cy="259080"/>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7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22860</xdr:rowOff>
    </xdr:from>
    <xdr:to>
      <xdr:col>55</xdr:col>
      <xdr:colOff>88900</xdr:colOff>
      <xdr:row>58</xdr:row>
      <xdr:rowOff>22860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6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17780</xdr:rowOff>
    </xdr:from>
    <xdr:ext cx="534670" cy="25717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2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20,199</a:t>
          </a:r>
          <a:endParaRPr kumimoji="1" lang="ja-JP" altLang="en-US" sz="1000" b="1">
            <a:latin typeface="ＭＳ Ｐゴシック"/>
          </a:endParaRPr>
        </a:p>
      </xdr:txBody>
    </xdr:sp>
    <xdr:clientData/>
  </xdr:oneCellAnchor>
  <xdr:twoCellAnchor>
    <xdr:from>
      <xdr:col>54</xdr:col>
      <xdr:colOff>101600</xdr:colOff>
      <xdr:row>51</xdr:row>
      <xdr:rowOff>71120</xdr:rowOff>
    </xdr:from>
    <xdr:to>
      <xdr:col>55</xdr:col>
      <xdr:colOff>88900</xdr:colOff>
      <xdr:row>51</xdr:row>
      <xdr:rowOff>71120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69850</xdr:rowOff>
    </xdr:from>
    <xdr:to>
      <xdr:col>55</xdr:col>
      <xdr:colOff>0</xdr:colOff>
      <xdr:row>57</xdr:row>
      <xdr:rowOff>99695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4250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8255</xdr:rowOff>
    </xdr:from>
    <xdr:ext cx="469900" cy="25717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5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156845</xdr:rowOff>
    </xdr:from>
    <xdr:to>
      <xdr:col>55</xdr:col>
      <xdr:colOff>50800</xdr:colOff>
      <xdr:row>57</xdr:row>
      <xdr:rowOff>86995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29210</xdr:rowOff>
    </xdr:from>
    <xdr:to>
      <xdr:col>50</xdr:col>
      <xdr:colOff>114300</xdr:colOff>
      <xdr:row>57</xdr:row>
      <xdr:rowOff>69850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8018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167640</xdr:rowOff>
    </xdr:from>
    <xdr:to>
      <xdr:col>50</xdr:col>
      <xdr:colOff>165100</xdr:colOff>
      <xdr:row>57</xdr:row>
      <xdr:rowOff>97790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114300</xdr:rowOff>
    </xdr:from>
    <xdr:ext cx="467995"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350" y="95440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17780</xdr:rowOff>
    </xdr:from>
    <xdr:to>
      <xdr:col>45</xdr:col>
      <xdr:colOff>177800</xdr:colOff>
      <xdr:row>57</xdr:row>
      <xdr:rowOff>29210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7904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165100</xdr:rowOff>
    </xdr:from>
    <xdr:to>
      <xdr:col>46</xdr:col>
      <xdr:colOff>38100</xdr:colOff>
      <xdr:row>57</xdr:row>
      <xdr:rowOff>95250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86360</xdr:rowOff>
    </xdr:from>
    <xdr:ext cx="467995" cy="25717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350" y="98590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17780</xdr:rowOff>
    </xdr:from>
    <xdr:to>
      <xdr:col>41</xdr:col>
      <xdr:colOff>50800</xdr:colOff>
      <xdr:row>57</xdr:row>
      <xdr:rowOff>48895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79043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170180</xdr:rowOff>
    </xdr:from>
    <xdr:to>
      <xdr:col>41</xdr:col>
      <xdr:colOff>101600</xdr:colOff>
      <xdr:row>57</xdr:row>
      <xdr:rowOff>100330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57</xdr:row>
      <xdr:rowOff>91440</xdr:rowOff>
    </xdr:from>
    <xdr:ext cx="46799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350" y="98640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161925</xdr:rowOff>
    </xdr:from>
    <xdr:to>
      <xdr:col>36</xdr:col>
      <xdr:colOff>165100</xdr:colOff>
      <xdr:row>57</xdr:row>
      <xdr:rowOff>92075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55</xdr:row>
      <xdr:rowOff>109220</xdr:rowOff>
    </xdr:from>
    <xdr:ext cx="467995" cy="25717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350" y="95389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48895</xdr:rowOff>
    </xdr:from>
    <xdr:to>
      <xdr:col>55</xdr:col>
      <xdr:colOff>50800</xdr:colOff>
      <xdr:row>57</xdr:row>
      <xdr:rowOff>150495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135255</xdr:rowOff>
    </xdr:from>
    <xdr:ext cx="469900" cy="25717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364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19050</xdr:rowOff>
    </xdr:from>
    <xdr:to>
      <xdr:col>50</xdr:col>
      <xdr:colOff>165100</xdr:colOff>
      <xdr:row>57</xdr:row>
      <xdr:rowOff>120650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57</xdr:row>
      <xdr:rowOff>111760</xdr:rowOff>
    </xdr:from>
    <xdr:ext cx="467995" cy="25717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350" y="98844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149860</xdr:rowOff>
    </xdr:from>
    <xdr:to>
      <xdr:col>46</xdr:col>
      <xdr:colOff>38100</xdr:colOff>
      <xdr:row>57</xdr:row>
      <xdr:rowOff>80010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55</xdr:row>
      <xdr:rowOff>96520</xdr:rowOff>
    </xdr:from>
    <xdr:ext cx="46799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350" y="95262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138430</xdr:rowOff>
    </xdr:from>
    <xdr:to>
      <xdr:col>41</xdr:col>
      <xdr:colOff>101600</xdr:colOff>
      <xdr:row>57</xdr:row>
      <xdr:rowOff>68580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3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85090</xdr:rowOff>
    </xdr:from>
    <xdr:ext cx="46799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350" y="95148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169545</xdr:rowOff>
    </xdr:from>
    <xdr:to>
      <xdr:col>36</xdr:col>
      <xdr:colOff>165100</xdr:colOff>
      <xdr:row>57</xdr:row>
      <xdr:rowOff>99695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7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57</xdr:row>
      <xdr:rowOff>90805</xdr:rowOff>
    </xdr:from>
    <xdr:ext cx="467995" cy="2584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350" y="986345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980" cy="22352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7015" cy="25717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080" y="13370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717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2913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717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2456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717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1998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717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505" y="1154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113030</xdr:rowOff>
    </xdr:from>
    <xdr:to>
      <xdr:col>54</xdr:col>
      <xdr:colOff>189865</xdr:colOff>
      <xdr:row>78</xdr:row>
      <xdr:rowOff>96520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80"/>
          <a:ext cx="1270" cy="1183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100330</xdr:rowOff>
    </xdr:from>
    <xdr:ext cx="378460" cy="25717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43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96520</xdr:rowOff>
    </xdr:from>
    <xdr:to>
      <xdr:col>55</xdr:col>
      <xdr:colOff>88900</xdr:colOff>
      <xdr:row>78</xdr:row>
      <xdr:rowOff>96520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59690</xdr:rowOff>
    </xdr:from>
    <xdr:ext cx="534670" cy="25908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26,833</a:t>
          </a:r>
          <a:endParaRPr kumimoji="1" lang="ja-JP" altLang="en-US" sz="1000" b="1">
            <a:latin typeface="ＭＳ Ｐゴシック"/>
          </a:endParaRPr>
        </a:p>
      </xdr:txBody>
    </xdr:sp>
    <xdr:clientData/>
  </xdr:oneCellAnchor>
  <xdr:twoCellAnchor>
    <xdr:from>
      <xdr:col>54</xdr:col>
      <xdr:colOff>101600</xdr:colOff>
      <xdr:row>71</xdr:row>
      <xdr:rowOff>113030</xdr:rowOff>
    </xdr:from>
    <xdr:to>
      <xdr:col>55</xdr:col>
      <xdr:colOff>88900</xdr:colOff>
      <xdr:row>71</xdr:row>
      <xdr:rowOff>113030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135255</xdr:rowOff>
    </xdr:from>
    <xdr:to>
      <xdr:col>55</xdr:col>
      <xdr:colOff>0</xdr:colOff>
      <xdr:row>78</xdr:row>
      <xdr:rowOff>83820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36905"/>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32385</xdr:rowOff>
    </xdr:from>
    <xdr:ext cx="469900" cy="25717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58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9525</xdr:rowOff>
    </xdr:from>
    <xdr:to>
      <xdr:col>55</xdr:col>
      <xdr:colOff>50800</xdr:colOff>
      <xdr:row>77</xdr:row>
      <xdr:rowOff>111125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10795</xdr:rowOff>
    </xdr:from>
    <xdr:to>
      <xdr:col>50</xdr:col>
      <xdr:colOff>114300</xdr:colOff>
      <xdr:row>77</xdr:row>
      <xdr:rowOff>135255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040995"/>
          <a:ext cx="889000" cy="295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151765</xdr:rowOff>
    </xdr:from>
    <xdr:to>
      <xdr:col>50</xdr:col>
      <xdr:colOff>165100</xdr:colOff>
      <xdr:row>77</xdr:row>
      <xdr:rowOff>81915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98425</xdr:rowOff>
    </xdr:from>
    <xdr:ext cx="467995" cy="25717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350" y="129571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10795</xdr:rowOff>
    </xdr:from>
    <xdr:to>
      <xdr:col>45</xdr:col>
      <xdr:colOff>177800</xdr:colOff>
      <xdr:row>77</xdr:row>
      <xdr:rowOff>93345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040995"/>
          <a:ext cx="889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107315</xdr:rowOff>
    </xdr:from>
    <xdr:to>
      <xdr:col>46</xdr:col>
      <xdr:colOff>38100</xdr:colOff>
      <xdr:row>77</xdr:row>
      <xdr:rowOff>37465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29210</xdr:rowOff>
    </xdr:from>
    <xdr:ext cx="467995" cy="25717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350" y="13230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161290</xdr:rowOff>
    </xdr:from>
    <xdr:to>
      <xdr:col>41</xdr:col>
      <xdr:colOff>50800</xdr:colOff>
      <xdr:row>77</xdr:row>
      <xdr:rowOff>93345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19149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110490</xdr:rowOff>
    </xdr:from>
    <xdr:to>
      <xdr:col>41</xdr:col>
      <xdr:colOff>101600</xdr:colOff>
      <xdr:row>77</xdr:row>
      <xdr:rowOff>40640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57150</xdr:rowOff>
    </xdr:from>
    <xdr:ext cx="46799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350" y="129159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30480</xdr:rowOff>
    </xdr:from>
    <xdr:to>
      <xdr:col>36</xdr:col>
      <xdr:colOff>165100</xdr:colOff>
      <xdr:row>76</xdr:row>
      <xdr:rowOff>132080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74</xdr:row>
      <xdr:rowOff>149225</xdr:rowOff>
    </xdr:from>
    <xdr:ext cx="467995"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350" y="128365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33020</xdr:rowOff>
    </xdr:from>
    <xdr:to>
      <xdr:col>55</xdr:col>
      <xdr:colOff>50800</xdr:colOff>
      <xdr:row>78</xdr:row>
      <xdr:rowOff>134620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119380</xdr:rowOff>
    </xdr:from>
    <xdr:ext cx="469900" cy="259080"/>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21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84455</xdr:rowOff>
    </xdr:from>
    <xdr:to>
      <xdr:col>50</xdr:col>
      <xdr:colOff>165100</xdr:colOff>
      <xdr:row>78</xdr:row>
      <xdr:rowOff>14605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6350</xdr:rowOff>
    </xdr:from>
    <xdr:ext cx="467995" cy="25717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350" y="133794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132080</xdr:rowOff>
    </xdr:from>
    <xdr:to>
      <xdr:col>46</xdr:col>
      <xdr:colOff>38100</xdr:colOff>
      <xdr:row>76</xdr:row>
      <xdr:rowOff>61595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990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78105</xdr:rowOff>
    </xdr:from>
    <xdr:ext cx="532765" cy="25717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2965" y="127654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42545</xdr:rowOff>
    </xdr:from>
    <xdr:to>
      <xdr:col>41</xdr:col>
      <xdr:colOff>101600</xdr:colOff>
      <xdr:row>77</xdr:row>
      <xdr:rowOff>144145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135255</xdr:rowOff>
    </xdr:from>
    <xdr:ext cx="467995" cy="25717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3369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110490</xdr:rowOff>
    </xdr:from>
    <xdr:to>
      <xdr:col>36</xdr:col>
      <xdr:colOff>165100</xdr:colOff>
      <xdr:row>77</xdr:row>
      <xdr:rowOff>40640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77</xdr:row>
      <xdr:rowOff>31750</xdr:rowOff>
    </xdr:from>
    <xdr:ext cx="467995" cy="25717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350" y="132334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980" cy="22352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7015" cy="25717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080" y="17256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97</xdr:row>
      <xdr:rowOff>168910</xdr:rowOff>
    </xdr:from>
    <xdr:ext cx="531495" cy="25717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7995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31495" cy="25717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342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31495" cy="25717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5885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168910</xdr:rowOff>
    </xdr:from>
    <xdr:ext cx="531495" cy="25717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5427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725" cy="25717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25400</xdr:rowOff>
    </xdr:from>
    <xdr:to>
      <xdr:col>54</xdr:col>
      <xdr:colOff>189865</xdr:colOff>
      <xdr:row>99</xdr:row>
      <xdr:rowOff>6985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8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10795</xdr:rowOff>
    </xdr:from>
    <xdr:ext cx="534670" cy="2584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3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18,310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6985</xdr:rowOff>
    </xdr:from>
    <xdr:to>
      <xdr:col>55</xdr:col>
      <xdr:colOff>88900</xdr:colOff>
      <xdr:row>99</xdr:row>
      <xdr:rowOff>6985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143510</xdr:rowOff>
    </xdr:from>
    <xdr:ext cx="534670" cy="25717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01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69,994</a:t>
          </a:r>
          <a:endParaRPr kumimoji="1" lang="ja-JP" altLang="en-US" sz="1000" b="1">
            <a:latin typeface="ＭＳ Ｐゴシック"/>
          </a:endParaRPr>
        </a:p>
      </xdr:txBody>
    </xdr:sp>
    <xdr:clientData/>
  </xdr:oneCellAnchor>
  <xdr:twoCellAnchor>
    <xdr:from>
      <xdr:col>54</xdr:col>
      <xdr:colOff>101600</xdr:colOff>
      <xdr:row>92</xdr:row>
      <xdr:rowOff>25400</xdr:rowOff>
    </xdr:from>
    <xdr:to>
      <xdr:col>55</xdr:col>
      <xdr:colOff>88900</xdr:colOff>
      <xdr:row>92</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125095</xdr:rowOff>
    </xdr:from>
    <xdr:to>
      <xdr:col>55</xdr:col>
      <xdr:colOff>0</xdr:colOff>
      <xdr:row>98</xdr:row>
      <xdr:rowOff>44450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55745"/>
          <a:ext cx="8382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62230</xdr:rowOff>
    </xdr:from>
    <xdr:ext cx="53467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9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37,154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39370</xdr:rowOff>
    </xdr:from>
    <xdr:to>
      <xdr:col>55</xdr:col>
      <xdr:colOff>50800</xdr:colOff>
      <xdr:row>96</xdr:row>
      <xdr:rowOff>140970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125095</xdr:rowOff>
    </xdr:from>
    <xdr:to>
      <xdr:col>50</xdr:col>
      <xdr:colOff>114300</xdr:colOff>
      <xdr:row>97</xdr:row>
      <xdr:rowOff>137795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5574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79375</xdr:rowOff>
    </xdr:from>
    <xdr:to>
      <xdr:col>50</xdr:col>
      <xdr:colOff>165100</xdr:colOff>
      <xdr:row>97</xdr:row>
      <xdr:rowOff>9525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26035</xdr:rowOff>
    </xdr:from>
    <xdr:ext cx="532765"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3137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35,410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137795</xdr:rowOff>
    </xdr:from>
    <xdr:to>
      <xdr:col>45</xdr:col>
      <xdr:colOff>177800</xdr:colOff>
      <xdr:row>98</xdr:row>
      <xdr:rowOff>9525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6844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107315</xdr:rowOff>
    </xdr:from>
    <xdr:to>
      <xdr:col>46</xdr:col>
      <xdr:colOff>38100</xdr:colOff>
      <xdr:row>97</xdr:row>
      <xdr:rowOff>37465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53975</xdr:rowOff>
    </xdr:from>
    <xdr:ext cx="532765" cy="25717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34172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146685</xdr:rowOff>
    </xdr:from>
    <xdr:to>
      <xdr:col>41</xdr:col>
      <xdr:colOff>50800</xdr:colOff>
      <xdr:row>98</xdr:row>
      <xdr:rowOff>9525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773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143510</xdr:rowOff>
    </xdr:from>
    <xdr:to>
      <xdr:col>41</xdr:col>
      <xdr:colOff>101600</xdr:colOff>
      <xdr:row>97</xdr:row>
      <xdr:rowOff>73660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90170</xdr:rowOff>
    </xdr:from>
    <xdr:ext cx="53276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3779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97790</xdr:rowOff>
    </xdr:from>
    <xdr:to>
      <xdr:col>36</xdr:col>
      <xdr:colOff>165100</xdr:colOff>
      <xdr:row>97</xdr:row>
      <xdr:rowOff>27305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43815</xdr:rowOff>
    </xdr:from>
    <xdr:ext cx="532765" cy="25717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33156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34,639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165100</xdr:rowOff>
    </xdr:from>
    <xdr:to>
      <xdr:col>55</xdr:col>
      <xdr:colOff>50800</xdr:colOff>
      <xdr:row>98</xdr:row>
      <xdr:rowOff>95250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143510</xdr:rowOff>
    </xdr:from>
    <xdr:ext cx="534670" cy="25717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416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74930</xdr:rowOff>
    </xdr:from>
    <xdr:to>
      <xdr:col>50</xdr:col>
      <xdr:colOff>165100</xdr:colOff>
      <xdr:row>98</xdr:row>
      <xdr:rowOff>4445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05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167005</xdr:rowOff>
    </xdr:from>
    <xdr:ext cx="532765" cy="25717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1965" y="167976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86995</xdr:rowOff>
    </xdr:from>
    <xdr:to>
      <xdr:col>46</xdr:col>
      <xdr:colOff>38100</xdr:colOff>
      <xdr:row>98</xdr:row>
      <xdr:rowOff>17780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17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8255</xdr:rowOff>
    </xdr:from>
    <xdr:ext cx="532765" cy="25717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68103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27,581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130175</xdr:rowOff>
    </xdr:from>
    <xdr:to>
      <xdr:col>41</xdr:col>
      <xdr:colOff>101600</xdr:colOff>
      <xdr:row>98</xdr:row>
      <xdr:rowOff>60325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52070</xdr:rowOff>
    </xdr:from>
    <xdr:ext cx="532765" cy="25717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685417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95885</xdr:rowOff>
    </xdr:from>
    <xdr:to>
      <xdr:col>36</xdr:col>
      <xdr:colOff>165100</xdr:colOff>
      <xdr:row>98</xdr:row>
      <xdr:rowOff>26035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17780</xdr:rowOff>
    </xdr:from>
    <xdr:ext cx="532765" cy="25717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68198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980" cy="22352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7015" cy="25717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080" y="6969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168910</xdr:rowOff>
    </xdr:from>
    <xdr:ext cx="531495" cy="25717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505" y="65125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717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055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717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5598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717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140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717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468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85090</xdr:rowOff>
    </xdr:from>
    <xdr:to>
      <xdr:col>85</xdr:col>
      <xdr:colOff>126365</xdr:colOff>
      <xdr:row>38</xdr:row>
      <xdr:rowOff>86995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90"/>
          <a:ext cx="1270" cy="1030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90805</xdr:rowOff>
    </xdr:from>
    <xdr:ext cx="534670" cy="2584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59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11,148</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86995</xdr:rowOff>
    </xdr:from>
    <xdr:to>
      <xdr:col>86</xdr:col>
      <xdr:colOff>25400</xdr:colOff>
      <xdr:row>38</xdr:row>
      <xdr:rowOff>86995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31750</xdr:rowOff>
    </xdr:from>
    <xdr:ext cx="534670" cy="25717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70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33,696</a:t>
          </a:r>
          <a:endParaRPr kumimoji="1" lang="ja-JP" altLang="en-US" sz="1000" b="1">
            <a:latin typeface="ＭＳ Ｐゴシック"/>
          </a:endParaRPr>
        </a:p>
      </xdr:txBody>
    </xdr:sp>
    <xdr:clientData/>
  </xdr:oneCellAnchor>
  <xdr:twoCellAnchor>
    <xdr:from>
      <xdr:col>85</xdr:col>
      <xdr:colOff>38100</xdr:colOff>
      <xdr:row>32</xdr:row>
      <xdr:rowOff>85090</xdr:rowOff>
    </xdr:from>
    <xdr:to>
      <xdr:col>86</xdr:col>
      <xdr:colOff>25400</xdr:colOff>
      <xdr:row>32</xdr:row>
      <xdr:rowOff>85090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59055</xdr:rowOff>
    </xdr:from>
    <xdr:to>
      <xdr:col>85</xdr:col>
      <xdr:colOff>127000</xdr:colOff>
      <xdr:row>39</xdr:row>
      <xdr:rowOff>8890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231255"/>
          <a:ext cx="838200" cy="464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35560</xdr:rowOff>
    </xdr:from>
    <xdr:ext cx="534670" cy="259080"/>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3792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57150</xdr:rowOff>
    </xdr:from>
    <xdr:to>
      <xdr:col>85</xdr:col>
      <xdr:colOff>177800</xdr:colOff>
      <xdr:row>37</xdr:row>
      <xdr:rowOff>158750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32385</xdr:rowOff>
    </xdr:from>
    <xdr:to>
      <xdr:col>81</xdr:col>
      <xdr:colOff>50800</xdr:colOff>
      <xdr:row>39</xdr:row>
      <xdr:rowOff>8890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54748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109855</xdr:rowOff>
    </xdr:from>
    <xdr:to>
      <xdr:col>81</xdr:col>
      <xdr:colOff>101600</xdr:colOff>
      <xdr:row>38</xdr:row>
      <xdr:rowOff>40640</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56515</xdr:rowOff>
    </xdr:from>
    <xdr:ext cx="532765" cy="2584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3965" y="622871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32385</xdr:rowOff>
    </xdr:from>
    <xdr:to>
      <xdr:col>76</xdr:col>
      <xdr:colOff>114300</xdr:colOff>
      <xdr:row>39</xdr:row>
      <xdr:rowOff>3175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547485"/>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61595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78105</xdr:rowOff>
    </xdr:from>
    <xdr:ext cx="532765" cy="25717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4965" y="62503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3175</xdr:rowOff>
    </xdr:from>
    <xdr:to>
      <xdr:col>71</xdr:col>
      <xdr:colOff>177800</xdr:colOff>
      <xdr:row>39</xdr:row>
      <xdr:rowOff>22860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6897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132080</xdr:rowOff>
    </xdr:from>
    <xdr:to>
      <xdr:col>72</xdr:col>
      <xdr:colOff>38100</xdr:colOff>
      <xdr:row>38</xdr:row>
      <xdr:rowOff>61595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78105</xdr:rowOff>
    </xdr:from>
    <xdr:ext cx="532765" cy="25717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5965" y="625030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107315</xdr:rowOff>
    </xdr:from>
    <xdr:to>
      <xdr:col>67</xdr:col>
      <xdr:colOff>101600</xdr:colOff>
      <xdr:row>38</xdr:row>
      <xdr:rowOff>37465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53975</xdr:rowOff>
    </xdr:from>
    <xdr:ext cx="532765" cy="25717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6965" y="622617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13,344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8255</xdr:rowOff>
    </xdr:from>
    <xdr:to>
      <xdr:col>85</xdr:col>
      <xdr:colOff>177800</xdr:colOff>
      <xdr:row>36</xdr:row>
      <xdr:rowOff>109855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31115</xdr:rowOff>
    </xdr:from>
    <xdr:ext cx="534670" cy="25717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03186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129540</xdr:rowOff>
    </xdr:from>
    <xdr:to>
      <xdr:col>81</xdr:col>
      <xdr:colOff>101600</xdr:colOff>
      <xdr:row>39</xdr:row>
      <xdr:rowOff>59690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50800</xdr:rowOff>
    </xdr:from>
    <xdr:ext cx="467995"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46350" y="67373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153035</xdr:rowOff>
    </xdr:from>
    <xdr:to>
      <xdr:col>76</xdr:col>
      <xdr:colOff>165100</xdr:colOff>
      <xdr:row>38</xdr:row>
      <xdr:rowOff>83185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74930</xdr:rowOff>
    </xdr:from>
    <xdr:ext cx="532765" cy="25717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4965" y="65900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123825</xdr:rowOff>
    </xdr:from>
    <xdr:to>
      <xdr:col>72</xdr:col>
      <xdr:colOff>38100</xdr:colOff>
      <xdr:row>39</xdr:row>
      <xdr:rowOff>53975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6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45085</xdr:rowOff>
    </xdr:from>
    <xdr:ext cx="467995" cy="2584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68350" y="673163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143510</xdr:rowOff>
    </xdr:from>
    <xdr:to>
      <xdr:col>67</xdr:col>
      <xdr:colOff>101600</xdr:colOff>
      <xdr:row>39</xdr:row>
      <xdr:rowOff>73660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64770</xdr:rowOff>
    </xdr:from>
    <xdr:ext cx="467995" cy="25717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79350" y="67513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980" cy="22352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7015" cy="25717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080" y="10398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717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505" y="9745345"/>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6350</xdr:rowOff>
    </xdr:from>
    <xdr:ext cx="531495" cy="25717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909320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3725" cy="2584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370" y="87661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372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370" y="84391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725" cy="25717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370" y="811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128270</xdr:rowOff>
    </xdr:from>
    <xdr:to>
      <xdr:col>85</xdr:col>
      <xdr:colOff>126365</xdr:colOff>
      <xdr:row>58</xdr:row>
      <xdr:rowOff>109220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770"/>
          <a:ext cx="127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112395</xdr:rowOff>
    </xdr:from>
    <xdr:ext cx="534670" cy="25717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4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29,916</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109220</xdr:rowOff>
    </xdr:from>
    <xdr:to>
      <xdr:col>86</xdr:col>
      <xdr:colOff>25400</xdr:colOff>
      <xdr:row>58</xdr:row>
      <xdr:rowOff>109220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74930</xdr:rowOff>
    </xdr:from>
    <xdr:ext cx="598805" cy="25717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98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112,707</a:t>
          </a:r>
          <a:endParaRPr kumimoji="1" lang="ja-JP" altLang="en-US" sz="1000" b="1">
            <a:latin typeface="ＭＳ Ｐゴシック"/>
          </a:endParaRPr>
        </a:p>
      </xdr:txBody>
    </xdr:sp>
    <xdr:clientData/>
  </xdr:oneCellAnchor>
  <xdr:twoCellAnchor>
    <xdr:from>
      <xdr:col>85</xdr:col>
      <xdr:colOff>38100</xdr:colOff>
      <xdr:row>50</xdr:row>
      <xdr:rowOff>128270</xdr:rowOff>
    </xdr:from>
    <xdr:to>
      <xdr:col>86</xdr:col>
      <xdr:colOff>25400</xdr:colOff>
      <xdr:row>50</xdr:row>
      <xdr:rowOff>128270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125095</xdr:rowOff>
    </xdr:from>
    <xdr:to>
      <xdr:col>85</xdr:col>
      <xdr:colOff>127000</xdr:colOff>
      <xdr:row>57</xdr:row>
      <xdr:rowOff>48260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554845"/>
          <a:ext cx="83820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151130</xdr:rowOff>
    </xdr:from>
    <xdr:ext cx="534670" cy="259080"/>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580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54,359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1270</xdr:rowOff>
    </xdr:from>
    <xdr:to>
      <xdr:col>85</xdr:col>
      <xdr:colOff>177800</xdr:colOff>
      <xdr:row>56</xdr:row>
      <xdr:rowOff>102870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48260</xdr:rowOff>
    </xdr:from>
    <xdr:to>
      <xdr:col>81</xdr:col>
      <xdr:colOff>50800</xdr:colOff>
      <xdr:row>58</xdr:row>
      <xdr:rowOff>34290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820910"/>
          <a:ext cx="889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104775</xdr:rowOff>
    </xdr:from>
    <xdr:to>
      <xdr:col>81</xdr:col>
      <xdr:colOff>101600</xdr:colOff>
      <xdr:row>57</xdr:row>
      <xdr:rowOff>34925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52070</xdr:rowOff>
    </xdr:from>
    <xdr:ext cx="532765" cy="25717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3965" y="94818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34290</xdr:rowOff>
    </xdr:from>
    <xdr:to>
      <xdr:col>76</xdr:col>
      <xdr:colOff>114300</xdr:colOff>
      <xdr:row>58</xdr:row>
      <xdr:rowOff>53340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9783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140970</xdr:rowOff>
    </xdr:from>
    <xdr:to>
      <xdr:col>76</xdr:col>
      <xdr:colOff>165100</xdr:colOff>
      <xdr:row>57</xdr:row>
      <xdr:rowOff>71120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87630</xdr:rowOff>
    </xdr:from>
    <xdr:ext cx="532765" cy="25717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4965" y="95173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158115</xdr:rowOff>
    </xdr:from>
    <xdr:to>
      <xdr:col>71</xdr:col>
      <xdr:colOff>177800</xdr:colOff>
      <xdr:row>58</xdr:row>
      <xdr:rowOff>53340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3076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105410</xdr:rowOff>
    </xdr:from>
    <xdr:to>
      <xdr:col>72</xdr:col>
      <xdr:colOff>38100</xdr:colOff>
      <xdr:row>57</xdr:row>
      <xdr:rowOff>35560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52070</xdr:rowOff>
    </xdr:from>
    <xdr:ext cx="532765" cy="25717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5965" y="948182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111760</xdr:rowOff>
    </xdr:from>
    <xdr:to>
      <xdr:col>67</xdr:col>
      <xdr:colOff>101600</xdr:colOff>
      <xdr:row>57</xdr:row>
      <xdr:rowOff>41910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58420</xdr:rowOff>
    </xdr:from>
    <xdr:ext cx="532765"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6965" y="948817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74930</xdr:rowOff>
    </xdr:from>
    <xdr:to>
      <xdr:col>85</xdr:col>
      <xdr:colOff>177800</xdr:colOff>
      <xdr:row>56</xdr:row>
      <xdr:rowOff>4445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504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97790</xdr:rowOff>
    </xdr:from>
    <xdr:ext cx="534670" cy="25717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35609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168910</xdr:rowOff>
    </xdr:from>
    <xdr:to>
      <xdr:col>81</xdr:col>
      <xdr:colOff>101600</xdr:colOff>
      <xdr:row>57</xdr:row>
      <xdr:rowOff>99060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7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90170</xdr:rowOff>
    </xdr:from>
    <xdr:ext cx="532765"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3965" y="98628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154940</xdr:rowOff>
    </xdr:from>
    <xdr:to>
      <xdr:col>76</xdr:col>
      <xdr:colOff>165100</xdr:colOff>
      <xdr:row>58</xdr:row>
      <xdr:rowOff>85090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76200</xdr:rowOff>
    </xdr:from>
    <xdr:ext cx="532765" cy="25717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4965" y="1002030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34,457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2540</xdr:rowOff>
    </xdr:from>
    <xdr:to>
      <xdr:col>72</xdr:col>
      <xdr:colOff>38100</xdr:colOff>
      <xdr:row>58</xdr:row>
      <xdr:rowOff>104140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95250</xdr:rowOff>
    </xdr:from>
    <xdr:ext cx="532765"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5965" y="100393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107315</xdr:rowOff>
    </xdr:from>
    <xdr:to>
      <xdr:col>67</xdr:col>
      <xdr:colOff>101600</xdr:colOff>
      <xdr:row>58</xdr:row>
      <xdr:rowOff>37465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29210</xdr:rowOff>
    </xdr:from>
    <xdr:ext cx="532765" cy="25717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6965" y="99733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980" cy="223520"/>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7015" cy="25717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080" y="13370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75</xdr:row>
      <xdr:rowOff>54610</xdr:rowOff>
    </xdr:from>
    <xdr:ext cx="465455" cy="25717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640" y="1291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72</xdr:row>
      <xdr:rowOff>111760</xdr:rowOff>
    </xdr:from>
    <xdr:ext cx="465455" cy="25717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640" y="1245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69</xdr:row>
      <xdr:rowOff>168910</xdr:rowOff>
    </xdr:from>
    <xdr:ext cx="465455" cy="25717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640" y="1199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67</xdr:row>
      <xdr:rowOff>54610</xdr:rowOff>
    </xdr:from>
    <xdr:ext cx="465455" cy="25717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640" y="1154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20320</xdr:rowOff>
    </xdr:from>
    <xdr:to>
      <xdr:col>85</xdr:col>
      <xdr:colOff>126365</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717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138430</xdr:rowOff>
    </xdr:from>
    <xdr:ext cx="469900" cy="259080"/>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6,522</a:t>
          </a:r>
          <a:endParaRPr kumimoji="1" lang="ja-JP" altLang="en-US" sz="1000" b="1">
            <a:latin typeface="ＭＳ Ｐゴシック"/>
          </a:endParaRPr>
        </a:p>
      </xdr:txBody>
    </xdr:sp>
    <xdr:clientData/>
  </xdr:oneCellAnchor>
  <xdr:twoCellAnchor>
    <xdr:from>
      <xdr:col>85</xdr:col>
      <xdr:colOff>38100</xdr:colOff>
      <xdr:row>70</xdr:row>
      <xdr:rowOff>20320</xdr:rowOff>
    </xdr:from>
    <xdr:to>
      <xdr:col>86</xdr:col>
      <xdr:colOff>25400</xdr:colOff>
      <xdr:row>70</xdr:row>
      <xdr:rowOff>20320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86360</xdr:rowOff>
    </xdr:from>
    <xdr:to>
      <xdr:col>85</xdr:col>
      <xdr:colOff>127000</xdr:colOff>
      <xdr:row>78</xdr:row>
      <xdr:rowOff>111125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45946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7620</xdr:rowOff>
    </xdr:from>
    <xdr:ext cx="378460" cy="25717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270"/>
          <a:ext cx="37846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156210</xdr:rowOff>
    </xdr:from>
    <xdr:to>
      <xdr:col>85</xdr:col>
      <xdr:colOff>177800</xdr:colOff>
      <xdr:row>78</xdr:row>
      <xdr:rowOff>86360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111125</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8422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xdr:rowOff>
    </xdr:from>
    <xdr:to>
      <xdr:col>81</xdr:col>
      <xdr:colOff>101600</xdr:colOff>
      <xdr:row>78</xdr:row>
      <xdr:rowOff>110490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76</xdr:row>
      <xdr:rowOff>127000</xdr:rowOff>
    </xdr:from>
    <xdr:ext cx="378460" cy="259080"/>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70" y="131572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52705</xdr:rowOff>
    </xdr:from>
    <xdr:to>
      <xdr:col>76</xdr:col>
      <xdr:colOff>165100</xdr:colOff>
      <xdr:row>78</xdr:row>
      <xdr:rowOff>154940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76</xdr:row>
      <xdr:rowOff>170815</xdr:rowOff>
    </xdr:from>
    <xdr:ext cx="378460" cy="2584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70" y="132010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60325</xdr:rowOff>
    </xdr:from>
    <xdr:to>
      <xdr:col>72</xdr:col>
      <xdr:colOff>38100</xdr:colOff>
      <xdr:row>78</xdr:row>
      <xdr:rowOff>161925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77</xdr:row>
      <xdr:rowOff>6985</xdr:rowOff>
    </xdr:from>
    <xdr:ext cx="378460" cy="25717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70" y="1320863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5080</xdr:rowOff>
    </xdr:from>
    <xdr:to>
      <xdr:col>67</xdr:col>
      <xdr:colOff>101600</xdr:colOff>
      <xdr:row>78</xdr:row>
      <xdr:rowOff>106680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76</xdr:row>
      <xdr:rowOff>123190</xdr:rowOff>
    </xdr:from>
    <xdr:ext cx="378460" cy="25717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70" y="1315339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35560</xdr:rowOff>
    </xdr:from>
    <xdr:to>
      <xdr:col>85</xdr:col>
      <xdr:colOff>177800</xdr:colOff>
      <xdr:row>78</xdr:row>
      <xdr:rowOff>137160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0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134620</xdr:rowOff>
    </xdr:from>
    <xdr:ext cx="378460" cy="25717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36270"/>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60325</xdr:rowOff>
    </xdr:from>
    <xdr:to>
      <xdr:col>81</xdr:col>
      <xdr:colOff>101600</xdr:colOff>
      <xdr:row>78</xdr:row>
      <xdr:rowOff>161925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78</xdr:row>
      <xdr:rowOff>153035</xdr:rowOff>
    </xdr:from>
    <xdr:ext cx="37846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70" y="135261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765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840" y="13554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765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840" y="13554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765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840" y="13554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980" cy="22352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701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080" y="16875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717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505" y="1611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725" cy="25717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370" y="14970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144145</xdr:rowOff>
    </xdr:from>
    <xdr:to>
      <xdr:col>85</xdr:col>
      <xdr:colOff>126365</xdr:colOff>
      <xdr:row>98</xdr:row>
      <xdr:rowOff>52070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645"/>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55245</xdr:rowOff>
    </xdr:from>
    <xdr:ext cx="469900" cy="25717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3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8,627</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52070</xdr:rowOff>
    </xdr:from>
    <xdr:to>
      <xdr:col>86</xdr:col>
      <xdr:colOff>25400</xdr:colOff>
      <xdr:row>98</xdr:row>
      <xdr:rowOff>52070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90805</xdr:rowOff>
    </xdr:from>
    <xdr:ext cx="534670" cy="2584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75,773</a:t>
          </a:r>
          <a:endParaRPr kumimoji="1" lang="ja-JP" altLang="en-US" sz="1000" b="1">
            <a:latin typeface="ＭＳ Ｐゴシック"/>
          </a:endParaRPr>
        </a:p>
      </xdr:txBody>
    </xdr:sp>
    <xdr:clientData/>
  </xdr:oneCellAnchor>
  <xdr:twoCellAnchor>
    <xdr:from>
      <xdr:col>85</xdr:col>
      <xdr:colOff>38100</xdr:colOff>
      <xdr:row>90</xdr:row>
      <xdr:rowOff>144145</xdr:rowOff>
    </xdr:from>
    <xdr:to>
      <xdr:col>86</xdr:col>
      <xdr:colOff>25400</xdr:colOff>
      <xdr:row>90</xdr:row>
      <xdr:rowOff>144145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77470</xdr:rowOff>
    </xdr:from>
    <xdr:to>
      <xdr:col>85</xdr:col>
      <xdr:colOff>127000</xdr:colOff>
      <xdr:row>95</xdr:row>
      <xdr:rowOff>134620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36522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149860</xdr:rowOff>
    </xdr:from>
    <xdr:ext cx="534670" cy="259080"/>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37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171450</xdr:rowOff>
    </xdr:from>
    <xdr:to>
      <xdr:col>85</xdr:col>
      <xdr:colOff>177800</xdr:colOff>
      <xdr:row>96</xdr:row>
      <xdr:rowOff>101600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7620</xdr:rowOff>
    </xdr:from>
    <xdr:to>
      <xdr:col>81</xdr:col>
      <xdr:colOff>50800</xdr:colOff>
      <xdr:row>95</xdr:row>
      <xdr:rowOff>77470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29537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163195</xdr:rowOff>
    </xdr:from>
    <xdr:to>
      <xdr:col>81</xdr:col>
      <xdr:colOff>101600</xdr:colOff>
      <xdr:row>96</xdr:row>
      <xdr:rowOff>93345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85090</xdr:rowOff>
    </xdr:from>
    <xdr:ext cx="53276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3965" y="1654429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100330</xdr:rowOff>
    </xdr:from>
    <xdr:to>
      <xdr:col>76</xdr:col>
      <xdr:colOff>114300</xdr:colOff>
      <xdr:row>95</xdr:row>
      <xdr:rowOff>7620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21663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3175</xdr:rowOff>
    </xdr:from>
    <xdr:to>
      <xdr:col>76</xdr:col>
      <xdr:colOff>165100</xdr:colOff>
      <xdr:row>96</xdr:row>
      <xdr:rowOff>104775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95885</xdr:rowOff>
    </xdr:from>
    <xdr:ext cx="532765"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4965" y="165550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100330</xdr:rowOff>
    </xdr:from>
    <xdr:to>
      <xdr:col>71</xdr:col>
      <xdr:colOff>177800</xdr:colOff>
      <xdr:row>95</xdr:row>
      <xdr:rowOff>19050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21663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166370</xdr:rowOff>
    </xdr:from>
    <xdr:to>
      <xdr:col>72</xdr:col>
      <xdr:colOff>38100</xdr:colOff>
      <xdr:row>96</xdr:row>
      <xdr:rowOff>95885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86995</xdr:rowOff>
    </xdr:from>
    <xdr:ext cx="532765" cy="25717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5965" y="1654619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1270</xdr:rowOff>
    </xdr:from>
    <xdr:to>
      <xdr:col>67</xdr:col>
      <xdr:colOff>101600</xdr:colOff>
      <xdr:row>96</xdr:row>
      <xdr:rowOff>102870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93980</xdr:rowOff>
    </xdr:from>
    <xdr:ext cx="532765"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6965" y="165531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83820</xdr:rowOff>
    </xdr:from>
    <xdr:to>
      <xdr:col>85</xdr:col>
      <xdr:colOff>177800</xdr:colOff>
      <xdr:row>96</xdr:row>
      <xdr:rowOff>13970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3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106680</xdr:rowOff>
    </xdr:from>
    <xdr:ext cx="534670" cy="259080"/>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222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26670</xdr:rowOff>
    </xdr:from>
    <xdr:to>
      <xdr:col>81</xdr:col>
      <xdr:colOff>101600</xdr:colOff>
      <xdr:row>95</xdr:row>
      <xdr:rowOff>128270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31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144780</xdr:rowOff>
    </xdr:from>
    <xdr:ext cx="532765" cy="25717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3965" y="160896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128270</xdr:rowOff>
    </xdr:from>
    <xdr:to>
      <xdr:col>76</xdr:col>
      <xdr:colOff>165100</xdr:colOff>
      <xdr:row>95</xdr:row>
      <xdr:rowOff>58420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24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74930</xdr:rowOff>
    </xdr:from>
    <xdr:ext cx="532765" cy="25717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4965" y="160197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49530</xdr:rowOff>
    </xdr:from>
    <xdr:to>
      <xdr:col>72</xdr:col>
      <xdr:colOff>38100</xdr:colOff>
      <xdr:row>94</xdr:row>
      <xdr:rowOff>151130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16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167640</xdr:rowOff>
    </xdr:from>
    <xdr:ext cx="532765" cy="25717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5965" y="1594104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139700</xdr:rowOff>
    </xdr:from>
    <xdr:to>
      <xdr:col>67</xdr:col>
      <xdr:colOff>101600</xdr:colOff>
      <xdr:row>95</xdr:row>
      <xdr:rowOff>69850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2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86360</xdr:rowOff>
    </xdr:from>
    <xdr:ext cx="532765" cy="25717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6965" y="160312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980" cy="22352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7015" cy="25717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080" y="65125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75285" cy="25717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810" y="6055360"/>
          <a:ext cx="3752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5455" cy="25717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640" y="5598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5455" cy="25717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640" y="5140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5455" cy="25717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468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54610</xdr:rowOff>
    </xdr:from>
    <xdr:to>
      <xdr:col>116</xdr:col>
      <xdr:colOff>62865</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717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10"/>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1270</xdr:rowOff>
    </xdr:from>
    <xdr:ext cx="469900" cy="259080"/>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1,593</a:t>
          </a:r>
          <a:endParaRPr kumimoji="1" lang="ja-JP" altLang="en-US" sz="1000" b="1">
            <a:latin typeface="ＭＳ Ｐゴシック"/>
          </a:endParaRPr>
        </a:p>
      </xdr:txBody>
    </xdr:sp>
    <xdr:clientData/>
  </xdr:oneCellAnchor>
  <xdr:twoCellAnchor>
    <xdr:from>
      <xdr:col>115</xdr:col>
      <xdr:colOff>165100</xdr:colOff>
      <xdr:row>30</xdr:row>
      <xdr:rowOff>54610</xdr:rowOff>
    </xdr:from>
    <xdr:to>
      <xdr:col>116</xdr:col>
      <xdr:colOff>152400</xdr:colOff>
      <xdr:row>30</xdr:row>
      <xdr:rowOff>54610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13970</xdr:rowOff>
    </xdr:from>
    <xdr:ext cx="378460" cy="259080"/>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6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162560</xdr:rowOff>
    </xdr:from>
    <xdr:to>
      <xdr:col>116</xdr:col>
      <xdr:colOff>114300</xdr:colOff>
      <xdr:row>38</xdr:row>
      <xdr:rowOff>92710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160020</xdr:rowOff>
    </xdr:from>
    <xdr:to>
      <xdr:col>112</xdr:col>
      <xdr:colOff>38100</xdr:colOff>
      <xdr:row>38</xdr:row>
      <xdr:rowOff>90170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106680</xdr:rowOff>
    </xdr:from>
    <xdr:ext cx="378460" cy="25908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70" y="62788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154940</xdr:rowOff>
    </xdr:from>
    <xdr:to>
      <xdr:col>107</xdr:col>
      <xdr:colOff>101600</xdr:colOff>
      <xdr:row>38</xdr:row>
      <xdr:rowOff>85090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101600</xdr:rowOff>
    </xdr:from>
    <xdr:ext cx="37846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70" y="62738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133350</xdr:rowOff>
    </xdr:from>
    <xdr:to>
      <xdr:col>102</xdr:col>
      <xdr:colOff>165100</xdr:colOff>
      <xdr:row>38</xdr:row>
      <xdr:rowOff>63500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80010</xdr:rowOff>
    </xdr:from>
    <xdr:ext cx="378460"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70" y="6252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32385</xdr:rowOff>
    </xdr:from>
    <xdr:to>
      <xdr:col>98</xdr:col>
      <xdr:colOff>38100</xdr:colOff>
      <xdr:row>37</xdr:row>
      <xdr:rowOff>133985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35</xdr:row>
      <xdr:rowOff>150495</xdr:rowOff>
    </xdr:from>
    <xdr:ext cx="37846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70" y="61512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765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765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765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765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840" y="66967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980" cy="22352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7015" cy="25717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080" y="9255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7015" cy="25717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080" y="811276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650" cy="259080"/>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650"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765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65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840" y="94399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765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765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765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765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840" y="912241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住民一人当たりのコスト比較について、民生費においては一人あたり</a:t>
          </a:r>
          <a:r>
            <a:rPr kumimoji="1" lang="en-US" altLang="ja-JP" sz="1300">
              <a:latin typeface="ＭＳ Ｐゴシック"/>
              <a:ea typeface="ＭＳ Ｐゴシック"/>
            </a:rPr>
            <a:t>20</a:t>
          </a:r>
          <a:r>
            <a:rPr kumimoji="1" lang="ja-JP" altLang="en-US" sz="1300">
              <a:latin typeface="ＭＳ Ｐゴシック"/>
              <a:ea typeface="ＭＳ Ｐゴシック"/>
            </a:rPr>
            <a:t>万円を超え、目的別費目の中で最も高い結果となっている。これは、生活保護費や児童福祉、障がい福祉、高齢者福祉といった社会保障経費に要する事業が高額となっているものである。</a:t>
          </a:r>
        </a:p>
        <a:p>
          <a:r>
            <a:rPr kumimoji="1" lang="ja-JP" altLang="en-US" sz="1300">
              <a:latin typeface="ＭＳ Ｐゴシック"/>
              <a:ea typeface="ＭＳ Ｐゴシック"/>
            </a:rPr>
            <a:t>商工費については、国の臨時交付金を活用したお買い物割引チケット事業の減額により前年度と比べて大幅に減少している。</a:t>
          </a:r>
        </a:p>
        <a:p>
          <a:r>
            <a:rPr kumimoji="1" lang="ja-JP" altLang="en-US" sz="1300">
              <a:latin typeface="ＭＳ Ｐゴシック"/>
              <a:ea typeface="ＭＳ Ｐゴシック"/>
            </a:rPr>
            <a:t>また、教育費においても、槇尾学園整備事業の実施などにより、前年度と比べて増額している。</a:t>
          </a:r>
        </a:p>
        <a:p>
          <a:r>
            <a:rPr kumimoji="1" lang="ja-JP" altLang="en-US" sz="1300">
              <a:latin typeface="ＭＳ Ｐゴシック"/>
              <a:ea typeface="ＭＳ Ｐゴシック"/>
            </a:rPr>
            <a:t>公債費については、将来的な財政負担を考慮して、地方債の早期償還に取り組んでいることから、一人当たりのコストは31</a:t>
          </a:r>
          <a:r>
            <a:rPr kumimoji="1" lang="en-US" altLang="ja-JP" sz="1300">
              <a:latin typeface="ＭＳ Ｐゴシック"/>
              <a:ea typeface="ＭＳ Ｐゴシック"/>
            </a:rPr>
            <a:t>,255</a:t>
          </a:r>
          <a:r>
            <a:rPr kumimoji="1" lang="ja-JP" altLang="en-US" sz="1300">
              <a:latin typeface="ＭＳ Ｐゴシック"/>
              <a:ea typeface="ＭＳ Ｐゴシック"/>
            </a:rPr>
            <a:t>円と類似団体内平均値の</a:t>
          </a:r>
          <a:r>
            <a:rPr kumimoji="1" lang="en-US" altLang="ja-JP" sz="1300">
              <a:latin typeface="ＭＳ Ｐゴシック"/>
              <a:ea typeface="ＭＳ Ｐゴシック"/>
            </a:rPr>
            <a:t>26,682</a:t>
          </a:r>
          <a:r>
            <a:rPr kumimoji="1" lang="ja-JP" altLang="en-US" sz="1300">
              <a:latin typeface="ＭＳ Ｐゴシック"/>
              <a:ea typeface="ＭＳ Ｐゴシック"/>
            </a:rPr>
            <a:t>円を上回っているが、将来負担比率は類似団体内平均値を大きく下回っている。今後も将来負担の軽減に努める。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大阪府和泉市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a:ea typeface="ＭＳ ゴシック"/>
            </a:rPr>
            <a:t>　中学校少人数学級編制事業や、市民の利便性向上のための「書かない窓口」システムの構築、心不全検査事業など様々な施策を推進しつつ、和泉創発プランに基づく財政健全化にも取り組むことによりR</a:t>
          </a:r>
          <a:r>
            <a:rPr kumimoji="1" lang="en-US" altLang="ja-JP" sz="1300">
              <a:solidFill>
                <a:sysClr val="windowText" lastClr="000000"/>
              </a:solidFill>
              <a:latin typeface="ＭＳ ゴシック"/>
              <a:ea typeface="ＭＳ ゴシック"/>
            </a:rPr>
            <a:t>６</a:t>
          </a:r>
          <a:r>
            <a:rPr kumimoji="1" lang="ja-JP" altLang="en-US" sz="1300">
              <a:solidFill>
                <a:sysClr val="windowText" lastClr="000000"/>
              </a:solidFill>
              <a:latin typeface="ＭＳ ゴシック"/>
              <a:ea typeface="ＭＳ ゴシック"/>
            </a:rPr>
            <a:t>においても実質収支は黒字となっている。</a:t>
          </a:r>
        </a:p>
        <a:p>
          <a:r>
            <a:rPr kumimoji="1" lang="ja-JP" altLang="en-US" sz="1300">
              <a:solidFill>
                <a:sysClr val="windowText" lastClr="000000"/>
              </a:solidFill>
              <a:latin typeface="ＭＳ ゴシック"/>
              <a:ea typeface="ＭＳ ゴシック"/>
            </a:rPr>
            <a:t>　物価高騰等の影響が長期化しており、その影響が今後も不透明であることから、</a:t>
          </a:r>
          <a:r>
            <a:rPr kumimoji="1" lang="en-US" altLang="ja-JP" sz="1300">
              <a:solidFill>
                <a:sysClr val="windowText" lastClr="000000"/>
              </a:solidFill>
              <a:latin typeface="ＭＳ ゴシック"/>
              <a:ea typeface="ＭＳ ゴシック"/>
            </a:rPr>
            <a:t>R4</a:t>
          </a:r>
          <a:r>
            <a:rPr kumimoji="1" lang="ja-JP" altLang="en-US" sz="1300">
              <a:solidFill>
                <a:sysClr val="windowText" lastClr="000000"/>
              </a:solidFill>
              <a:latin typeface="ＭＳ ゴシック"/>
              <a:ea typeface="ＭＳ ゴシック"/>
            </a:rPr>
            <a:t>に改訂した「和泉創発プラン」を着実に実施することで、安定した財政運営を行う必要がある。</a:t>
          </a:r>
          <a:endParaRPr kumimoji="1" lang="ja-JP" altLang="en-US" sz="1400">
            <a:solidFill>
              <a:sysClr val="windowText" lastClr="00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大阪府和泉市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全会計において黒字となっている。引き続き事業費の抑制に努め、健全な財政運営を図る。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大阪府和泉市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公営企業債の一部償還終了などにより、公営企業債の元利償還金に対する繰入金が</a:t>
          </a:r>
          <a:r>
            <a:rPr kumimoji="1" lang="en-US" altLang="ja-JP" sz="1400">
              <a:latin typeface="ＭＳ ゴシック"/>
              <a:ea typeface="ＭＳ ゴシック"/>
            </a:rPr>
            <a:t>12</a:t>
          </a:r>
          <a:r>
            <a:rPr kumimoji="1" lang="ja-JP" altLang="en-US" sz="1400">
              <a:latin typeface="ＭＳ ゴシック"/>
              <a:ea typeface="ＭＳ ゴシック"/>
            </a:rPr>
            <a:t>百万円減少したことに加えて、和泉シティプラザ整備事業の一部償還終了などで元利償還金が564百万円減少したため、</a:t>
          </a:r>
          <a:r>
            <a:rPr kumimoji="1" lang="en-US" altLang="ja-JP" sz="1400">
              <a:latin typeface="ＭＳ ゴシック"/>
              <a:ea typeface="ＭＳ ゴシック"/>
            </a:rPr>
            <a:t>R5</a:t>
          </a:r>
          <a:r>
            <a:rPr kumimoji="1" lang="ja-JP" altLang="en-US" sz="1400">
              <a:latin typeface="ＭＳ ゴシック"/>
              <a:ea typeface="ＭＳ ゴシック"/>
            </a:rPr>
            <a:t>年度から分子が291百万円減少となった。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大阪府和泉市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将来的な財政負担を考慮して、地方債の早期償還に取り組んだことから、地方債現在高が</a:t>
          </a:r>
          <a:r>
            <a:rPr kumimoji="1" lang="en-US" altLang="ja-JP" sz="1400">
              <a:latin typeface="ＭＳ ゴシック"/>
              <a:ea typeface="ＭＳ ゴシック"/>
            </a:rPr>
            <a:t>R5</a:t>
          </a:r>
          <a:r>
            <a:rPr kumimoji="1" lang="ja-JP" altLang="en-US" sz="1400">
              <a:latin typeface="ＭＳ ゴシック"/>
              <a:ea typeface="ＭＳ ゴシック"/>
            </a:rPr>
            <a:t>年度から</a:t>
          </a:r>
          <a:r>
            <a:rPr kumimoji="1" lang="en-US" altLang="ja-JP" sz="1400">
              <a:latin typeface="ＭＳ ゴシック"/>
              <a:ea typeface="ＭＳ ゴシック"/>
            </a:rPr>
            <a:t>660</a:t>
          </a:r>
          <a:r>
            <a:rPr kumimoji="1" lang="ja-JP" altLang="en-US" sz="1400">
              <a:latin typeface="ＭＳ ゴシック"/>
              <a:ea typeface="ＭＳ ゴシック"/>
            </a:rPr>
            <a:t>百万円減少したことに加え、公営企業債の一部償還終了などにより、公営企業債等繰入見込額が</a:t>
          </a:r>
          <a:r>
            <a:rPr kumimoji="1" lang="en-US" altLang="ja-JP" sz="1400">
              <a:latin typeface="ＭＳ ゴシック"/>
              <a:ea typeface="ＭＳ ゴシック"/>
            </a:rPr>
            <a:t>R5</a:t>
          </a:r>
          <a:r>
            <a:rPr kumimoji="1" lang="ja-JP" altLang="en-US" sz="1400">
              <a:latin typeface="ＭＳ ゴシック"/>
              <a:ea typeface="ＭＳ ゴシック"/>
            </a:rPr>
            <a:t>年度より</a:t>
          </a:r>
          <a:r>
            <a:rPr kumimoji="1" lang="en-US" altLang="ja-JP" sz="1400">
              <a:latin typeface="ＭＳ ゴシック"/>
              <a:ea typeface="ＭＳ ゴシック"/>
            </a:rPr>
            <a:t>688</a:t>
          </a:r>
          <a:r>
            <a:rPr kumimoji="1" lang="ja-JP" altLang="en-US" sz="1400">
              <a:latin typeface="ＭＳ ゴシック"/>
              <a:ea typeface="ＭＳ ゴシック"/>
            </a:rPr>
            <a:t>百万円減少したが、</a:t>
          </a:r>
          <a:r>
            <a:rPr kumimoji="1" lang="en-US" altLang="ja-JP" sz="1400">
              <a:latin typeface="ＭＳ ゴシック"/>
              <a:ea typeface="ＭＳ ゴシック"/>
            </a:rPr>
            <a:t>R5</a:t>
          </a:r>
          <a:r>
            <a:rPr kumimoji="1" lang="ja-JP" altLang="en-US" sz="1400">
              <a:latin typeface="ＭＳ ゴシック"/>
              <a:ea typeface="ＭＳ ゴシック"/>
            </a:rPr>
            <a:t>年度から分子が614百万円増加となった。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大阪府和泉市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土地の売買時期が遅れたことや、国庫補助金の減少に伴い一般会計での買い戻しが進まなかったことなどから、</a:t>
          </a:r>
        </a:p>
        <a:p>
          <a:r>
            <a:rPr kumimoji="1" lang="ja-JP" altLang="en-US" sz="1300">
              <a:solidFill>
                <a:schemeClr val="dk1"/>
              </a:solidFill>
              <a:effectLst/>
              <a:latin typeface="ＭＳ ゴシック"/>
              <a:ea typeface="ＭＳ ゴシック"/>
              <a:cs typeface="+mn-cs"/>
            </a:rPr>
            <a:t>基金全体として約1.8億円減少している。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今後は「和泉創発プラン」に基づくまちづくりの取組や公共施設マネジメントの取組により、ふるさと元気基金や公共施設整備基金を計画的に取り崩していくことから、基金全体としては減少傾向となる。</a:t>
          </a:r>
        </a:p>
        <a:p>
          <a:r>
            <a:rPr kumimoji="1" lang="ja-JP" altLang="en-US" sz="1300">
              <a:solidFill>
                <a:schemeClr val="dk1"/>
              </a:solidFill>
              <a:effectLst/>
              <a:latin typeface="ＭＳ ゴシック"/>
              <a:ea typeface="ＭＳ ゴシック"/>
              <a:cs typeface="+mn-cs"/>
            </a:rPr>
            <a:t>　今後は、税収確保に努めるとともに、新たな歳入確保を行うことで基金の維持を目指す。</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・公共施設整備基金：公共施設の維持、改修に備えるため積み立てる。</a:t>
          </a:r>
        </a:p>
        <a:p>
          <a:r>
            <a:rPr kumimoji="1" lang="ja-JP" altLang="en-US" sz="1300">
              <a:solidFill>
                <a:schemeClr val="dk1"/>
              </a:solidFill>
              <a:effectLst/>
              <a:latin typeface="ＭＳ ゴシック"/>
              <a:ea typeface="ＭＳ ゴシック"/>
              <a:cs typeface="+mn-cs"/>
            </a:rPr>
            <a:t>・ふるさと元気基金：ふるさと納税による歳入を寄付者の意向に沿った事業を行うため積み立てる。</a:t>
          </a:r>
        </a:p>
        <a:p>
          <a:r>
            <a:rPr kumimoji="1" lang="ja-JP" altLang="en-US" sz="1300">
              <a:solidFill>
                <a:schemeClr val="dk1"/>
              </a:solidFill>
              <a:effectLst/>
              <a:latin typeface="ＭＳ ゴシック"/>
              <a:ea typeface="ＭＳ ゴシック"/>
              <a:cs typeface="+mn-cs"/>
            </a:rPr>
            <a:t>・子どもの夢応援奨学基金：教育の機会均等を図ることを目的とした事業を行うため積み立てる。</a:t>
          </a:r>
        </a:p>
        <a:p>
          <a:r>
            <a:rPr kumimoji="1" lang="ja-JP" altLang="en-US" sz="1300">
              <a:solidFill>
                <a:schemeClr val="dk1"/>
              </a:solidFill>
              <a:effectLst/>
              <a:latin typeface="ＭＳ ゴシック"/>
              <a:ea typeface="ＭＳ ゴシック"/>
              <a:cs typeface="+mn-cs"/>
            </a:rPr>
            <a:t>・再資源化事業推進奨励基金：環境に配慮した施策を行うため積み立てる。</a:t>
          </a:r>
        </a:p>
        <a:p>
          <a:r>
            <a:rPr kumimoji="1" lang="ja-JP" altLang="en-US" sz="1300">
              <a:solidFill>
                <a:schemeClr val="dk1"/>
              </a:solidFill>
              <a:effectLst/>
              <a:latin typeface="ＭＳ ゴシック"/>
              <a:ea typeface="ＭＳ ゴシック"/>
              <a:cs typeface="+mn-cs"/>
            </a:rPr>
            <a:t>・美術品等取得基金：市で運営する美術館の所蔵品を充実させるにあたり、美術品を取得するため積み立てる。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・公共施設整備基金：用地買収収入の減少により、418百万円減少。</a:t>
          </a:r>
        </a:p>
        <a:p>
          <a:r>
            <a:rPr kumimoji="1" lang="ja-JP" altLang="en-US" sz="1300">
              <a:solidFill>
                <a:schemeClr val="dk1"/>
              </a:solidFill>
              <a:effectLst/>
              <a:latin typeface="ＭＳ ゴシック"/>
              <a:ea typeface="ＭＳ ゴシック"/>
              <a:cs typeface="+mn-cs"/>
            </a:rPr>
            <a:t>・ふるさと元気基金：ふるさと納税の増加で積立額が増加したことから、</a:t>
          </a:r>
          <a:r>
            <a:rPr kumimoji="1" lang="en-US" altLang="ja-JP" sz="1300">
              <a:solidFill>
                <a:schemeClr val="dk1"/>
              </a:solidFill>
              <a:effectLst/>
              <a:latin typeface="ＭＳ ゴシック"/>
              <a:ea typeface="ＭＳ ゴシック"/>
              <a:cs typeface="+mn-cs"/>
            </a:rPr>
            <a:t>412</a:t>
          </a:r>
          <a:r>
            <a:rPr kumimoji="1" lang="ja-JP" altLang="en-US" sz="1300">
              <a:solidFill>
                <a:schemeClr val="dk1"/>
              </a:solidFill>
              <a:effectLst/>
              <a:latin typeface="ＭＳ ゴシック"/>
              <a:ea typeface="ＭＳ ゴシック"/>
              <a:cs typeface="+mn-cs"/>
            </a:rPr>
            <a:t>百万円増加。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・公共施設整備基金：市内には老朽化した公共施設が多く、今後の公共施設の維持・改修のため計画的に取り崩す。</a:t>
          </a:r>
        </a:p>
        <a:p>
          <a:r>
            <a:rPr kumimoji="1" lang="ja-JP" altLang="en-US" sz="1300">
              <a:solidFill>
                <a:schemeClr val="dk1"/>
              </a:solidFill>
              <a:effectLst/>
              <a:latin typeface="ＭＳ ゴシック"/>
              <a:ea typeface="ＭＳ ゴシック"/>
              <a:cs typeface="+mn-cs"/>
            </a:rPr>
            <a:t>・ふるさと元気基金：ふるさと納税の寄付者の意向に沿った事業を行うため、計画的に取り崩す。</a:t>
          </a:r>
        </a:p>
        <a:p>
          <a:r>
            <a:rPr kumimoji="1" lang="ja-JP" altLang="en-US" sz="1300">
              <a:solidFill>
                <a:schemeClr val="dk1"/>
              </a:solidFill>
              <a:effectLst/>
              <a:latin typeface="ＭＳ ゴシック"/>
              <a:ea typeface="ＭＳ ゴシック"/>
              <a:cs typeface="+mn-cs"/>
            </a:rPr>
            <a:t>・子どもの夢応援奨学基金：教育の機会均等を図ることを目的とした事業を行うため、計画的に取り崩す。</a:t>
          </a:r>
        </a:p>
        <a:p>
          <a:r>
            <a:rPr kumimoji="1" lang="ja-JP" altLang="en-US" sz="1300">
              <a:solidFill>
                <a:schemeClr val="dk1"/>
              </a:solidFill>
              <a:effectLst/>
              <a:latin typeface="ＭＳ ゴシック"/>
              <a:ea typeface="ＭＳ ゴシック"/>
              <a:cs typeface="+mn-cs"/>
            </a:rPr>
            <a:t>・再資源化事業推進奨励基金：環境に配慮した施策を行うため、計画的に取り崩す。</a:t>
          </a:r>
        </a:p>
        <a:p>
          <a:r>
            <a:rPr kumimoji="1" lang="ja-JP" altLang="en-US" sz="1300">
              <a:solidFill>
                <a:schemeClr val="dk1"/>
              </a:solidFill>
              <a:effectLst/>
              <a:latin typeface="ＭＳ ゴシック"/>
              <a:ea typeface="ＭＳ ゴシック"/>
              <a:cs typeface="+mn-cs"/>
            </a:rPr>
            <a:t>・美術品等取得基金：市の所蔵品に合致した美術品を取得するため、計画的に取り崩す。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年度は財政調整基金の取り崩しにより84百万円減少した。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「和泉創発プラン」に基づく財政健全化に引き続き取り組むとともに、積極的な歳入確保を行う。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芦洗公園整備事業等に関する起債の償還の財源を取り崩したことなどから、</a:t>
          </a:r>
          <a:r>
            <a:rPr kumimoji="1" lang="en-US" altLang="ja-JP" sz="1300">
              <a:solidFill>
                <a:schemeClr val="dk1"/>
              </a:solidFill>
              <a:effectLst/>
              <a:latin typeface="ＭＳ ゴシック"/>
              <a:ea typeface="ＭＳ ゴシック"/>
              <a:cs typeface="+mn-cs"/>
            </a:rPr>
            <a:t>151</a:t>
          </a:r>
          <a:r>
            <a:rPr kumimoji="1" lang="ja-JP" altLang="en-US" sz="1300">
              <a:solidFill>
                <a:schemeClr val="dk1"/>
              </a:solidFill>
              <a:effectLst/>
              <a:latin typeface="ＭＳ ゴシック"/>
              <a:ea typeface="ＭＳ ゴシック"/>
              <a:cs typeface="+mn-cs"/>
            </a:rPr>
            <a:t>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再取得に係る事業の実施に伴い発行した起債の償還の財源として、計画的に取り崩していく。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EF67813-F142-4B9D-A705-9DF3C42618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78C1877-BF0F-420C-B804-067F0B285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57A4CC6-C037-4242-91BF-585B05CF4CFE}"/>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8FED867-1389-494D-BF60-9C3B2E1C3FE1}"/>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F463007-C9AD-4C3C-942B-1A2933CA8B8B}"/>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2BCA23B-4F4A-450E-B43B-F3B0AD580C2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B8E282E-C120-424E-BC4A-F244BCF7BEC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4C690DF-E27C-4E54-AD05-9E1827C908A0}"/>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9DC55B6-B1E0-4187-AC7A-33F2AC799923}"/>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7E05DE9-D799-4442-9558-129C4F9EB950}"/>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22E237E-0D4B-44A7-9A99-A15C8303066D}"/>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2F960C9-8A50-48E6-969C-3289A8C4BA9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19F6726-BEDD-4E9D-B34B-0C44C423B8C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0D23839-BE6C-4D2A-B37A-7FF2CEF0B1AF}"/>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47A2398-57B7-49CF-97DA-03C91DD6475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1D6F5B7-E157-4AF2-AEAA-96766E6CF474}"/>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大阪府和泉市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DD12491-504A-4187-978B-5A31A4B90E7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2423A9F-8727-469D-8905-B0BA651445A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2B35105-6645-4C15-BE56-6708D34BD7C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41FBF2E-9799-4D04-8EBC-3F4F5E4B17F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5FDAF5D-AD7E-47D0-A80D-504592E1C13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0646AE5-DEF0-4DA2-94F8-6EBA7DD3FF7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182,481
178,808
84.98
79,954,025
79,283,741
354,940
38,949,922
36,816,788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6CE69CA-1883-4E9A-BA09-C33455FF9CE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5D9D9BC-954D-4655-9829-8C5E7F0CC3B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715D984-3FF5-4E15-A0C1-CC6E7E33C009}"/>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A0D8000-AFB1-4C5B-A491-42D72025D22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5A7B1EC-B500-467C-953E-57524D29807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02D9540-8988-453B-A29B-914E37B1ECE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2DF8565-2B0D-4ABD-971F-68B95123667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7B92B16-A5C1-41E5-BC8D-DB752288AFF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AE6D9A5-2C62-4AB7-A663-FEEE5E2FD07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AEB33ED-789A-40F6-BE94-159B256F4808}"/>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AEA7354-FAB2-49E1-9E14-6E286100083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C3A84E1-4DB9-4C33-B770-698F7D6A460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6F1BFB9-3ECE-4012-B147-1FAAA67AC03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D3F2ACA-A9BE-4374-BD22-77AF65367FB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2E49404-89B3-402C-84FC-4D0DA064FDC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1B8848B-A6AD-4C07-A5D1-5959358ECD8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72310C5-18C9-40DA-89A1-FBFCAC61BB9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DD948F8-441E-4CAA-A67C-C644E97C5E2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1321E72-2305-45CB-8044-C3B9CA63E46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C16B171-72D5-4E43-855E-FBB8107E54D2}"/>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A7B7D22-769B-4F8F-9AAC-195C9A36C8C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F9AA530-6320-4F75-B5D9-1D3772AF837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71F24AC-F589-423D-ABB5-F06354D05387}"/>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132B905-4BF5-41FD-86F1-52224C2A4453}"/>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F9B062E-F0DC-43A6-9335-3D8680A857A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14EA7E-A79B-4F1D-8E28-48EF1E32E1E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27D55F8-4C27-4830-BBD9-49CBE7A41FD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C35EA6D-DB59-45C3-93FE-4A152DA61F6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F5A9FAF-490C-467A-AC6C-0E4F8F8AF155}"/>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A8992A2-FBD1-4A12-AD8A-7D13E4DEA53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526E87F-2CAF-4ED0-ABB6-CA09DEAD2FE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7185B2F-41E4-4FC9-AAC5-C57ECC14488F}"/>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AE6B79C-5695-43FC-BA7F-7A22B74B388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5569196-4A05-4F42-A228-88A1FAF944B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C40F384-B9FE-4F67-BF4C-A56470AF617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年度に改訂した公共施設等総合管理計画において、所有する公共施設の床面積を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老朽化した施設の複合化や多機能化による機能集約等の推進等を行うことにより、計画期間内で公共施設等の量と質の最適化を目指している。有形固定資産減価償却率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下回っている。引き続き、公共施設等総合管理計画に基づき、公共施設の適正管理に努める。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8EBA4A4-21DF-4D4E-BC04-434AAEBFEC06}"/>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CC1682B-407F-43FC-AC92-7458BF61C14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C1322D6-2C2C-470A-9882-93D464977C3E}"/>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62016A9-5B4F-4DB4-8E03-9B1FE31F39F1}"/>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163228FD-65F1-48AB-8871-058C4DCE6487}"/>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061FC98-8CC0-4B6C-B926-FEADA40CEF48}"/>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419917E2-573A-4A5F-8D11-8F0526704666}"/>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62EAFE2-DA49-4299-973E-60E7171D2AA6}"/>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2A37C1E-459A-41BB-BBB3-0B1A7DD8EF3E}"/>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6049C65-CB6A-44C3-8C3B-93F4F322ECB4}"/>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50472C12-97E8-4C07-88D4-8CBF18C8C88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1A9DC585-11D4-4115-BF3D-4D4091786C5F}"/>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456FDA19-8DD3-4CB1-BD2E-F338060B5D9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59E9174-C515-44A6-8C2C-48D88E67AF0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418B8EEC-0F60-4CED-BF28-FE8632BC862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2B3F21F-4A6B-428E-8C08-CD869044496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9EF2AAF7-67C6-45C2-A4A8-BD7644943EF9}"/>
            </a:ext>
          </a:extLst>
        </xdr:cNvPr>
        <xdr:cNvCxnSpPr/>
      </xdr:nvCxnSpPr>
      <xdr:spPr>
        <a:xfrm flipV="1">
          <a:off x="4306570" y="5344372"/>
          <a:ext cx="1270" cy="104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0EEFAF5B-3A08-43EC-B169-CC639042F00E}"/>
            </a:ext>
          </a:extLst>
        </xdr:cNvPr>
        <xdr:cNvSpPr txBox="1"/>
      </xdr:nvSpPr>
      <xdr:spPr>
        <a:xfrm>
          <a:off x="4359275" y="640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8995FCC1-8EB6-4740-A5C9-D99F2BFFE21A}"/>
            </a:ext>
          </a:extLst>
        </xdr:cNvPr>
        <xdr:cNvCxnSpPr/>
      </xdr:nvCxnSpPr>
      <xdr:spPr>
        <a:xfrm>
          <a:off x="4216400" y="639360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D4776C8E-B2B6-416E-ACA5-32348EE86DFD}"/>
            </a:ext>
          </a:extLst>
        </xdr:cNvPr>
        <xdr:cNvSpPr txBox="1"/>
      </xdr:nvSpPr>
      <xdr:spPr>
        <a:xfrm>
          <a:off x="4359275" y="513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8A4BF89C-CA69-4B1A-A133-314DC0BF1D64}"/>
            </a:ext>
          </a:extLst>
        </xdr:cNvPr>
        <xdr:cNvCxnSpPr/>
      </xdr:nvCxnSpPr>
      <xdr:spPr>
        <a:xfrm>
          <a:off x="4216400" y="53443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80" name="有形固定資産減価償却率平均値テキスト">
          <a:extLst>
            <a:ext uri="{FF2B5EF4-FFF2-40B4-BE49-F238E27FC236}">
              <a16:creationId xmlns:a16="http://schemas.microsoft.com/office/drawing/2014/main" id="{6599E75E-EDED-498B-A343-EFC8FD0B3DA2}"/>
            </a:ext>
          </a:extLst>
        </xdr:cNvPr>
        <xdr:cNvSpPr txBox="1"/>
      </xdr:nvSpPr>
      <xdr:spPr>
        <a:xfrm>
          <a:off x="4359275" y="5889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E0E60EC8-A06A-455E-8CF8-4AEF3F56653A}"/>
            </a:ext>
          </a:extLst>
        </xdr:cNvPr>
        <xdr:cNvSpPr/>
      </xdr:nvSpPr>
      <xdr:spPr>
        <a:xfrm>
          <a:off x="4254500" y="59139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901CC0CD-BEC3-4315-980B-9B26E101FD90}"/>
            </a:ext>
          </a:extLst>
        </xdr:cNvPr>
        <xdr:cNvSpPr/>
      </xdr:nvSpPr>
      <xdr:spPr>
        <a:xfrm>
          <a:off x="36163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F752B6EB-E090-4F7B-84AC-7B932B0A60A5}"/>
            </a:ext>
          </a:extLst>
        </xdr:cNvPr>
        <xdr:cNvSpPr/>
      </xdr:nvSpPr>
      <xdr:spPr>
        <a:xfrm>
          <a:off x="2930525" y="583840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9656DD55-B67B-4EAC-A69F-3B8E9AA87C0B}"/>
            </a:ext>
          </a:extLst>
        </xdr:cNvPr>
        <xdr:cNvSpPr/>
      </xdr:nvSpPr>
      <xdr:spPr>
        <a:xfrm>
          <a:off x="2244725" y="582231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2770745F-B623-4F11-A8D0-9B42425E5BA2}"/>
            </a:ext>
          </a:extLst>
        </xdr:cNvPr>
        <xdr:cNvSpPr/>
      </xdr:nvSpPr>
      <xdr:spPr>
        <a:xfrm>
          <a:off x="1558925" y="57827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DB5FDDB-ABDA-4128-9FCF-48E19D1E9A3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FE62B4F-D547-48EB-85FC-89D939B02FD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598FDAE-4050-4610-B3CF-21EF4A3E096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AEE9555-B9D0-4BEA-86EC-1F3DCC8A078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E32FCAE-B075-407B-AF22-47BE4B164AB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59478</xdr:rowOff>
    </xdr:from>
    <xdr:to>
      <xdr:col>23</xdr:col>
      <xdr:colOff>136525</xdr:colOff>
      <xdr:row>30</xdr:row>
      <xdr:rowOff>161078</xdr:rowOff>
    </xdr:to>
    <xdr:sp macro="" textlink="">
      <xdr:nvSpPr>
        <xdr:cNvPr id="91" name="楕円 90">
          <a:extLst>
            <a:ext uri="{FF2B5EF4-FFF2-40B4-BE49-F238E27FC236}">
              <a16:creationId xmlns:a16="http://schemas.microsoft.com/office/drawing/2014/main" id="{9FD3DD0D-07F4-4706-A54E-00C04BAEB858}"/>
            </a:ext>
          </a:extLst>
        </xdr:cNvPr>
        <xdr:cNvSpPr/>
      </xdr:nvSpPr>
      <xdr:spPr>
        <a:xfrm>
          <a:off x="4254500" y="57363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82355</xdr:rowOff>
    </xdr:from>
    <xdr:ext cx="405111" cy="259045"/>
    <xdr:sp macro="" textlink="">
      <xdr:nvSpPr>
        <xdr:cNvPr id="92" name="有形固定資産減価償却率該当値テキスト">
          <a:extLst>
            <a:ext uri="{FF2B5EF4-FFF2-40B4-BE49-F238E27FC236}">
              <a16:creationId xmlns:a16="http://schemas.microsoft.com/office/drawing/2014/main" id="{0661D1EA-7F1E-4F11-8C8C-A68BBDC131B6}"/>
            </a:ext>
          </a:extLst>
        </xdr:cNvPr>
        <xdr:cNvSpPr txBox="1"/>
      </xdr:nvSpPr>
      <xdr:spPr>
        <a:xfrm>
          <a:off x="4359275" y="5600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93" name="楕円 92">
          <a:extLst>
            <a:ext uri="{FF2B5EF4-FFF2-40B4-BE49-F238E27FC236}">
              <a16:creationId xmlns:a16="http://schemas.microsoft.com/office/drawing/2014/main" id="{0439B65D-9656-4AF8-A05A-77E5A5F3AD7A}"/>
            </a:ext>
          </a:extLst>
        </xdr:cNvPr>
        <xdr:cNvSpPr/>
      </xdr:nvSpPr>
      <xdr:spPr>
        <a:xfrm>
          <a:off x="3616325" y="57507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110278</xdr:rowOff>
    </xdr:from>
    <xdr:to>
      <xdr:col>23</xdr:col>
      <xdr:colOff>85725</xdr:colOff>
      <xdr:row>30</xdr:row>
      <xdr:rowOff>124672</xdr:rowOff>
    </xdr:to>
    <xdr:cxnSp macro="">
      <xdr:nvCxnSpPr>
        <xdr:cNvPr id="94" name="直線コネクタ 93">
          <a:extLst>
            <a:ext uri="{FF2B5EF4-FFF2-40B4-BE49-F238E27FC236}">
              <a16:creationId xmlns:a16="http://schemas.microsoft.com/office/drawing/2014/main" id="{08762CE2-6731-4A14-B278-30F7B7ED3C78}"/>
            </a:ext>
          </a:extLst>
        </xdr:cNvPr>
        <xdr:cNvCxnSpPr/>
      </xdr:nvCxnSpPr>
      <xdr:spPr>
        <a:xfrm flipV="1">
          <a:off x="3673475" y="5784003"/>
          <a:ext cx="62865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95" name="楕円 94">
          <a:extLst>
            <a:ext uri="{FF2B5EF4-FFF2-40B4-BE49-F238E27FC236}">
              <a16:creationId xmlns:a16="http://schemas.microsoft.com/office/drawing/2014/main" id="{74172353-E5CB-4674-8734-F43F5592779F}"/>
            </a:ext>
          </a:extLst>
        </xdr:cNvPr>
        <xdr:cNvSpPr/>
      </xdr:nvSpPr>
      <xdr:spPr>
        <a:xfrm>
          <a:off x="2930525" y="56864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63500</xdr:rowOff>
    </xdr:from>
    <xdr:to>
      <xdr:col>19</xdr:col>
      <xdr:colOff>136525</xdr:colOff>
      <xdr:row>30</xdr:row>
      <xdr:rowOff>124672</xdr:rowOff>
    </xdr:to>
    <xdr:cxnSp macro="">
      <xdr:nvCxnSpPr>
        <xdr:cNvPr id="96" name="直線コネクタ 95">
          <a:extLst>
            <a:ext uri="{FF2B5EF4-FFF2-40B4-BE49-F238E27FC236}">
              <a16:creationId xmlns:a16="http://schemas.microsoft.com/office/drawing/2014/main" id="{03422985-73DD-4A13-870C-5C3E7DF39ADA}"/>
            </a:ext>
          </a:extLst>
        </xdr:cNvPr>
        <xdr:cNvCxnSpPr/>
      </xdr:nvCxnSpPr>
      <xdr:spPr>
        <a:xfrm>
          <a:off x="2987675" y="5743575"/>
          <a:ext cx="685800" cy="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27093</xdr:rowOff>
    </xdr:from>
    <xdr:to>
      <xdr:col>11</xdr:col>
      <xdr:colOff>187325</xdr:colOff>
      <xdr:row>30</xdr:row>
      <xdr:rowOff>128693</xdr:rowOff>
    </xdr:to>
    <xdr:sp macro="" textlink="">
      <xdr:nvSpPr>
        <xdr:cNvPr id="97" name="楕円 96">
          <a:extLst>
            <a:ext uri="{FF2B5EF4-FFF2-40B4-BE49-F238E27FC236}">
              <a16:creationId xmlns:a16="http://schemas.microsoft.com/office/drawing/2014/main" id="{214CB4DE-E0CE-4297-ACBF-A1AAC18C1EF0}"/>
            </a:ext>
          </a:extLst>
        </xdr:cNvPr>
        <xdr:cNvSpPr/>
      </xdr:nvSpPr>
      <xdr:spPr>
        <a:xfrm>
          <a:off x="2244725" y="57071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63500</xdr:rowOff>
    </xdr:from>
    <xdr:to>
      <xdr:col>15</xdr:col>
      <xdr:colOff>136525</xdr:colOff>
      <xdr:row>30</xdr:row>
      <xdr:rowOff>77893</xdr:rowOff>
    </xdr:to>
    <xdr:cxnSp macro="">
      <xdr:nvCxnSpPr>
        <xdr:cNvPr id="98" name="直線コネクタ 97">
          <a:extLst>
            <a:ext uri="{FF2B5EF4-FFF2-40B4-BE49-F238E27FC236}">
              <a16:creationId xmlns:a16="http://schemas.microsoft.com/office/drawing/2014/main" id="{AF783C56-4621-4EAE-8E77-F0E711987707}"/>
            </a:ext>
          </a:extLst>
        </xdr:cNvPr>
        <xdr:cNvCxnSpPr/>
      </xdr:nvCxnSpPr>
      <xdr:spPr>
        <a:xfrm flipV="1">
          <a:off x="2301875" y="5743575"/>
          <a:ext cx="6858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99" name="楕円 98">
          <a:extLst>
            <a:ext uri="{FF2B5EF4-FFF2-40B4-BE49-F238E27FC236}">
              <a16:creationId xmlns:a16="http://schemas.microsoft.com/office/drawing/2014/main" id="{7AE8AFBE-B03B-43AB-91C9-EAC684B044C5}"/>
            </a:ext>
          </a:extLst>
        </xdr:cNvPr>
        <xdr:cNvSpPr/>
      </xdr:nvSpPr>
      <xdr:spPr>
        <a:xfrm>
          <a:off x="1558925" y="57071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77893</xdr:rowOff>
    </xdr:to>
    <xdr:cxnSp macro="">
      <xdr:nvCxnSpPr>
        <xdr:cNvPr id="100" name="直線コネクタ 99">
          <a:extLst>
            <a:ext uri="{FF2B5EF4-FFF2-40B4-BE49-F238E27FC236}">
              <a16:creationId xmlns:a16="http://schemas.microsoft.com/office/drawing/2014/main" id="{54721FEC-841F-446A-B11D-96BE320BB20C}"/>
            </a:ext>
          </a:extLst>
        </xdr:cNvPr>
        <xdr:cNvCxnSpPr/>
      </xdr:nvCxnSpPr>
      <xdr:spPr>
        <a:xfrm>
          <a:off x="1616075" y="5754793"/>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C0F127AE-4AAD-4660-92FB-FD405B937DF2}"/>
            </a:ext>
          </a:extLst>
        </xdr:cNvPr>
        <xdr:cNvSpPr txBox="1"/>
      </xdr:nvSpPr>
      <xdr:spPr>
        <a:xfrm>
          <a:off x="3474094"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102" name="n_2aveValue有形固定資産減価償却率">
          <a:extLst>
            <a:ext uri="{FF2B5EF4-FFF2-40B4-BE49-F238E27FC236}">
              <a16:creationId xmlns:a16="http://schemas.microsoft.com/office/drawing/2014/main" id="{E46B38AD-F063-4960-9C0D-D17ACB4E5860}"/>
            </a:ext>
          </a:extLst>
        </xdr:cNvPr>
        <xdr:cNvSpPr txBox="1"/>
      </xdr:nvSpPr>
      <xdr:spPr>
        <a:xfrm>
          <a:off x="2797819" y="593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3" name="n_3aveValue有形固定資産減価償却率">
          <a:extLst>
            <a:ext uri="{FF2B5EF4-FFF2-40B4-BE49-F238E27FC236}">
              <a16:creationId xmlns:a16="http://schemas.microsoft.com/office/drawing/2014/main" id="{6849295E-DE9E-48CD-8009-E2E483852BA4}"/>
            </a:ext>
          </a:extLst>
        </xdr:cNvPr>
        <xdr:cNvSpPr txBox="1"/>
      </xdr:nvSpPr>
      <xdr:spPr>
        <a:xfrm>
          <a:off x="2112019" y="590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E6C6DF3F-9FF7-4955-9DE0-DC17E3E88B4D}"/>
            </a:ext>
          </a:extLst>
        </xdr:cNvPr>
        <xdr:cNvSpPr txBox="1"/>
      </xdr:nvSpPr>
      <xdr:spPr>
        <a:xfrm>
          <a:off x="1426219" y="5865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20549</xdr:rowOff>
    </xdr:from>
    <xdr:ext cx="405111" cy="259045"/>
    <xdr:sp macro="" textlink="">
      <xdr:nvSpPr>
        <xdr:cNvPr id="105" name="n_1mainValue有形固定資産減価償却率">
          <a:extLst>
            <a:ext uri="{FF2B5EF4-FFF2-40B4-BE49-F238E27FC236}">
              <a16:creationId xmlns:a16="http://schemas.microsoft.com/office/drawing/2014/main" id="{D5177366-C314-4C4D-9B9D-3AD3BF74F427}"/>
            </a:ext>
          </a:extLst>
        </xdr:cNvPr>
        <xdr:cNvSpPr txBox="1"/>
      </xdr:nvSpPr>
      <xdr:spPr>
        <a:xfrm>
          <a:off x="3474094" y="55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130827</xdr:rowOff>
    </xdr:from>
    <xdr:ext cx="405111" cy="259045"/>
    <xdr:sp macro="" textlink="">
      <xdr:nvSpPr>
        <xdr:cNvPr id="106" name="n_2mainValue有形固定資産減価償却率">
          <a:extLst>
            <a:ext uri="{FF2B5EF4-FFF2-40B4-BE49-F238E27FC236}">
              <a16:creationId xmlns:a16="http://schemas.microsoft.com/office/drawing/2014/main" id="{625805E6-E953-45A1-9F04-9DD4CAB3ED1D}"/>
            </a:ext>
          </a:extLst>
        </xdr:cNvPr>
        <xdr:cNvSpPr txBox="1"/>
      </xdr:nvSpPr>
      <xdr:spPr>
        <a:xfrm>
          <a:off x="2797819" y="548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145220</xdr:rowOff>
    </xdr:from>
    <xdr:ext cx="405111" cy="259045"/>
    <xdr:sp macro="" textlink="">
      <xdr:nvSpPr>
        <xdr:cNvPr id="107" name="n_3mainValue有形固定資産減価償却率">
          <a:extLst>
            <a:ext uri="{FF2B5EF4-FFF2-40B4-BE49-F238E27FC236}">
              <a16:creationId xmlns:a16="http://schemas.microsoft.com/office/drawing/2014/main" id="{C6AE1987-F1A4-4CAB-8C33-9708B3A1DA83}"/>
            </a:ext>
          </a:extLst>
        </xdr:cNvPr>
        <xdr:cNvSpPr txBox="1"/>
      </xdr:nvSpPr>
      <xdr:spPr>
        <a:xfrm>
          <a:off x="2112019" y="549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8" name="n_4mainValue有形固定資産減価償却率">
          <a:extLst>
            <a:ext uri="{FF2B5EF4-FFF2-40B4-BE49-F238E27FC236}">
              <a16:creationId xmlns:a16="http://schemas.microsoft.com/office/drawing/2014/main" id="{3F78130A-19F1-44C0-B2FD-FC94DDC302F0}"/>
            </a:ext>
          </a:extLst>
        </xdr:cNvPr>
        <xdr:cNvSpPr txBox="1"/>
      </xdr:nvSpPr>
      <xdr:spPr>
        <a:xfrm>
          <a:off x="1426219" y="5495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7ECB77B-8770-4C4E-91D6-12E5E960A7A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B02D1D6-7A3A-493D-91A5-98F16BF5B48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500B54E-8C9E-485E-B970-79F8E294909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134538F-11ED-4320-B771-FFA47EAAD90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745739E-7AFA-46F9-97BA-AB546734189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C267B7C-A360-4939-8612-C6EE9C4FC1AD}"/>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1B72D36-3EFD-480E-B2A9-8130B1E33C0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6609D29-9785-4730-978B-5E107EA6077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4D6D5C4-589E-48D9-85B5-25F1E34A67B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B07722F-AF72-4B36-813B-7CD9FD6E040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8AE2926-190E-4B3A-8E66-00CE979AE32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9E25071-16C8-42F9-8EF6-04249BF0E0D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E9D3EA20-AE91-44F9-AFD8-7BB7A6B8AF0F}"/>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過去に発行した地方債の償還終了により、将来負担額は減少傾向にあるため、債務償還比率は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ポイント改善し、類似団体内平均値を下回ることができている。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今後は、富秋中学校区等まちづくり推進事業など大型事業の実施により将来負担額の悪化が想定されるため、地方債の新規発行抑制等により将来世代の負担軽減に努める。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ACED19B-4C01-430F-B67A-4AD0F3BE083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819795B-2E99-42AE-BBE1-186558CB1DC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57448CD-B479-4460-8564-0144AE8D7F4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47C8094-EBD7-4FD3-B6A2-899A5BB99B65}"/>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E771CA75-4EB5-4E97-B9FA-097E9AED8A0B}"/>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8ED4F47-E2CB-4F5F-9471-6BA6A5E8F9B2}"/>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6FE84B94-2DC7-47FE-A5D3-2698065B0152}"/>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564393FA-5E52-49C5-8FF2-C989A3A5941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F57DE03A-0412-4989-9A0E-88ED82A0CB52}"/>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48D55DBE-D6ED-415D-8203-D2EAD1B51316}"/>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8238194E-EE5A-4A0C-86FF-334898FFDA75}"/>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FE08996B-C96D-4A9A-ACB7-A719ACCE5903}"/>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4FF538DB-F0E2-422F-BC80-A21BCAB91B3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131C92B1-D41C-49C4-95E2-7ABE97990D2A}"/>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E0A570B5-4040-4F4F-A38C-5C12320B6490}"/>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7D348BE-EE86-4C2B-A6DD-1BF5918F01C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9FFDDD5-9024-4317-8545-04D163379BB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2C48B3B4-CD08-4DCC-AEFA-D34BD1EF0E84}"/>
            </a:ext>
          </a:extLst>
        </xdr:cNvPr>
        <xdr:cNvCxnSpPr/>
      </xdr:nvCxnSpPr>
      <xdr:spPr>
        <a:xfrm flipV="1">
          <a:off x="13326745" y="5058228"/>
          <a:ext cx="1269" cy="140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859DF8D5-AC18-4824-BFEE-A667423C7CA0}"/>
            </a:ext>
          </a:extLst>
        </xdr:cNvPr>
        <xdr:cNvSpPr txBox="1"/>
      </xdr:nvSpPr>
      <xdr:spPr>
        <a:xfrm>
          <a:off x="13379450" y="646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D4968130-047B-4334-9DE8-D492C98F5133}"/>
            </a:ext>
          </a:extLst>
        </xdr:cNvPr>
        <xdr:cNvCxnSpPr/>
      </xdr:nvCxnSpPr>
      <xdr:spPr>
        <a:xfrm>
          <a:off x="13255625" y="6464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63A4B00D-E9C9-4946-A6F8-193BEDD590A7}"/>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993AE7E8-DC0E-436A-91AA-A6087090AC70}"/>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73AC95EC-DF03-40E3-864E-21493664E0C9}"/>
            </a:ext>
          </a:extLst>
        </xdr:cNvPr>
        <xdr:cNvSpPr txBox="1"/>
      </xdr:nvSpPr>
      <xdr:spPr>
        <a:xfrm>
          <a:off x="13379450" y="5561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A5157C34-0D79-49FA-A49C-9124FFBC38DF}"/>
            </a:ext>
          </a:extLst>
        </xdr:cNvPr>
        <xdr:cNvSpPr/>
      </xdr:nvSpPr>
      <xdr:spPr>
        <a:xfrm>
          <a:off x="13293725" y="55835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3FE74B88-841D-4CE0-A172-A108912C0F26}"/>
            </a:ext>
          </a:extLst>
        </xdr:cNvPr>
        <xdr:cNvSpPr/>
      </xdr:nvSpPr>
      <xdr:spPr>
        <a:xfrm>
          <a:off x="12646025" y="5590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C10C79D3-E626-4C12-B03A-9787B0A697FF}"/>
            </a:ext>
          </a:extLst>
        </xdr:cNvPr>
        <xdr:cNvSpPr/>
      </xdr:nvSpPr>
      <xdr:spPr>
        <a:xfrm>
          <a:off x="11960225" y="56037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1D51D00D-E1B3-4FCC-B3B4-930320CFC71F}"/>
            </a:ext>
          </a:extLst>
        </xdr:cNvPr>
        <xdr:cNvSpPr/>
      </xdr:nvSpPr>
      <xdr:spPr>
        <a:xfrm>
          <a:off x="11274425" y="557020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C6B61C38-70A3-48FD-A8A5-C3E8CB520195}"/>
            </a:ext>
          </a:extLst>
        </xdr:cNvPr>
        <xdr:cNvSpPr/>
      </xdr:nvSpPr>
      <xdr:spPr>
        <a:xfrm>
          <a:off x="10588625" y="5774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F871121-7358-4380-879D-A6CF5FC3593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A9A903C-32D0-470C-8420-D56180BD05B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708BBF3-49D6-45F8-9C5B-12701166F1E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BB7A23F-F00D-402C-9847-CD1CF7515B38}"/>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A0CA0DB-C3A0-4170-8BD9-56E6544ADA7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159131</xdr:rowOff>
    </xdr:from>
    <xdr:to>
      <xdr:col>76</xdr:col>
      <xdr:colOff>73025</xdr:colOff>
      <xdr:row>29</xdr:row>
      <xdr:rowOff>89281</xdr:rowOff>
    </xdr:to>
    <xdr:sp macro="" textlink="">
      <xdr:nvSpPr>
        <xdr:cNvPr id="155" name="楕円 154">
          <a:extLst>
            <a:ext uri="{FF2B5EF4-FFF2-40B4-BE49-F238E27FC236}">
              <a16:creationId xmlns:a16="http://schemas.microsoft.com/office/drawing/2014/main" id="{301E2F5A-D3BA-40AB-ADC2-B14D2E767EE1}"/>
            </a:ext>
          </a:extLst>
        </xdr:cNvPr>
        <xdr:cNvSpPr/>
      </xdr:nvSpPr>
      <xdr:spPr>
        <a:xfrm>
          <a:off x="13293725" y="55153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10558</xdr:rowOff>
    </xdr:from>
    <xdr:ext cx="469744" cy="259045"/>
    <xdr:sp macro="" textlink="">
      <xdr:nvSpPr>
        <xdr:cNvPr id="156" name="債務償還比率該当値テキスト">
          <a:extLst>
            <a:ext uri="{FF2B5EF4-FFF2-40B4-BE49-F238E27FC236}">
              <a16:creationId xmlns:a16="http://schemas.microsoft.com/office/drawing/2014/main" id="{B6B834CB-FA1D-4748-8B74-7D9E7BBE3D5D}"/>
            </a:ext>
          </a:extLst>
        </xdr:cNvPr>
        <xdr:cNvSpPr txBox="1"/>
      </xdr:nvSpPr>
      <xdr:spPr>
        <a:xfrm>
          <a:off x="13379450" y="536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163912</xdr:rowOff>
    </xdr:from>
    <xdr:to>
      <xdr:col>72</xdr:col>
      <xdr:colOff>123825</xdr:colOff>
      <xdr:row>29</xdr:row>
      <xdr:rowOff>94062</xdr:rowOff>
    </xdr:to>
    <xdr:sp macro="" textlink="">
      <xdr:nvSpPr>
        <xdr:cNvPr id="157" name="楕円 156">
          <a:extLst>
            <a:ext uri="{FF2B5EF4-FFF2-40B4-BE49-F238E27FC236}">
              <a16:creationId xmlns:a16="http://schemas.microsoft.com/office/drawing/2014/main" id="{9F3E413B-258B-47DF-A059-3A27FBC09A9F}"/>
            </a:ext>
          </a:extLst>
        </xdr:cNvPr>
        <xdr:cNvSpPr/>
      </xdr:nvSpPr>
      <xdr:spPr>
        <a:xfrm>
          <a:off x="12646025" y="55137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38481</xdr:rowOff>
    </xdr:from>
    <xdr:to>
      <xdr:col>76</xdr:col>
      <xdr:colOff>22225</xdr:colOff>
      <xdr:row>29</xdr:row>
      <xdr:rowOff>43262</xdr:rowOff>
    </xdr:to>
    <xdr:cxnSp macro="">
      <xdr:nvCxnSpPr>
        <xdr:cNvPr id="158" name="直線コネクタ 157">
          <a:extLst>
            <a:ext uri="{FF2B5EF4-FFF2-40B4-BE49-F238E27FC236}">
              <a16:creationId xmlns:a16="http://schemas.microsoft.com/office/drawing/2014/main" id="{F46C2634-E9B8-4A67-AD2D-AE3A41CF67A4}"/>
            </a:ext>
          </a:extLst>
        </xdr:cNvPr>
        <xdr:cNvCxnSpPr/>
      </xdr:nvCxnSpPr>
      <xdr:spPr>
        <a:xfrm flipV="1">
          <a:off x="12693650" y="5553456"/>
          <a:ext cx="638175" cy="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8963</xdr:rowOff>
    </xdr:from>
    <xdr:to>
      <xdr:col>68</xdr:col>
      <xdr:colOff>123825</xdr:colOff>
      <xdr:row>29</xdr:row>
      <xdr:rowOff>110563</xdr:rowOff>
    </xdr:to>
    <xdr:sp macro="" textlink="">
      <xdr:nvSpPr>
        <xdr:cNvPr id="159" name="楕円 158">
          <a:extLst>
            <a:ext uri="{FF2B5EF4-FFF2-40B4-BE49-F238E27FC236}">
              <a16:creationId xmlns:a16="http://schemas.microsoft.com/office/drawing/2014/main" id="{ACB7F980-EB57-4930-8659-0A62E6746F1E}"/>
            </a:ext>
          </a:extLst>
        </xdr:cNvPr>
        <xdr:cNvSpPr/>
      </xdr:nvSpPr>
      <xdr:spPr>
        <a:xfrm>
          <a:off x="11960225" y="55271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43262</xdr:rowOff>
    </xdr:from>
    <xdr:to>
      <xdr:col>72</xdr:col>
      <xdr:colOff>73025</xdr:colOff>
      <xdr:row>29</xdr:row>
      <xdr:rowOff>59763</xdr:rowOff>
    </xdr:to>
    <xdr:cxnSp macro="">
      <xdr:nvCxnSpPr>
        <xdr:cNvPr id="160" name="直線コネクタ 159">
          <a:extLst>
            <a:ext uri="{FF2B5EF4-FFF2-40B4-BE49-F238E27FC236}">
              <a16:creationId xmlns:a16="http://schemas.microsoft.com/office/drawing/2014/main" id="{A8666E74-12B4-4C23-9A02-12C0A8A28F40}"/>
            </a:ext>
          </a:extLst>
        </xdr:cNvPr>
        <xdr:cNvCxnSpPr/>
      </xdr:nvCxnSpPr>
      <xdr:spPr>
        <a:xfrm flipV="1">
          <a:off x="12007850" y="5561412"/>
          <a:ext cx="685800" cy="1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166070</xdr:rowOff>
    </xdr:from>
    <xdr:to>
      <xdr:col>64</xdr:col>
      <xdr:colOff>123825</xdr:colOff>
      <xdr:row>29</xdr:row>
      <xdr:rowOff>96220</xdr:rowOff>
    </xdr:to>
    <xdr:sp macro="" textlink="">
      <xdr:nvSpPr>
        <xdr:cNvPr id="161" name="楕円 160">
          <a:extLst>
            <a:ext uri="{FF2B5EF4-FFF2-40B4-BE49-F238E27FC236}">
              <a16:creationId xmlns:a16="http://schemas.microsoft.com/office/drawing/2014/main" id="{EC280382-65C3-4D38-BED4-BB194BEE7C00}"/>
            </a:ext>
          </a:extLst>
        </xdr:cNvPr>
        <xdr:cNvSpPr/>
      </xdr:nvSpPr>
      <xdr:spPr>
        <a:xfrm>
          <a:off x="11274425" y="5515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45420</xdr:rowOff>
    </xdr:from>
    <xdr:to>
      <xdr:col>68</xdr:col>
      <xdr:colOff>73025</xdr:colOff>
      <xdr:row>29</xdr:row>
      <xdr:rowOff>59763</xdr:rowOff>
    </xdr:to>
    <xdr:cxnSp macro="">
      <xdr:nvCxnSpPr>
        <xdr:cNvPr id="162" name="直線コネクタ 161">
          <a:extLst>
            <a:ext uri="{FF2B5EF4-FFF2-40B4-BE49-F238E27FC236}">
              <a16:creationId xmlns:a16="http://schemas.microsoft.com/office/drawing/2014/main" id="{976B4BD6-5750-4100-8FE2-E3EF62090BE9}"/>
            </a:ext>
          </a:extLst>
        </xdr:cNvPr>
        <xdr:cNvCxnSpPr/>
      </xdr:nvCxnSpPr>
      <xdr:spPr>
        <a:xfrm>
          <a:off x="11322050" y="5563570"/>
          <a:ext cx="685800" cy="1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144363</xdr:rowOff>
    </xdr:from>
    <xdr:to>
      <xdr:col>60</xdr:col>
      <xdr:colOff>123825</xdr:colOff>
      <xdr:row>30</xdr:row>
      <xdr:rowOff>74513</xdr:rowOff>
    </xdr:to>
    <xdr:sp macro="" textlink="">
      <xdr:nvSpPr>
        <xdr:cNvPr id="163" name="楕円 162">
          <a:extLst>
            <a:ext uri="{FF2B5EF4-FFF2-40B4-BE49-F238E27FC236}">
              <a16:creationId xmlns:a16="http://schemas.microsoft.com/office/drawing/2014/main" id="{B9E013FE-FBC7-440B-BA2D-3B0DD0C53E07}"/>
            </a:ext>
          </a:extLst>
        </xdr:cNvPr>
        <xdr:cNvSpPr/>
      </xdr:nvSpPr>
      <xdr:spPr>
        <a:xfrm>
          <a:off x="10588625" y="56561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45420</xdr:rowOff>
    </xdr:from>
    <xdr:to>
      <xdr:col>64</xdr:col>
      <xdr:colOff>73025</xdr:colOff>
      <xdr:row>30</xdr:row>
      <xdr:rowOff>23713</xdr:rowOff>
    </xdr:to>
    <xdr:cxnSp macro="">
      <xdr:nvCxnSpPr>
        <xdr:cNvPr id="164" name="直線コネクタ 163">
          <a:extLst>
            <a:ext uri="{FF2B5EF4-FFF2-40B4-BE49-F238E27FC236}">
              <a16:creationId xmlns:a16="http://schemas.microsoft.com/office/drawing/2014/main" id="{69C5226E-3E43-4AD5-A323-8C2941BD3F04}"/>
            </a:ext>
          </a:extLst>
        </xdr:cNvPr>
        <xdr:cNvCxnSpPr/>
      </xdr:nvCxnSpPr>
      <xdr:spPr>
        <a:xfrm flipV="1">
          <a:off x="10636250" y="5563570"/>
          <a:ext cx="685800" cy="1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168002</xdr:rowOff>
    </xdr:from>
    <xdr:ext cx="469744" cy="259045"/>
    <xdr:sp macro="" textlink="">
      <xdr:nvSpPr>
        <xdr:cNvPr id="165" name="n_1aveValue債務償還比率">
          <a:extLst>
            <a:ext uri="{FF2B5EF4-FFF2-40B4-BE49-F238E27FC236}">
              <a16:creationId xmlns:a16="http://schemas.microsoft.com/office/drawing/2014/main" id="{B84F1C66-7584-4E1F-BE8C-4DC57BCE7869}"/>
            </a:ext>
          </a:extLst>
        </xdr:cNvPr>
        <xdr:cNvSpPr txBox="1"/>
      </xdr:nvSpPr>
      <xdr:spPr>
        <a:xfrm>
          <a:off x="12465127" y="567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66" name="n_2aveValue債務償還比率">
          <a:extLst>
            <a:ext uri="{FF2B5EF4-FFF2-40B4-BE49-F238E27FC236}">
              <a16:creationId xmlns:a16="http://schemas.microsoft.com/office/drawing/2014/main" id="{05D08B2B-9F05-4A4C-ACAD-AAC043F13619}"/>
            </a:ext>
          </a:extLst>
        </xdr:cNvPr>
        <xdr:cNvSpPr txBox="1"/>
      </xdr:nvSpPr>
      <xdr:spPr>
        <a:xfrm>
          <a:off x="11788852" y="568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7" name="n_3aveValue債務償還比率">
          <a:extLst>
            <a:ext uri="{FF2B5EF4-FFF2-40B4-BE49-F238E27FC236}">
              <a16:creationId xmlns:a16="http://schemas.microsoft.com/office/drawing/2014/main" id="{1678E3F1-4CA7-4FE6-88C8-BAD6B1E45CAB}"/>
            </a:ext>
          </a:extLst>
        </xdr:cNvPr>
        <xdr:cNvSpPr txBox="1"/>
      </xdr:nvSpPr>
      <xdr:spPr>
        <a:xfrm>
          <a:off x="11103052" y="565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68" name="n_4aveValue債務償還比率">
          <a:extLst>
            <a:ext uri="{FF2B5EF4-FFF2-40B4-BE49-F238E27FC236}">
              <a16:creationId xmlns:a16="http://schemas.microsoft.com/office/drawing/2014/main" id="{2BE012DF-06E1-47FF-8A9D-73E66EC8DEB4}"/>
            </a:ext>
          </a:extLst>
        </xdr:cNvPr>
        <xdr:cNvSpPr txBox="1"/>
      </xdr:nvSpPr>
      <xdr:spPr>
        <a:xfrm>
          <a:off x="10417252" y="58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110589</xdr:rowOff>
    </xdr:from>
    <xdr:ext cx="469744" cy="259045"/>
    <xdr:sp macro="" textlink="">
      <xdr:nvSpPr>
        <xdr:cNvPr id="169" name="n_1mainValue債務償還比率">
          <a:extLst>
            <a:ext uri="{FF2B5EF4-FFF2-40B4-BE49-F238E27FC236}">
              <a16:creationId xmlns:a16="http://schemas.microsoft.com/office/drawing/2014/main" id="{6A09B792-381C-47E1-8565-DC6CBD62FB01}"/>
            </a:ext>
          </a:extLst>
        </xdr:cNvPr>
        <xdr:cNvSpPr txBox="1"/>
      </xdr:nvSpPr>
      <xdr:spPr>
        <a:xfrm>
          <a:off x="12465127" y="529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127090</xdr:rowOff>
    </xdr:from>
    <xdr:ext cx="469744" cy="259045"/>
    <xdr:sp macro="" textlink="">
      <xdr:nvSpPr>
        <xdr:cNvPr id="170" name="n_2mainValue債務償還比率">
          <a:extLst>
            <a:ext uri="{FF2B5EF4-FFF2-40B4-BE49-F238E27FC236}">
              <a16:creationId xmlns:a16="http://schemas.microsoft.com/office/drawing/2014/main" id="{0C61A292-BA34-453A-A035-93735BA36DB1}"/>
            </a:ext>
          </a:extLst>
        </xdr:cNvPr>
        <xdr:cNvSpPr txBox="1"/>
      </xdr:nvSpPr>
      <xdr:spPr>
        <a:xfrm>
          <a:off x="11788852" y="531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112747</xdr:rowOff>
    </xdr:from>
    <xdr:ext cx="469744" cy="259045"/>
    <xdr:sp macro="" textlink="">
      <xdr:nvSpPr>
        <xdr:cNvPr id="171" name="n_3mainValue債務償還比率">
          <a:extLst>
            <a:ext uri="{FF2B5EF4-FFF2-40B4-BE49-F238E27FC236}">
              <a16:creationId xmlns:a16="http://schemas.microsoft.com/office/drawing/2014/main" id="{E59ABA74-778A-4DB8-9BA8-93E89DD27900}"/>
            </a:ext>
          </a:extLst>
        </xdr:cNvPr>
        <xdr:cNvSpPr txBox="1"/>
      </xdr:nvSpPr>
      <xdr:spPr>
        <a:xfrm>
          <a:off x="11103052" y="530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91040</xdr:rowOff>
    </xdr:from>
    <xdr:ext cx="469744" cy="259045"/>
    <xdr:sp macro="" textlink="">
      <xdr:nvSpPr>
        <xdr:cNvPr id="172" name="n_4mainValue債務償還比率">
          <a:extLst>
            <a:ext uri="{FF2B5EF4-FFF2-40B4-BE49-F238E27FC236}">
              <a16:creationId xmlns:a16="http://schemas.microsoft.com/office/drawing/2014/main" id="{793005AB-2276-4A3C-9F2C-F22B9B392042}"/>
            </a:ext>
          </a:extLst>
        </xdr:cNvPr>
        <xdr:cNvSpPr txBox="1"/>
      </xdr:nvSpPr>
      <xdr:spPr>
        <a:xfrm>
          <a:off x="10417252" y="54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68F25ABC-02F7-49CC-884E-8881B38E49F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E0544FA-DBD7-4198-A701-F83E304187E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B5892F16-6A85-4EAE-9F38-BD4062CF04C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8B2E73D7-A0EC-4D4F-B624-17C9DF24623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AA6C99E6-5088-4D5F-9AD2-A0E75132343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5489598-B5E0-4256-8F3F-9DDC8A35F47C}"/>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4FFCEC-AC46-4D76-BF3F-8521C771DDF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BBAEE1-AB2B-4351-8E76-B616DF1124A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55AC5E-3584-4C9D-8287-99850374468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24DCE4-CDCA-4A96-B2C2-7E4B9E67B2F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大阪府和泉市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B299198-D61E-4D3D-81F2-BEEE29DC43D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560663-1962-4765-9280-E0E9016571D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436AF7F-BE13-4213-B96C-F2889825772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C92A2AF-774E-43D4-9F2A-B81635D7D72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B102C8-4895-4C59-BEE7-716F3F1343C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5ADF759-007B-428A-A2FC-8C59CE27694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182,481
178,808
84.98
79,954,025
79,283,741
354,940
38,949,922
36,816,788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81253C-36C9-4A5B-8542-99F5ED65A7C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888378-B330-4FA6-B308-75FD540CD36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BAD982-645F-46B3-BCDE-B7F31135450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B74B058-5F85-4C36-83D0-8E757E98C55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1018AB-46B3-4658-ADA5-CDEC627DE77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E0E8DF-C3DD-46B9-9D8D-C202ACE2632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8B9456-EDB5-48BB-8629-A78435A5587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C34F71E-32FF-461B-86CE-15CABC83A34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675D91-8E75-4D88-9123-214F7313291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B683D8-5FDB-4D13-A1ED-4D27625C2A6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F6E99B7-94BF-4F58-BF69-B6BD2258E6A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29C428B-9C4C-46FB-9092-929DF05271A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C9D339-B7D7-43CE-9551-A54F0B86A61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0D37B1-B133-43C9-8F88-BABE2A25F98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245BBC-50DC-4DE2-8A3E-B7D6BE70A3B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6DE7721-FCC9-4E1A-BE64-19605CC0E7B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BE5052-2DA5-47B8-9AD0-3F55446873C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18E064-2DD5-452E-AF71-5399B7018AC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66331C-15C2-4462-B5C5-F9C53829E16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C7A3122-16BE-4ED7-816E-B84EB881F9D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49FF07-E57E-4CD3-ACF6-B4A11FA651A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060218-6797-43A7-99CA-FE8D3112A06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7B07A7C-F07C-4F93-835C-B43CD3763D5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AAA7F2-715C-4669-BF78-9A35F852672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5EBB0F-0E12-4EE1-AB50-8B43A23BF83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A66A56B-1882-4310-9F91-A0A748A8225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0F73547-4361-45E6-849E-1CE880DE890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CF62CC-5EEB-4DB4-992F-33872241A01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E968E73-7670-42D2-81A7-24B6F236516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0A9922-FA62-4A7F-A971-243F19FB682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483D56-93C1-4D82-B66E-E6A29353291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278A9B-5813-4F94-96D5-A3AC4488AA0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81CC255-A35E-4A84-BAD7-337A9AAD0769}"/>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234450A-CC42-4DDB-AC64-1F97744763A9}"/>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B9929E5-1521-491B-A7BF-1E7371E77C7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9EFCD6-6703-47E0-A196-3BE7B050F42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C456672-EC50-499E-86D8-2F3D3B92687A}"/>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39EBA50-6A75-4DA5-B1BD-8721000E224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BAFBE5C-E77D-4EAB-AFA9-4D89A53CFFC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CF69083-A795-4F0D-A044-B1C937A06C7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3AA3A2-0FDF-40A1-9BCD-02BA13614866}"/>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A6FECF2-5606-4E85-8F67-FB84EB53DC2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BA69A0E-C118-4269-A76E-74D33CAECAF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52527CA-5FE8-4935-90AA-AF88EF83AE8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07FFD84-765E-412F-BD5B-5607965D843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27A6FFD8-8C0B-4606-AA54-29FF6E5FDAB9}"/>
            </a:ext>
          </a:extLst>
        </xdr:cNvPr>
        <xdr:cNvCxnSpPr/>
      </xdr:nvCxnSpPr>
      <xdr:spPr>
        <a:xfrm flipV="1">
          <a:off x="4180840" y="53327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60DAC01C-D495-4399-A0AE-F99C4CC2C549}"/>
            </a:ext>
          </a:extLst>
        </xdr:cNvPr>
        <xdr:cNvSpPr txBox="1"/>
      </xdr:nvSpPr>
      <xdr:spPr>
        <a:xfrm>
          <a:off x="4219575" y="675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77954613-D597-46C1-8D41-CA87F736F105}"/>
            </a:ext>
          </a:extLst>
        </xdr:cNvPr>
        <xdr:cNvCxnSpPr/>
      </xdr:nvCxnSpPr>
      <xdr:spPr>
        <a:xfrm>
          <a:off x="4105275" y="6750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B60278E8-259E-4D05-8C19-E868046243E1}"/>
            </a:ext>
          </a:extLst>
        </xdr:cNvPr>
        <xdr:cNvSpPr txBox="1"/>
      </xdr:nvSpPr>
      <xdr:spPr>
        <a:xfrm>
          <a:off x="4219575" y="51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5CB00C9F-F252-450E-8DEB-DBF6719AC38D}"/>
            </a:ext>
          </a:extLst>
        </xdr:cNvPr>
        <xdr:cNvCxnSpPr/>
      </xdr:nvCxnSpPr>
      <xdr:spPr>
        <a:xfrm>
          <a:off x="4105275" y="53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AA2FE34E-DFAD-45AC-A3AF-9525017846FF}"/>
            </a:ext>
          </a:extLst>
        </xdr:cNvPr>
        <xdr:cNvSpPr txBox="1"/>
      </xdr:nvSpPr>
      <xdr:spPr>
        <a:xfrm>
          <a:off x="4219575" y="621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B73639D7-5C23-42A7-867E-F3F754B10F68}"/>
            </a:ext>
          </a:extLst>
        </xdr:cNvPr>
        <xdr:cNvSpPr/>
      </xdr:nvSpPr>
      <xdr:spPr>
        <a:xfrm>
          <a:off x="4124325" y="6237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6B6A55D1-2062-45FA-9499-9C79030D39F1}"/>
            </a:ext>
          </a:extLst>
        </xdr:cNvPr>
        <xdr:cNvSpPr/>
      </xdr:nvSpPr>
      <xdr:spPr>
        <a:xfrm>
          <a:off x="3381375" y="62077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26B638FB-8C51-4117-B860-2E48539B54E3}"/>
            </a:ext>
          </a:extLst>
        </xdr:cNvPr>
        <xdr:cNvSpPr/>
      </xdr:nvSpPr>
      <xdr:spPr>
        <a:xfrm>
          <a:off x="2571750" y="61823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DF532D96-0B2B-494A-A379-804849183EC4}"/>
            </a:ext>
          </a:extLst>
        </xdr:cNvPr>
        <xdr:cNvSpPr/>
      </xdr:nvSpPr>
      <xdr:spPr>
        <a:xfrm>
          <a:off x="1781175" y="61607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B024F297-2C9D-4DAC-B7DC-70C52BB88797}"/>
            </a:ext>
          </a:extLst>
        </xdr:cNvPr>
        <xdr:cNvSpPr/>
      </xdr:nvSpPr>
      <xdr:spPr>
        <a:xfrm>
          <a:off x="981075" y="6105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9B676C-57EC-48D6-AE6E-D599C59BC63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DC20F5-0A54-454E-A01D-3E62C5A0761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2511D9-8C62-4010-924E-C8D0208C762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2EC5554-B1E7-4DF6-A612-6B162215C85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28C4E1-C6ED-4DF7-BCA4-C79EE57E4AF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139700</xdr:rowOff>
    </xdr:from>
    <xdr:to>
      <xdr:col>24</xdr:col>
      <xdr:colOff>114300</xdr:colOff>
      <xdr:row>37</xdr:row>
      <xdr:rowOff>69850</xdr:rowOff>
    </xdr:to>
    <xdr:sp macro="" textlink="">
      <xdr:nvSpPr>
        <xdr:cNvPr id="73" name="楕円 72">
          <a:extLst>
            <a:ext uri="{FF2B5EF4-FFF2-40B4-BE49-F238E27FC236}">
              <a16:creationId xmlns:a16="http://schemas.microsoft.com/office/drawing/2014/main" id="{F43A8042-19BC-42F8-84CB-519BDCED8CEE}"/>
            </a:ext>
          </a:extLst>
        </xdr:cNvPr>
        <xdr:cNvSpPr/>
      </xdr:nvSpPr>
      <xdr:spPr>
        <a:xfrm>
          <a:off x="4124325" y="5981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162577</xdr:rowOff>
    </xdr:from>
    <xdr:ext cx="405111" cy="259045"/>
    <xdr:sp macro="" textlink="">
      <xdr:nvSpPr>
        <xdr:cNvPr id="74" name="【道路】&#10;有形固定資産減価償却率該当値テキスト">
          <a:extLst>
            <a:ext uri="{FF2B5EF4-FFF2-40B4-BE49-F238E27FC236}">
              <a16:creationId xmlns:a16="http://schemas.microsoft.com/office/drawing/2014/main" id="{18A5A0D0-7C17-435E-A894-96617DF44F7C}"/>
            </a:ext>
          </a:extLst>
        </xdr:cNvPr>
        <xdr:cNvSpPr txBox="1"/>
      </xdr:nvSpPr>
      <xdr:spPr>
        <a:xfrm>
          <a:off x="4219575"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105410</xdr:rowOff>
    </xdr:from>
    <xdr:to>
      <xdr:col>20</xdr:col>
      <xdr:colOff>38100</xdr:colOff>
      <xdr:row>37</xdr:row>
      <xdr:rowOff>35560</xdr:rowOff>
    </xdr:to>
    <xdr:sp macro="" textlink="">
      <xdr:nvSpPr>
        <xdr:cNvPr id="75" name="楕円 74">
          <a:extLst>
            <a:ext uri="{FF2B5EF4-FFF2-40B4-BE49-F238E27FC236}">
              <a16:creationId xmlns:a16="http://schemas.microsoft.com/office/drawing/2014/main" id="{A7D3A8BA-427B-44D1-97C8-2C72C476FD39}"/>
            </a:ext>
          </a:extLst>
        </xdr:cNvPr>
        <xdr:cNvSpPr/>
      </xdr:nvSpPr>
      <xdr:spPr>
        <a:xfrm>
          <a:off x="3381375" y="5941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156210</xdr:rowOff>
    </xdr:from>
    <xdr:to>
      <xdr:col>24</xdr:col>
      <xdr:colOff>63500</xdr:colOff>
      <xdr:row>37</xdr:row>
      <xdr:rowOff>19050</xdr:rowOff>
    </xdr:to>
    <xdr:cxnSp macro="">
      <xdr:nvCxnSpPr>
        <xdr:cNvPr id="76" name="直線コネクタ 75">
          <a:extLst>
            <a:ext uri="{FF2B5EF4-FFF2-40B4-BE49-F238E27FC236}">
              <a16:creationId xmlns:a16="http://schemas.microsoft.com/office/drawing/2014/main" id="{F80ECD00-6D2F-406F-9706-56337E2A99E8}"/>
            </a:ext>
          </a:extLst>
        </xdr:cNvPr>
        <xdr:cNvCxnSpPr/>
      </xdr:nvCxnSpPr>
      <xdr:spPr>
        <a:xfrm>
          <a:off x="3429000" y="5998210"/>
          <a:ext cx="7524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73025</xdr:rowOff>
    </xdr:from>
    <xdr:to>
      <xdr:col>15</xdr:col>
      <xdr:colOff>101600</xdr:colOff>
      <xdr:row>37</xdr:row>
      <xdr:rowOff>3175</xdr:rowOff>
    </xdr:to>
    <xdr:sp macro="" textlink="">
      <xdr:nvSpPr>
        <xdr:cNvPr id="77" name="楕円 76">
          <a:extLst>
            <a:ext uri="{FF2B5EF4-FFF2-40B4-BE49-F238E27FC236}">
              <a16:creationId xmlns:a16="http://schemas.microsoft.com/office/drawing/2014/main" id="{60F9DC9E-05CC-4CD7-B267-544E0296905C}"/>
            </a:ext>
          </a:extLst>
        </xdr:cNvPr>
        <xdr:cNvSpPr/>
      </xdr:nvSpPr>
      <xdr:spPr>
        <a:xfrm>
          <a:off x="2571750" y="59118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123825</xdr:rowOff>
    </xdr:from>
    <xdr:to>
      <xdr:col>19</xdr:col>
      <xdr:colOff>177800</xdr:colOff>
      <xdr:row>36</xdr:row>
      <xdr:rowOff>156210</xdr:rowOff>
    </xdr:to>
    <xdr:cxnSp macro="">
      <xdr:nvCxnSpPr>
        <xdr:cNvPr id="78" name="直線コネクタ 77">
          <a:extLst>
            <a:ext uri="{FF2B5EF4-FFF2-40B4-BE49-F238E27FC236}">
              <a16:creationId xmlns:a16="http://schemas.microsoft.com/office/drawing/2014/main" id="{7D2AF1CB-49D8-4FDF-BAEE-E7FA06D8DBDA}"/>
            </a:ext>
          </a:extLst>
        </xdr:cNvPr>
        <xdr:cNvCxnSpPr/>
      </xdr:nvCxnSpPr>
      <xdr:spPr>
        <a:xfrm>
          <a:off x="2619375" y="595947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69215</xdr:rowOff>
    </xdr:from>
    <xdr:to>
      <xdr:col>10</xdr:col>
      <xdr:colOff>165100</xdr:colOff>
      <xdr:row>36</xdr:row>
      <xdr:rowOff>170815</xdr:rowOff>
    </xdr:to>
    <xdr:sp macro="" textlink="">
      <xdr:nvSpPr>
        <xdr:cNvPr id="79" name="楕円 78">
          <a:extLst>
            <a:ext uri="{FF2B5EF4-FFF2-40B4-BE49-F238E27FC236}">
              <a16:creationId xmlns:a16="http://schemas.microsoft.com/office/drawing/2014/main" id="{6B47E884-C2F6-4826-8B58-C708FBC388E0}"/>
            </a:ext>
          </a:extLst>
        </xdr:cNvPr>
        <xdr:cNvSpPr/>
      </xdr:nvSpPr>
      <xdr:spPr>
        <a:xfrm>
          <a:off x="1781175" y="59048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120015</xdr:rowOff>
    </xdr:from>
    <xdr:to>
      <xdr:col>15</xdr:col>
      <xdr:colOff>50800</xdr:colOff>
      <xdr:row>36</xdr:row>
      <xdr:rowOff>123825</xdr:rowOff>
    </xdr:to>
    <xdr:cxnSp macro="">
      <xdr:nvCxnSpPr>
        <xdr:cNvPr id="80" name="直線コネクタ 79">
          <a:extLst>
            <a:ext uri="{FF2B5EF4-FFF2-40B4-BE49-F238E27FC236}">
              <a16:creationId xmlns:a16="http://schemas.microsoft.com/office/drawing/2014/main" id="{870CC223-D70E-49E6-8429-5E0308F022D9}"/>
            </a:ext>
          </a:extLst>
        </xdr:cNvPr>
        <xdr:cNvCxnSpPr/>
      </xdr:nvCxnSpPr>
      <xdr:spPr>
        <a:xfrm>
          <a:off x="1828800" y="59620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1" name="楕円 80">
          <a:extLst>
            <a:ext uri="{FF2B5EF4-FFF2-40B4-BE49-F238E27FC236}">
              <a16:creationId xmlns:a16="http://schemas.microsoft.com/office/drawing/2014/main" id="{FD82153A-E53F-48A3-8F27-693F7F1D4488}"/>
            </a:ext>
          </a:extLst>
        </xdr:cNvPr>
        <xdr:cNvSpPr/>
      </xdr:nvSpPr>
      <xdr:spPr>
        <a:xfrm>
          <a:off x="981075" y="5924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120015</xdr:rowOff>
    </xdr:from>
    <xdr:to>
      <xdr:col>10</xdr:col>
      <xdr:colOff>114300</xdr:colOff>
      <xdr:row>36</xdr:row>
      <xdr:rowOff>133350</xdr:rowOff>
    </xdr:to>
    <xdr:cxnSp macro="">
      <xdr:nvCxnSpPr>
        <xdr:cNvPr id="82" name="直線コネクタ 81">
          <a:extLst>
            <a:ext uri="{FF2B5EF4-FFF2-40B4-BE49-F238E27FC236}">
              <a16:creationId xmlns:a16="http://schemas.microsoft.com/office/drawing/2014/main" id="{AD862F85-A394-4D96-8956-472E486A79AF}"/>
            </a:ext>
          </a:extLst>
        </xdr:cNvPr>
        <xdr:cNvCxnSpPr/>
      </xdr:nvCxnSpPr>
      <xdr:spPr>
        <a:xfrm flipV="1">
          <a:off x="1028700" y="5962015"/>
          <a:ext cx="8001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16635257-3847-45B0-9D7F-FB16F9011069}"/>
            </a:ext>
          </a:extLst>
        </xdr:cNvPr>
        <xdr:cNvSpPr txBox="1"/>
      </xdr:nvSpPr>
      <xdr:spPr>
        <a:xfrm>
          <a:off x="32391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E4FC5C0A-55BD-4AF2-98FF-FDE38C99462B}"/>
            </a:ext>
          </a:extLst>
        </xdr:cNvPr>
        <xdr:cNvSpPr txBox="1"/>
      </xdr:nvSpPr>
      <xdr:spPr>
        <a:xfrm>
          <a:off x="24390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50749A41-74FD-45F4-93B9-81A08D600AAE}"/>
            </a:ext>
          </a:extLst>
        </xdr:cNvPr>
        <xdr:cNvSpPr txBox="1"/>
      </xdr:nvSpPr>
      <xdr:spPr>
        <a:xfrm>
          <a:off x="1648469"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9341F90B-BA64-4CF2-B0A8-5BC9B65DDCC6}"/>
            </a:ext>
          </a:extLst>
        </xdr:cNvPr>
        <xdr:cNvSpPr txBox="1"/>
      </xdr:nvSpPr>
      <xdr:spPr>
        <a:xfrm>
          <a:off x="848369"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8E7715B8-4E04-4104-A8B1-3C8B193C2725}"/>
            </a:ext>
          </a:extLst>
        </xdr:cNvPr>
        <xdr:cNvSpPr txBox="1"/>
      </xdr:nvSpPr>
      <xdr:spPr>
        <a:xfrm>
          <a:off x="3239144" y="572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31A7957F-12B0-4EA2-A53F-746E60CFBA8E}"/>
            </a:ext>
          </a:extLst>
        </xdr:cNvPr>
        <xdr:cNvSpPr txBox="1"/>
      </xdr:nvSpPr>
      <xdr:spPr>
        <a:xfrm>
          <a:off x="2439044"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15892</xdr:rowOff>
    </xdr:from>
    <xdr:ext cx="405111" cy="259045"/>
    <xdr:sp macro="" textlink="">
      <xdr:nvSpPr>
        <xdr:cNvPr id="89" name="n_3mainValue【道路】&#10;有形固定資産減価償却率">
          <a:extLst>
            <a:ext uri="{FF2B5EF4-FFF2-40B4-BE49-F238E27FC236}">
              <a16:creationId xmlns:a16="http://schemas.microsoft.com/office/drawing/2014/main" id="{DE881ACB-8333-4108-B8AA-F0FFEB317AA4}"/>
            </a:ext>
          </a:extLst>
        </xdr:cNvPr>
        <xdr:cNvSpPr txBox="1"/>
      </xdr:nvSpPr>
      <xdr:spPr>
        <a:xfrm>
          <a:off x="1648469"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90" name="n_4mainValue【道路】&#10;有形固定資産減価償却率">
          <a:extLst>
            <a:ext uri="{FF2B5EF4-FFF2-40B4-BE49-F238E27FC236}">
              <a16:creationId xmlns:a16="http://schemas.microsoft.com/office/drawing/2014/main" id="{09B885B5-3292-4AD3-B09F-EC5AEC3D6727}"/>
            </a:ext>
          </a:extLst>
        </xdr:cNvPr>
        <xdr:cNvSpPr txBox="1"/>
      </xdr:nvSpPr>
      <xdr:spPr>
        <a:xfrm>
          <a:off x="84836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B97A172-37AF-490B-AA6B-302906E7E70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DB8A938-4038-40D5-A2F6-BE02093BC3A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DEDB28-E11B-47E3-884C-6E8322F6117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3D2F3D3-0780-4E28-A05C-07AE6D863F6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81B41C6-0099-49F5-ABBB-4FCD79EFA09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AD78256-8D2E-4900-AE4A-A2040A2718F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29948B9-2B42-4EC8-9C74-17930FBD3BC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8067659-7C86-4842-9261-224E104B379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DE29C35-0A9F-4954-94B7-13CB3087A38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3647744-63C2-4482-AF28-FF5C0027864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2AF5AAC-9315-4A01-A7CF-BA2FEEC09D00}"/>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8EE8496-7E84-4320-968E-F70B38EA6C91}"/>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9856189-365D-428C-837C-E356A490DDD9}"/>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9267ED39-DB82-49F6-B471-177B65C510CE}"/>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F248474-771D-4CE1-B20C-57E8686D70C4}"/>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4822369A-4A40-474A-A8B2-C1B25D5FEC76}"/>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3109712-36FF-42D5-8EB7-5F6BAB97978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34CFD9E3-936F-4522-A7AF-6B2958AF37FD}"/>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1B0120C-FCE8-4C10-83D1-61CBBFFCDE3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F6D8581-57AA-4CE7-8C74-4E5E00A110D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4A03483-FD9D-42A7-B7AB-0D6FDFCB43F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26990F14-4176-450F-B2F4-06F0D295ED27}"/>
            </a:ext>
          </a:extLst>
        </xdr:cNvPr>
        <xdr:cNvCxnSpPr/>
      </xdr:nvCxnSpPr>
      <xdr:spPr>
        <a:xfrm flipV="1">
          <a:off x="9429115" y="5608137"/>
          <a:ext cx="0" cy="1134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ABE1B061-0854-446C-83D8-41023CD1E5C8}"/>
            </a:ext>
          </a:extLst>
        </xdr:cNvPr>
        <xdr:cNvSpPr txBox="1"/>
      </xdr:nvSpPr>
      <xdr:spPr>
        <a:xfrm>
          <a:off x="9467850" y="674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141787D9-967B-4D3F-A2AB-F6E3471BF13B}"/>
            </a:ext>
          </a:extLst>
        </xdr:cNvPr>
        <xdr:cNvCxnSpPr/>
      </xdr:nvCxnSpPr>
      <xdr:spPr>
        <a:xfrm>
          <a:off x="9363075" y="67422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E4A4F8B3-AA22-4B55-B689-94BE626E6126}"/>
            </a:ext>
          </a:extLst>
        </xdr:cNvPr>
        <xdr:cNvSpPr txBox="1"/>
      </xdr:nvSpPr>
      <xdr:spPr>
        <a:xfrm>
          <a:off x="9467850" y="539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621122AC-BFCB-40F3-A2F8-71D239C6A96F}"/>
            </a:ext>
          </a:extLst>
        </xdr:cNvPr>
        <xdr:cNvCxnSpPr/>
      </xdr:nvCxnSpPr>
      <xdr:spPr>
        <a:xfrm>
          <a:off x="9363075" y="56081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3AB10815-7DDF-484E-B1CD-E688A6D77E58}"/>
            </a:ext>
          </a:extLst>
        </xdr:cNvPr>
        <xdr:cNvSpPr txBox="1"/>
      </xdr:nvSpPr>
      <xdr:spPr>
        <a:xfrm>
          <a:off x="9467850" y="6413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377DC1B2-25C0-4032-A5A9-262DEEE72762}"/>
            </a:ext>
          </a:extLst>
        </xdr:cNvPr>
        <xdr:cNvSpPr/>
      </xdr:nvSpPr>
      <xdr:spPr>
        <a:xfrm>
          <a:off x="9401175" y="65525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DF158DFA-6CDE-44E3-909F-328E128EA4A0}"/>
            </a:ext>
          </a:extLst>
        </xdr:cNvPr>
        <xdr:cNvSpPr/>
      </xdr:nvSpPr>
      <xdr:spPr>
        <a:xfrm>
          <a:off x="86391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3E4493D1-863C-4E50-B3EF-87029BC02F2D}"/>
            </a:ext>
          </a:extLst>
        </xdr:cNvPr>
        <xdr:cNvSpPr/>
      </xdr:nvSpPr>
      <xdr:spPr>
        <a:xfrm>
          <a:off x="7839075" y="65544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3D70F84D-ADFE-4600-9B9B-43F96919A83B}"/>
            </a:ext>
          </a:extLst>
        </xdr:cNvPr>
        <xdr:cNvSpPr/>
      </xdr:nvSpPr>
      <xdr:spPr>
        <a:xfrm>
          <a:off x="7029450" y="65550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84EBE21B-0500-4940-A7AB-B8C1E62CAF1B}"/>
            </a:ext>
          </a:extLst>
        </xdr:cNvPr>
        <xdr:cNvSpPr/>
      </xdr:nvSpPr>
      <xdr:spPr>
        <a:xfrm>
          <a:off x="6238875" y="65556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A97442C-31D4-4663-B5B1-1C065FB9C8C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F274E5D-C7F9-4297-9313-4D15DD0A0E9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7B9578-C907-4BE1-8639-D924C53BADF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2622C3A-B7FE-48EF-9C50-D6496CB71C7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AC4C17-76C2-4B5B-B50D-0C54CDFDA0B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151130</xdr:rowOff>
    </xdr:from>
    <xdr:to>
      <xdr:col>55</xdr:col>
      <xdr:colOff>50800</xdr:colOff>
      <xdr:row>41</xdr:row>
      <xdr:rowOff>81280</xdr:rowOff>
    </xdr:to>
    <xdr:sp macro="" textlink="">
      <xdr:nvSpPr>
        <xdr:cNvPr id="128" name="楕円 127">
          <a:extLst>
            <a:ext uri="{FF2B5EF4-FFF2-40B4-BE49-F238E27FC236}">
              <a16:creationId xmlns:a16="http://schemas.microsoft.com/office/drawing/2014/main" id="{5AE762B0-35F1-40E2-9429-19F119354B8D}"/>
            </a:ext>
          </a:extLst>
        </xdr:cNvPr>
        <xdr:cNvSpPr/>
      </xdr:nvSpPr>
      <xdr:spPr>
        <a:xfrm>
          <a:off x="9401175" y="66376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66057</xdr:rowOff>
    </xdr:from>
    <xdr:ext cx="469744" cy="259045"/>
    <xdr:sp macro="" textlink="">
      <xdr:nvSpPr>
        <xdr:cNvPr id="129" name="【道路】&#10;一人当たり延長該当値テキスト">
          <a:extLst>
            <a:ext uri="{FF2B5EF4-FFF2-40B4-BE49-F238E27FC236}">
              <a16:creationId xmlns:a16="http://schemas.microsoft.com/office/drawing/2014/main" id="{ACD816D2-131C-4107-AA69-12455D69256C}"/>
            </a:ext>
          </a:extLst>
        </xdr:cNvPr>
        <xdr:cNvSpPr txBox="1"/>
      </xdr:nvSpPr>
      <xdr:spPr>
        <a:xfrm>
          <a:off x="9467850"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151907</xdr:rowOff>
    </xdr:from>
    <xdr:to>
      <xdr:col>50</xdr:col>
      <xdr:colOff>165100</xdr:colOff>
      <xdr:row>41</xdr:row>
      <xdr:rowOff>82057</xdr:rowOff>
    </xdr:to>
    <xdr:sp macro="" textlink="">
      <xdr:nvSpPr>
        <xdr:cNvPr id="130" name="楕円 129">
          <a:extLst>
            <a:ext uri="{FF2B5EF4-FFF2-40B4-BE49-F238E27FC236}">
              <a16:creationId xmlns:a16="http://schemas.microsoft.com/office/drawing/2014/main" id="{AE2BEAD0-9BF9-4341-A868-F4199350FDB3}"/>
            </a:ext>
          </a:extLst>
        </xdr:cNvPr>
        <xdr:cNvSpPr/>
      </xdr:nvSpPr>
      <xdr:spPr>
        <a:xfrm>
          <a:off x="8639175" y="66384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30480</xdr:rowOff>
    </xdr:from>
    <xdr:to>
      <xdr:col>55</xdr:col>
      <xdr:colOff>0</xdr:colOff>
      <xdr:row>41</xdr:row>
      <xdr:rowOff>31257</xdr:rowOff>
    </xdr:to>
    <xdr:cxnSp macro="">
      <xdr:nvCxnSpPr>
        <xdr:cNvPr id="131" name="直線コネクタ 130">
          <a:extLst>
            <a:ext uri="{FF2B5EF4-FFF2-40B4-BE49-F238E27FC236}">
              <a16:creationId xmlns:a16="http://schemas.microsoft.com/office/drawing/2014/main" id="{14A52837-AD27-4C3C-8C63-DAC77FCA5DCD}"/>
            </a:ext>
          </a:extLst>
        </xdr:cNvPr>
        <xdr:cNvCxnSpPr/>
      </xdr:nvCxnSpPr>
      <xdr:spPr>
        <a:xfrm flipV="1">
          <a:off x="8686800" y="6675755"/>
          <a:ext cx="74295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153370</xdr:rowOff>
    </xdr:from>
    <xdr:to>
      <xdr:col>46</xdr:col>
      <xdr:colOff>38100</xdr:colOff>
      <xdr:row>41</xdr:row>
      <xdr:rowOff>83520</xdr:rowOff>
    </xdr:to>
    <xdr:sp macro="" textlink="">
      <xdr:nvSpPr>
        <xdr:cNvPr id="132" name="楕円 131">
          <a:extLst>
            <a:ext uri="{FF2B5EF4-FFF2-40B4-BE49-F238E27FC236}">
              <a16:creationId xmlns:a16="http://schemas.microsoft.com/office/drawing/2014/main" id="{4F429B5C-7EEE-4ABE-9CC7-995452F86540}"/>
            </a:ext>
          </a:extLst>
        </xdr:cNvPr>
        <xdr:cNvSpPr/>
      </xdr:nvSpPr>
      <xdr:spPr>
        <a:xfrm>
          <a:off x="7839075" y="6639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31257</xdr:rowOff>
    </xdr:from>
    <xdr:to>
      <xdr:col>50</xdr:col>
      <xdr:colOff>114300</xdr:colOff>
      <xdr:row>41</xdr:row>
      <xdr:rowOff>32720</xdr:rowOff>
    </xdr:to>
    <xdr:cxnSp macro="">
      <xdr:nvCxnSpPr>
        <xdr:cNvPr id="133" name="直線コネクタ 132">
          <a:extLst>
            <a:ext uri="{FF2B5EF4-FFF2-40B4-BE49-F238E27FC236}">
              <a16:creationId xmlns:a16="http://schemas.microsoft.com/office/drawing/2014/main" id="{44244C60-4C26-49DA-8F0C-D3B96C791BAC}"/>
            </a:ext>
          </a:extLst>
        </xdr:cNvPr>
        <xdr:cNvCxnSpPr/>
      </xdr:nvCxnSpPr>
      <xdr:spPr>
        <a:xfrm flipV="1">
          <a:off x="7886700" y="6676532"/>
          <a:ext cx="8001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154696</xdr:rowOff>
    </xdr:from>
    <xdr:to>
      <xdr:col>41</xdr:col>
      <xdr:colOff>101600</xdr:colOff>
      <xdr:row>41</xdr:row>
      <xdr:rowOff>84846</xdr:rowOff>
    </xdr:to>
    <xdr:sp macro="" textlink="">
      <xdr:nvSpPr>
        <xdr:cNvPr id="134" name="楕円 133">
          <a:extLst>
            <a:ext uri="{FF2B5EF4-FFF2-40B4-BE49-F238E27FC236}">
              <a16:creationId xmlns:a16="http://schemas.microsoft.com/office/drawing/2014/main" id="{8C6D50DD-A1AD-4A33-860D-31431E9851F2}"/>
            </a:ext>
          </a:extLst>
        </xdr:cNvPr>
        <xdr:cNvSpPr/>
      </xdr:nvSpPr>
      <xdr:spPr>
        <a:xfrm>
          <a:off x="7029450" y="66412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32720</xdr:rowOff>
    </xdr:from>
    <xdr:to>
      <xdr:col>45</xdr:col>
      <xdr:colOff>177800</xdr:colOff>
      <xdr:row>41</xdr:row>
      <xdr:rowOff>34046</xdr:rowOff>
    </xdr:to>
    <xdr:cxnSp macro="">
      <xdr:nvCxnSpPr>
        <xdr:cNvPr id="135" name="直線コネクタ 134">
          <a:extLst>
            <a:ext uri="{FF2B5EF4-FFF2-40B4-BE49-F238E27FC236}">
              <a16:creationId xmlns:a16="http://schemas.microsoft.com/office/drawing/2014/main" id="{14B18FBD-ECB2-4374-83C3-1B5059405D88}"/>
            </a:ext>
          </a:extLst>
        </xdr:cNvPr>
        <xdr:cNvCxnSpPr/>
      </xdr:nvCxnSpPr>
      <xdr:spPr>
        <a:xfrm flipV="1">
          <a:off x="7077075" y="6677995"/>
          <a:ext cx="809625"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156936</xdr:rowOff>
    </xdr:from>
    <xdr:to>
      <xdr:col>36</xdr:col>
      <xdr:colOff>165100</xdr:colOff>
      <xdr:row>41</xdr:row>
      <xdr:rowOff>87086</xdr:rowOff>
    </xdr:to>
    <xdr:sp macro="" textlink="">
      <xdr:nvSpPr>
        <xdr:cNvPr id="136" name="楕円 135">
          <a:extLst>
            <a:ext uri="{FF2B5EF4-FFF2-40B4-BE49-F238E27FC236}">
              <a16:creationId xmlns:a16="http://schemas.microsoft.com/office/drawing/2014/main" id="{E9628528-14C8-4E00-8426-75BBAEE38088}"/>
            </a:ext>
          </a:extLst>
        </xdr:cNvPr>
        <xdr:cNvSpPr/>
      </xdr:nvSpPr>
      <xdr:spPr>
        <a:xfrm>
          <a:off x="6238875" y="664663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34046</xdr:rowOff>
    </xdr:from>
    <xdr:to>
      <xdr:col>41</xdr:col>
      <xdr:colOff>50800</xdr:colOff>
      <xdr:row>41</xdr:row>
      <xdr:rowOff>36286</xdr:rowOff>
    </xdr:to>
    <xdr:cxnSp macro="">
      <xdr:nvCxnSpPr>
        <xdr:cNvPr id="137" name="直線コネクタ 136">
          <a:extLst>
            <a:ext uri="{FF2B5EF4-FFF2-40B4-BE49-F238E27FC236}">
              <a16:creationId xmlns:a16="http://schemas.microsoft.com/office/drawing/2014/main" id="{A961C604-E757-4336-A70C-7FC915A5EA0A}"/>
            </a:ext>
          </a:extLst>
        </xdr:cNvPr>
        <xdr:cNvCxnSpPr/>
      </xdr:nvCxnSpPr>
      <xdr:spPr>
        <a:xfrm flipV="1">
          <a:off x="6286500" y="6679321"/>
          <a:ext cx="790575" cy="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F71D3C15-DB1A-4BE2-AFB8-143ACD9242B4}"/>
            </a:ext>
          </a:extLst>
        </xdr:cNvPr>
        <xdr:cNvSpPr txBox="1"/>
      </xdr:nvSpPr>
      <xdr:spPr>
        <a:xfrm>
          <a:off x="8458277"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E6157FBC-054B-4812-B3F2-A5F4990F62E1}"/>
            </a:ext>
          </a:extLst>
        </xdr:cNvPr>
        <xdr:cNvSpPr txBox="1"/>
      </xdr:nvSpPr>
      <xdr:spPr>
        <a:xfrm>
          <a:off x="7677227" y="633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0D9D60D1-D48F-4601-9CFF-66A4DD7C204C}"/>
            </a:ext>
          </a:extLst>
        </xdr:cNvPr>
        <xdr:cNvSpPr txBox="1"/>
      </xdr:nvSpPr>
      <xdr:spPr>
        <a:xfrm>
          <a:off x="6867602" y="633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46CFE08B-9CAE-4316-9259-627EF313288C}"/>
            </a:ext>
          </a:extLst>
        </xdr:cNvPr>
        <xdr:cNvSpPr txBox="1"/>
      </xdr:nvSpPr>
      <xdr:spPr>
        <a:xfrm>
          <a:off x="6067502" y="633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73184</xdr:rowOff>
    </xdr:from>
    <xdr:ext cx="469744" cy="259045"/>
    <xdr:sp macro="" textlink="">
      <xdr:nvSpPr>
        <xdr:cNvPr id="142" name="n_1mainValue【道路】&#10;一人当たり延長">
          <a:extLst>
            <a:ext uri="{FF2B5EF4-FFF2-40B4-BE49-F238E27FC236}">
              <a16:creationId xmlns:a16="http://schemas.microsoft.com/office/drawing/2014/main" id="{9E02A22E-05F2-480C-A92E-58B456B50321}"/>
            </a:ext>
          </a:extLst>
        </xdr:cNvPr>
        <xdr:cNvSpPr txBox="1"/>
      </xdr:nvSpPr>
      <xdr:spPr>
        <a:xfrm>
          <a:off x="8458277" y="672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74647</xdr:rowOff>
    </xdr:from>
    <xdr:ext cx="469744" cy="259045"/>
    <xdr:sp macro="" textlink="">
      <xdr:nvSpPr>
        <xdr:cNvPr id="143" name="n_2mainValue【道路】&#10;一人当たり延長">
          <a:extLst>
            <a:ext uri="{FF2B5EF4-FFF2-40B4-BE49-F238E27FC236}">
              <a16:creationId xmlns:a16="http://schemas.microsoft.com/office/drawing/2014/main" id="{B9840FCF-3F78-4961-90F6-59007085013B}"/>
            </a:ext>
          </a:extLst>
        </xdr:cNvPr>
        <xdr:cNvSpPr txBox="1"/>
      </xdr:nvSpPr>
      <xdr:spPr>
        <a:xfrm>
          <a:off x="7677227" y="67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75973</xdr:rowOff>
    </xdr:from>
    <xdr:ext cx="469744" cy="259045"/>
    <xdr:sp macro="" textlink="">
      <xdr:nvSpPr>
        <xdr:cNvPr id="144" name="n_3mainValue【道路】&#10;一人当たり延長">
          <a:extLst>
            <a:ext uri="{FF2B5EF4-FFF2-40B4-BE49-F238E27FC236}">
              <a16:creationId xmlns:a16="http://schemas.microsoft.com/office/drawing/2014/main" id="{7B567AA1-A5E9-4709-AD3D-C6C2BE71D9DA}"/>
            </a:ext>
          </a:extLst>
        </xdr:cNvPr>
        <xdr:cNvSpPr txBox="1"/>
      </xdr:nvSpPr>
      <xdr:spPr>
        <a:xfrm>
          <a:off x="6867602" y="672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78213</xdr:rowOff>
    </xdr:from>
    <xdr:ext cx="469744" cy="259045"/>
    <xdr:sp macro="" textlink="">
      <xdr:nvSpPr>
        <xdr:cNvPr id="145" name="n_4mainValue【道路】&#10;一人当たり延長">
          <a:extLst>
            <a:ext uri="{FF2B5EF4-FFF2-40B4-BE49-F238E27FC236}">
              <a16:creationId xmlns:a16="http://schemas.microsoft.com/office/drawing/2014/main" id="{8DEA1B06-67CD-4746-AADD-4CFD65AA9391}"/>
            </a:ext>
          </a:extLst>
        </xdr:cNvPr>
        <xdr:cNvSpPr txBox="1"/>
      </xdr:nvSpPr>
      <xdr:spPr>
        <a:xfrm>
          <a:off x="6067502" y="672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5CCE5D6-C745-4934-9A39-9BFD95E95B5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5D4DC20-5B75-4AA7-8BD5-6B0417ED712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3B9EC95-07C3-4BAE-845D-5B7B7055C99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B4AD33E-4288-4C16-94F5-2F42EEA2811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5ADC57D-7A91-4EE5-B1B5-4A8DCE7E61A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9ED536B-EFD2-414B-BDCF-77C533CFA72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2FD4A92-D8B8-4E0A-AF59-AC1EE5267A7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1BA41A2-BAFB-4C51-8B01-5A2B98513EA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330C490-6204-410D-809D-12F2DF9BA01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844639C-BA3A-4468-AFB4-800D15EF43E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1DE8F6B-7B20-4C6E-8DA6-63BECCDE5B9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AABC9B8-05EE-4666-8DC5-09805CFDD16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E489132-9472-4668-84BE-7B05A9E9BF0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BF2E0FF-467F-4518-ADD1-84FA8A280C8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06EED6D-F336-423A-87AD-D49814D204E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DF6BF43-7348-4A1E-B4A6-A1BF4DB1584D}"/>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DC01A91-243C-40CF-BD5A-895FB1FA7BF6}"/>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0BE79E4-7250-47F7-9410-88426539BF9F}"/>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0050A58-2507-410C-AFB6-E577666E805B}"/>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094BB98-DCF7-497D-993D-C779EA13FC2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B6CA345-A10E-41B0-AF21-B6B439CA953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FB9732D-C531-4A35-AE06-71BE4EF7A0F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370E1E4-60C7-4A31-9C32-CDA80F0D6F94}"/>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4CD8149-AF3B-4D8C-8B61-ECBB9F244EA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E2A0F60-E2FA-449F-A662-4B892FAAED4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3A672BE5-7F60-4A5D-B783-06EC3D3EE454}"/>
            </a:ext>
          </a:extLst>
        </xdr:cNvPr>
        <xdr:cNvCxnSpPr/>
      </xdr:nvCxnSpPr>
      <xdr:spPr>
        <a:xfrm flipV="1">
          <a:off x="4180840" y="9154069"/>
          <a:ext cx="0" cy="1149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D297933-F8BC-4F51-816D-9DAA017BB97E}"/>
            </a:ext>
          </a:extLst>
        </xdr:cNvPr>
        <xdr:cNvSpPr txBox="1"/>
      </xdr:nvSpPr>
      <xdr:spPr>
        <a:xfrm>
          <a:off x="4219575" y="1030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C8D5635B-239B-42F4-B668-7D7412614C4E}"/>
            </a:ext>
          </a:extLst>
        </xdr:cNvPr>
        <xdr:cNvCxnSpPr/>
      </xdr:nvCxnSpPr>
      <xdr:spPr>
        <a:xfrm>
          <a:off x="4105275" y="103038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6773CDDF-98D3-4632-A653-3474D61DC963}"/>
            </a:ext>
          </a:extLst>
        </xdr:cNvPr>
        <xdr:cNvSpPr txBox="1"/>
      </xdr:nvSpPr>
      <xdr:spPr>
        <a:xfrm>
          <a:off x="4219575" y="894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9A5846AC-80FB-4828-9378-138FD39FB01D}"/>
            </a:ext>
          </a:extLst>
        </xdr:cNvPr>
        <xdr:cNvCxnSpPr/>
      </xdr:nvCxnSpPr>
      <xdr:spPr>
        <a:xfrm>
          <a:off x="4105275" y="9154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3BE0419-8E62-47A1-A8AD-F0FB3CA45010}"/>
            </a:ext>
          </a:extLst>
        </xdr:cNvPr>
        <xdr:cNvSpPr txBox="1"/>
      </xdr:nvSpPr>
      <xdr:spPr>
        <a:xfrm>
          <a:off x="4219575" y="9889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C553DA09-D677-4F8F-9F39-64E4AC2D6614}"/>
            </a:ext>
          </a:extLst>
        </xdr:cNvPr>
        <xdr:cNvSpPr/>
      </xdr:nvSpPr>
      <xdr:spPr>
        <a:xfrm>
          <a:off x="4124325" y="99144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74355B6C-89FF-4F20-9296-C8A7D7490A01}"/>
            </a:ext>
          </a:extLst>
        </xdr:cNvPr>
        <xdr:cNvSpPr/>
      </xdr:nvSpPr>
      <xdr:spPr>
        <a:xfrm>
          <a:off x="3381375" y="9898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115AD9D3-046D-4FBF-AB7C-E057B508E3E9}"/>
            </a:ext>
          </a:extLst>
        </xdr:cNvPr>
        <xdr:cNvSpPr/>
      </xdr:nvSpPr>
      <xdr:spPr>
        <a:xfrm>
          <a:off x="2571750" y="98849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69FC4AF5-5459-4836-AAC7-A01E793D8AB3}"/>
            </a:ext>
          </a:extLst>
        </xdr:cNvPr>
        <xdr:cNvSpPr/>
      </xdr:nvSpPr>
      <xdr:spPr>
        <a:xfrm>
          <a:off x="1781175" y="9865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B9B481BC-DF90-4FC2-B77F-540EFBB47C58}"/>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73393D5-9B9D-4BD6-8E47-5592F70FDCF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02B5393-CE39-4A20-9371-B0CD9AA1FDC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85C5BFA-D89E-4B81-B6F5-FB7B4B4AEA0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634DA5-6529-4520-9519-1FC5573F780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F1B2F59-D493-451C-B44D-6CCCF8D0C07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133713</xdr:rowOff>
    </xdr:from>
    <xdr:to>
      <xdr:col>24</xdr:col>
      <xdr:colOff>114300</xdr:colOff>
      <xdr:row>60</xdr:row>
      <xdr:rowOff>63863</xdr:rowOff>
    </xdr:to>
    <xdr:sp macro="" textlink="">
      <xdr:nvSpPr>
        <xdr:cNvPr id="187" name="楕円 186">
          <a:extLst>
            <a:ext uri="{FF2B5EF4-FFF2-40B4-BE49-F238E27FC236}">
              <a16:creationId xmlns:a16="http://schemas.microsoft.com/office/drawing/2014/main" id="{5D2A30A2-C3F2-4597-8C1C-439520F8BBA1}"/>
            </a:ext>
          </a:extLst>
        </xdr:cNvPr>
        <xdr:cNvSpPr/>
      </xdr:nvSpPr>
      <xdr:spPr>
        <a:xfrm>
          <a:off x="4124325" y="96968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156590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BD98AE7-46FF-4D2E-A2EB-DBDCA1AD11B7}"/>
            </a:ext>
          </a:extLst>
        </xdr:cNvPr>
        <xdr:cNvSpPr txBox="1"/>
      </xdr:nvSpPr>
      <xdr:spPr>
        <a:xfrm>
          <a:off x="4219575" y="95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107587</xdr:rowOff>
    </xdr:from>
    <xdr:to>
      <xdr:col>20</xdr:col>
      <xdr:colOff>38100</xdr:colOff>
      <xdr:row>60</xdr:row>
      <xdr:rowOff>37737</xdr:rowOff>
    </xdr:to>
    <xdr:sp macro="" textlink="">
      <xdr:nvSpPr>
        <xdr:cNvPr id="189" name="楕円 188">
          <a:extLst>
            <a:ext uri="{FF2B5EF4-FFF2-40B4-BE49-F238E27FC236}">
              <a16:creationId xmlns:a16="http://schemas.microsoft.com/office/drawing/2014/main" id="{295ABCEB-381C-4B79-893C-3B8BE3FE90AC}"/>
            </a:ext>
          </a:extLst>
        </xdr:cNvPr>
        <xdr:cNvSpPr/>
      </xdr:nvSpPr>
      <xdr:spPr>
        <a:xfrm>
          <a:off x="3381375" y="9667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158387</xdr:rowOff>
    </xdr:from>
    <xdr:to>
      <xdr:col>24</xdr:col>
      <xdr:colOff>63500</xdr:colOff>
      <xdr:row>60</xdr:row>
      <xdr:rowOff>13063</xdr:rowOff>
    </xdr:to>
    <xdr:cxnSp macro="">
      <xdr:nvCxnSpPr>
        <xdr:cNvPr id="190" name="直線コネクタ 189">
          <a:extLst>
            <a:ext uri="{FF2B5EF4-FFF2-40B4-BE49-F238E27FC236}">
              <a16:creationId xmlns:a16="http://schemas.microsoft.com/office/drawing/2014/main" id="{F070D7C9-56E0-482F-9156-762BCA1068D6}"/>
            </a:ext>
          </a:extLst>
        </xdr:cNvPr>
        <xdr:cNvCxnSpPr/>
      </xdr:nvCxnSpPr>
      <xdr:spPr>
        <a:xfrm>
          <a:off x="3429000" y="9724662"/>
          <a:ext cx="752475" cy="1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86360</xdr:rowOff>
    </xdr:from>
    <xdr:to>
      <xdr:col>15</xdr:col>
      <xdr:colOff>101600</xdr:colOff>
      <xdr:row>60</xdr:row>
      <xdr:rowOff>16510</xdr:rowOff>
    </xdr:to>
    <xdr:sp macro="" textlink="">
      <xdr:nvSpPr>
        <xdr:cNvPr id="191" name="楕円 190">
          <a:extLst>
            <a:ext uri="{FF2B5EF4-FFF2-40B4-BE49-F238E27FC236}">
              <a16:creationId xmlns:a16="http://schemas.microsoft.com/office/drawing/2014/main" id="{5284532D-B514-4C1F-8056-99342E9F3192}"/>
            </a:ext>
          </a:extLst>
        </xdr:cNvPr>
        <xdr:cNvSpPr/>
      </xdr:nvSpPr>
      <xdr:spPr>
        <a:xfrm>
          <a:off x="2571750" y="9646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137160</xdr:rowOff>
    </xdr:from>
    <xdr:to>
      <xdr:col>19</xdr:col>
      <xdr:colOff>177800</xdr:colOff>
      <xdr:row>59</xdr:row>
      <xdr:rowOff>158387</xdr:rowOff>
    </xdr:to>
    <xdr:cxnSp macro="">
      <xdr:nvCxnSpPr>
        <xdr:cNvPr id="192" name="直線コネクタ 191">
          <a:extLst>
            <a:ext uri="{FF2B5EF4-FFF2-40B4-BE49-F238E27FC236}">
              <a16:creationId xmlns:a16="http://schemas.microsoft.com/office/drawing/2014/main" id="{F906146B-FD13-4C97-AD59-283378127D49}"/>
            </a:ext>
          </a:extLst>
        </xdr:cNvPr>
        <xdr:cNvCxnSpPr/>
      </xdr:nvCxnSpPr>
      <xdr:spPr>
        <a:xfrm>
          <a:off x="2619375" y="9703435"/>
          <a:ext cx="80962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60234</xdr:rowOff>
    </xdr:from>
    <xdr:to>
      <xdr:col>10</xdr:col>
      <xdr:colOff>165100</xdr:colOff>
      <xdr:row>59</xdr:row>
      <xdr:rowOff>161834</xdr:rowOff>
    </xdr:to>
    <xdr:sp macro="" textlink="">
      <xdr:nvSpPr>
        <xdr:cNvPr id="193" name="楕円 192">
          <a:extLst>
            <a:ext uri="{FF2B5EF4-FFF2-40B4-BE49-F238E27FC236}">
              <a16:creationId xmlns:a16="http://schemas.microsoft.com/office/drawing/2014/main" id="{E127D619-00DD-495A-9C74-1C5B405BDDB4}"/>
            </a:ext>
          </a:extLst>
        </xdr:cNvPr>
        <xdr:cNvSpPr/>
      </xdr:nvSpPr>
      <xdr:spPr>
        <a:xfrm>
          <a:off x="1781175" y="96233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111034</xdr:rowOff>
    </xdr:from>
    <xdr:to>
      <xdr:col>15</xdr:col>
      <xdr:colOff>50800</xdr:colOff>
      <xdr:row>59</xdr:row>
      <xdr:rowOff>137160</xdr:rowOff>
    </xdr:to>
    <xdr:cxnSp macro="">
      <xdr:nvCxnSpPr>
        <xdr:cNvPr id="194" name="直線コネクタ 193">
          <a:extLst>
            <a:ext uri="{FF2B5EF4-FFF2-40B4-BE49-F238E27FC236}">
              <a16:creationId xmlns:a16="http://schemas.microsoft.com/office/drawing/2014/main" id="{1A632BFA-49C7-4F88-BA72-A9E2256CA355}"/>
            </a:ext>
          </a:extLst>
        </xdr:cNvPr>
        <xdr:cNvCxnSpPr/>
      </xdr:nvCxnSpPr>
      <xdr:spPr>
        <a:xfrm>
          <a:off x="1828800" y="9670959"/>
          <a:ext cx="790575" cy="3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81462</xdr:rowOff>
    </xdr:from>
    <xdr:to>
      <xdr:col>6</xdr:col>
      <xdr:colOff>38100</xdr:colOff>
      <xdr:row>60</xdr:row>
      <xdr:rowOff>11612</xdr:rowOff>
    </xdr:to>
    <xdr:sp macro="" textlink="">
      <xdr:nvSpPr>
        <xdr:cNvPr id="195" name="楕円 194">
          <a:extLst>
            <a:ext uri="{FF2B5EF4-FFF2-40B4-BE49-F238E27FC236}">
              <a16:creationId xmlns:a16="http://schemas.microsoft.com/office/drawing/2014/main" id="{91F988A1-93C6-4445-A5D1-9CD686E41099}"/>
            </a:ext>
          </a:extLst>
        </xdr:cNvPr>
        <xdr:cNvSpPr/>
      </xdr:nvSpPr>
      <xdr:spPr>
        <a:xfrm>
          <a:off x="981075" y="96477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111034</xdr:rowOff>
    </xdr:from>
    <xdr:to>
      <xdr:col>10</xdr:col>
      <xdr:colOff>114300</xdr:colOff>
      <xdr:row>59</xdr:row>
      <xdr:rowOff>132262</xdr:rowOff>
    </xdr:to>
    <xdr:cxnSp macro="">
      <xdr:nvCxnSpPr>
        <xdr:cNvPr id="196" name="直線コネクタ 195">
          <a:extLst>
            <a:ext uri="{FF2B5EF4-FFF2-40B4-BE49-F238E27FC236}">
              <a16:creationId xmlns:a16="http://schemas.microsoft.com/office/drawing/2014/main" id="{664CB6B5-C857-4511-8B64-74CFF6E1A291}"/>
            </a:ext>
          </a:extLst>
        </xdr:cNvPr>
        <xdr:cNvCxnSpPr/>
      </xdr:nvCxnSpPr>
      <xdr:spPr>
        <a:xfrm flipV="1">
          <a:off x="1028700" y="9670959"/>
          <a:ext cx="8001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AC384D8-F570-457F-B351-F73708C0B16D}"/>
            </a:ext>
          </a:extLst>
        </xdr:cNvPr>
        <xdr:cNvSpPr txBox="1"/>
      </xdr:nvSpPr>
      <xdr:spPr>
        <a:xfrm>
          <a:off x="3239144" y="99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AA766F5-A338-4A61-93C7-5AE2EE413521}"/>
            </a:ext>
          </a:extLst>
        </xdr:cNvPr>
        <xdr:cNvSpPr txBox="1"/>
      </xdr:nvSpPr>
      <xdr:spPr>
        <a:xfrm>
          <a:off x="2439044"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963183F-0288-4B31-BA44-773F0C33E8AB}"/>
            </a:ext>
          </a:extLst>
        </xdr:cNvPr>
        <xdr:cNvSpPr txBox="1"/>
      </xdr:nvSpPr>
      <xdr:spPr>
        <a:xfrm>
          <a:off x="1648469"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664FF10-8AE9-4D97-90E5-97099C0CF77D}"/>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54264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5B020B9-C48E-44BD-B121-30D6A78E8896}"/>
            </a:ext>
          </a:extLst>
        </xdr:cNvPr>
        <xdr:cNvSpPr txBox="1"/>
      </xdr:nvSpPr>
      <xdr:spPr>
        <a:xfrm>
          <a:off x="3239144" y="945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33037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22F65E6-D85A-4A2A-A4E6-C6477B8E3686}"/>
            </a:ext>
          </a:extLst>
        </xdr:cNvPr>
        <xdr:cNvSpPr txBox="1"/>
      </xdr:nvSpPr>
      <xdr:spPr>
        <a:xfrm>
          <a:off x="2439044" y="943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6911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866C64C-BDF4-4316-A91C-15737F9A508A}"/>
            </a:ext>
          </a:extLst>
        </xdr:cNvPr>
        <xdr:cNvSpPr txBox="1"/>
      </xdr:nvSpPr>
      <xdr:spPr>
        <a:xfrm>
          <a:off x="1648469" y="941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28139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C83C519-EDD0-4202-B989-4EB19BAF513D}"/>
            </a:ext>
          </a:extLst>
        </xdr:cNvPr>
        <xdr:cNvSpPr txBox="1"/>
      </xdr:nvSpPr>
      <xdr:spPr>
        <a:xfrm>
          <a:off x="84836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A30EB28-04B6-4ACA-AAE0-7F06FF1D2BB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1F3AFD8-A7B8-4DA9-9B44-3DF2D26F9DF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D52C696-50E3-45FB-B1E8-775FA9DFDA8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5BF4222-8C4C-4E06-8CB5-77CEF1F402D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1995BCC-AB65-4332-A986-BEDDF6DCE6D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0D18C85-038E-4EBD-90A3-C200C31CDEA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EBCEE6A-EAA2-46F6-814E-3CCBE1AA365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3AA6CDB-4BCD-426F-9E9D-402D1F670AE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F6A68CD-0E2E-4368-BFE4-03DCC36B9DE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D074455-0A63-48AB-9274-5BC1255F0A4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DE66070E-B0A7-4F95-816D-60506B6746A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E7B4A773-FF16-46A4-AA44-18B0C4303F00}"/>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B2706A4-4137-40AC-9D97-61F7E627307B}"/>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67AA74AD-FE00-42C7-8589-8087FA733293}"/>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321E6A9-CF8F-45CD-AAE1-643CB8F2D821}"/>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5FF05614-2AEA-4824-9E81-36CEBC8F431A}"/>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94C3F099-42AD-49B5-B182-7BCD99F8CDE3}"/>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25E69E64-3A08-4854-9B1F-8E7FAB52E5BF}"/>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4B02F95-AB45-496C-82E0-ABFE13FEEF6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951E8071-AD93-48B5-9671-6E3E637FB296}"/>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DF4951D-90FD-467E-905E-33455C86317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8D7D220A-DEAE-4FA1-8C2D-6C341CBA9A27}"/>
            </a:ext>
          </a:extLst>
        </xdr:cNvPr>
        <xdr:cNvCxnSpPr/>
      </xdr:nvCxnSpPr>
      <xdr:spPr>
        <a:xfrm flipV="1">
          <a:off x="9429115" y="9363355"/>
          <a:ext cx="0" cy="1012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4073058D-3D16-4EF8-A8AA-65A9AD023559}"/>
            </a:ext>
          </a:extLst>
        </xdr:cNvPr>
        <xdr:cNvSpPr txBox="1"/>
      </xdr:nvSpPr>
      <xdr:spPr>
        <a:xfrm>
          <a:off x="9467850" y="103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9A797D8E-C537-4CCC-8988-3AFC71BD0B13}"/>
            </a:ext>
          </a:extLst>
        </xdr:cNvPr>
        <xdr:cNvCxnSpPr/>
      </xdr:nvCxnSpPr>
      <xdr:spPr>
        <a:xfrm>
          <a:off x="9363075" y="103757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35A1EE30-A581-4706-94DC-7A8227D65D24}"/>
            </a:ext>
          </a:extLst>
        </xdr:cNvPr>
        <xdr:cNvSpPr txBox="1"/>
      </xdr:nvSpPr>
      <xdr:spPr>
        <a:xfrm>
          <a:off x="9467850" y="915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D4839B75-203F-4547-8CA6-6AD2056EC523}"/>
            </a:ext>
          </a:extLst>
        </xdr:cNvPr>
        <xdr:cNvCxnSpPr/>
      </xdr:nvCxnSpPr>
      <xdr:spPr>
        <a:xfrm>
          <a:off x="9363075" y="93633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C4621850-EDCF-4C00-946B-4C90EFAA2B33}"/>
            </a:ext>
          </a:extLst>
        </xdr:cNvPr>
        <xdr:cNvSpPr txBox="1"/>
      </xdr:nvSpPr>
      <xdr:spPr>
        <a:xfrm>
          <a:off x="9467850" y="9954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5C0CA9BB-4998-4F99-AFB5-C207C15FEDFF}"/>
            </a:ext>
          </a:extLst>
        </xdr:cNvPr>
        <xdr:cNvSpPr/>
      </xdr:nvSpPr>
      <xdr:spPr>
        <a:xfrm>
          <a:off x="9401175" y="99795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5DA3C0A7-D378-4A4F-868C-9973FF7E2E25}"/>
            </a:ext>
          </a:extLst>
        </xdr:cNvPr>
        <xdr:cNvSpPr/>
      </xdr:nvSpPr>
      <xdr:spPr>
        <a:xfrm>
          <a:off x="8639175" y="99834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F32BBB98-FC48-480E-9CE8-56457DF081B8}"/>
            </a:ext>
          </a:extLst>
        </xdr:cNvPr>
        <xdr:cNvSpPr/>
      </xdr:nvSpPr>
      <xdr:spPr>
        <a:xfrm>
          <a:off x="7839075" y="99902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D350769A-BEFE-4F6D-8908-DD25B408362C}"/>
            </a:ext>
          </a:extLst>
        </xdr:cNvPr>
        <xdr:cNvSpPr/>
      </xdr:nvSpPr>
      <xdr:spPr>
        <a:xfrm>
          <a:off x="7029450" y="999322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AAA71C23-14E1-4842-9D38-334BEF01EE6D}"/>
            </a:ext>
          </a:extLst>
        </xdr:cNvPr>
        <xdr:cNvSpPr/>
      </xdr:nvSpPr>
      <xdr:spPr>
        <a:xfrm>
          <a:off x="6238875" y="9993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E7BB494-3C15-4D50-9F4F-11BAEB73F6D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CB4A7EE-8586-4BF5-ABCA-CFF7506E504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5941492-95D0-4DB2-91DA-F82472FFA36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5FD8553-1839-40C1-A212-4CFD183854A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9091C5-6B65-46D4-A450-AB33527D669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87535</xdr:rowOff>
    </xdr:from>
    <xdr:to>
      <xdr:col>55</xdr:col>
      <xdr:colOff>50800</xdr:colOff>
      <xdr:row>61</xdr:row>
      <xdr:rowOff>17685</xdr:rowOff>
    </xdr:to>
    <xdr:sp macro="" textlink="">
      <xdr:nvSpPr>
        <xdr:cNvPr id="242" name="楕円 241">
          <a:extLst>
            <a:ext uri="{FF2B5EF4-FFF2-40B4-BE49-F238E27FC236}">
              <a16:creationId xmlns:a16="http://schemas.microsoft.com/office/drawing/2014/main" id="{92E3EB09-CAF0-43B6-85B2-C2A142A89E67}"/>
            </a:ext>
          </a:extLst>
        </xdr:cNvPr>
        <xdr:cNvSpPr/>
      </xdr:nvSpPr>
      <xdr:spPr>
        <a:xfrm>
          <a:off x="9401175" y="98093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110412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B3D7E2B-D180-4408-9C18-0B3E20225D4B}"/>
            </a:ext>
          </a:extLst>
        </xdr:cNvPr>
        <xdr:cNvSpPr txBox="1"/>
      </xdr:nvSpPr>
      <xdr:spPr>
        <a:xfrm>
          <a:off x="9467850" y="967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88614</xdr:rowOff>
    </xdr:from>
    <xdr:to>
      <xdr:col>50</xdr:col>
      <xdr:colOff>165100</xdr:colOff>
      <xdr:row>61</xdr:row>
      <xdr:rowOff>18764</xdr:rowOff>
    </xdr:to>
    <xdr:sp macro="" textlink="">
      <xdr:nvSpPr>
        <xdr:cNvPr id="244" name="楕円 243">
          <a:extLst>
            <a:ext uri="{FF2B5EF4-FFF2-40B4-BE49-F238E27FC236}">
              <a16:creationId xmlns:a16="http://schemas.microsoft.com/office/drawing/2014/main" id="{C97111B4-9E1C-422C-8D32-58233A86FEC4}"/>
            </a:ext>
          </a:extLst>
        </xdr:cNvPr>
        <xdr:cNvSpPr/>
      </xdr:nvSpPr>
      <xdr:spPr>
        <a:xfrm>
          <a:off x="8639175" y="9810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138335</xdr:rowOff>
    </xdr:from>
    <xdr:to>
      <xdr:col>55</xdr:col>
      <xdr:colOff>0</xdr:colOff>
      <xdr:row>60</xdr:row>
      <xdr:rowOff>139414</xdr:rowOff>
    </xdr:to>
    <xdr:cxnSp macro="">
      <xdr:nvCxnSpPr>
        <xdr:cNvPr id="245" name="直線コネクタ 244">
          <a:extLst>
            <a:ext uri="{FF2B5EF4-FFF2-40B4-BE49-F238E27FC236}">
              <a16:creationId xmlns:a16="http://schemas.microsoft.com/office/drawing/2014/main" id="{6B4FC5BC-2730-4215-9F74-F14B893FE031}"/>
            </a:ext>
          </a:extLst>
        </xdr:cNvPr>
        <xdr:cNvCxnSpPr/>
      </xdr:nvCxnSpPr>
      <xdr:spPr>
        <a:xfrm flipV="1">
          <a:off x="8686800" y="9866535"/>
          <a:ext cx="74295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94727</xdr:rowOff>
    </xdr:from>
    <xdr:to>
      <xdr:col>46</xdr:col>
      <xdr:colOff>38100</xdr:colOff>
      <xdr:row>61</xdr:row>
      <xdr:rowOff>24877</xdr:rowOff>
    </xdr:to>
    <xdr:sp macro="" textlink="">
      <xdr:nvSpPr>
        <xdr:cNvPr id="246" name="楕円 245">
          <a:extLst>
            <a:ext uri="{FF2B5EF4-FFF2-40B4-BE49-F238E27FC236}">
              <a16:creationId xmlns:a16="http://schemas.microsoft.com/office/drawing/2014/main" id="{B22AFF9C-94BC-4332-BCAF-379BD69D4194}"/>
            </a:ext>
          </a:extLst>
        </xdr:cNvPr>
        <xdr:cNvSpPr/>
      </xdr:nvSpPr>
      <xdr:spPr>
        <a:xfrm>
          <a:off x="7839075" y="98197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139414</xdr:rowOff>
    </xdr:from>
    <xdr:to>
      <xdr:col>50</xdr:col>
      <xdr:colOff>114300</xdr:colOff>
      <xdr:row>60</xdr:row>
      <xdr:rowOff>145527</xdr:rowOff>
    </xdr:to>
    <xdr:cxnSp macro="">
      <xdr:nvCxnSpPr>
        <xdr:cNvPr id="247" name="直線コネクタ 246">
          <a:extLst>
            <a:ext uri="{FF2B5EF4-FFF2-40B4-BE49-F238E27FC236}">
              <a16:creationId xmlns:a16="http://schemas.microsoft.com/office/drawing/2014/main" id="{F0B496DC-F7E1-48E6-BE39-F4C9B3A68986}"/>
            </a:ext>
          </a:extLst>
        </xdr:cNvPr>
        <xdr:cNvCxnSpPr/>
      </xdr:nvCxnSpPr>
      <xdr:spPr>
        <a:xfrm flipV="1">
          <a:off x="7886700" y="98676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97223</xdr:rowOff>
    </xdr:from>
    <xdr:to>
      <xdr:col>41</xdr:col>
      <xdr:colOff>101600</xdr:colOff>
      <xdr:row>61</xdr:row>
      <xdr:rowOff>27373</xdr:rowOff>
    </xdr:to>
    <xdr:sp macro="" textlink="">
      <xdr:nvSpPr>
        <xdr:cNvPr id="248" name="楕円 247">
          <a:extLst>
            <a:ext uri="{FF2B5EF4-FFF2-40B4-BE49-F238E27FC236}">
              <a16:creationId xmlns:a16="http://schemas.microsoft.com/office/drawing/2014/main" id="{DBDD4EC5-9BDA-46C7-9496-1F471C85EB96}"/>
            </a:ext>
          </a:extLst>
        </xdr:cNvPr>
        <xdr:cNvSpPr/>
      </xdr:nvSpPr>
      <xdr:spPr>
        <a:xfrm>
          <a:off x="7029450" y="98222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145527</xdr:rowOff>
    </xdr:from>
    <xdr:to>
      <xdr:col>45</xdr:col>
      <xdr:colOff>177800</xdr:colOff>
      <xdr:row>60</xdr:row>
      <xdr:rowOff>148023</xdr:rowOff>
    </xdr:to>
    <xdr:cxnSp macro="">
      <xdr:nvCxnSpPr>
        <xdr:cNvPr id="249" name="直線コネクタ 248">
          <a:extLst>
            <a:ext uri="{FF2B5EF4-FFF2-40B4-BE49-F238E27FC236}">
              <a16:creationId xmlns:a16="http://schemas.microsoft.com/office/drawing/2014/main" id="{4FCA0786-DF5C-40C1-8937-2AF981739CAA}"/>
            </a:ext>
          </a:extLst>
        </xdr:cNvPr>
        <xdr:cNvCxnSpPr/>
      </xdr:nvCxnSpPr>
      <xdr:spPr>
        <a:xfrm flipV="1">
          <a:off x="7077075" y="9867377"/>
          <a:ext cx="809625"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129657</xdr:rowOff>
    </xdr:from>
    <xdr:to>
      <xdr:col>36</xdr:col>
      <xdr:colOff>165100</xdr:colOff>
      <xdr:row>61</xdr:row>
      <xdr:rowOff>59807</xdr:rowOff>
    </xdr:to>
    <xdr:sp macro="" textlink="">
      <xdr:nvSpPr>
        <xdr:cNvPr id="250" name="楕円 249">
          <a:extLst>
            <a:ext uri="{FF2B5EF4-FFF2-40B4-BE49-F238E27FC236}">
              <a16:creationId xmlns:a16="http://schemas.microsoft.com/office/drawing/2014/main" id="{AA1BC9C0-0B07-4F16-982E-A035BAC80B65}"/>
            </a:ext>
          </a:extLst>
        </xdr:cNvPr>
        <xdr:cNvSpPr/>
      </xdr:nvSpPr>
      <xdr:spPr>
        <a:xfrm>
          <a:off x="6238875" y="98515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148023</xdr:rowOff>
    </xdr:from>
    <xdr:to>
      <xdr:col>41</xdr:col>
      <xdr:colOff>50800</xdr:colOff>
      <xdr:row>61</xdr:row>
      <xdr:rowOff>9007</xdr:rowOff>
    </xdr:to>
    <xdr:cxnSp macro="">
      <xdr:nvCxnSpPr>
        <xdr:cNvPr id="251" name="直線コネクタ 250">
          <a:extLst>
            <a:ext uri="{FF2B5EF4-FFF2-40B4-BE49-F238E27FC236}">
              <a16:creationId xmlns:a16="http://schemas.microsoft.com/office/drawing/2014/main" id="{95647651-1022-4EB5-BDCA-EEFB7D469EB3}"/>
            </a:ext>
          </a:extLst>
        </xdr:cNvPr>
        <xdr:cNvCxnSpPr/>
      </xdr:nvCxnSpPr>
      <xdr:spPr>
        <a:xfrm flipV="1">
          <a:off x="6286500" y="9869873"/>
          <a:ext cx="790575" cy="2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1EE97D5E-6181-47AF-9A3E-C62348D1B63A}"/>
            </a:ext>
          </a:extLst>
        </xdr:cNvPr>
        <xdr:cNvSpPr txBox="1"/>
      </xdr:nvSpPr>
      <xdr:spPr>
        <a:xfrm>
          <a:off x="8429136" y="1006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820A9D33-52E9-49EE-85AB-657754ACD365}"/>
            </a:ext>
          </a:extLst>
        </xdr:cNvPr>
        <xdr:cNvSpPr txBox="1"/>
      </xdr:nvSpPr>
      <xdr:spPr>
        <a:xfrm>
          <a:off x="7648086" y="1007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C0DF8821-8798-4188-90D9-34EB4D28F99C}"/>
            </a:ext>
          </a:extLst>
        </xdr:cNvPr>
        <xdr:cNvSpPr txBox="1"/>
      </xdr:nvSpPr>
      <xdr:spPr>
        <a:xfrm>
          <a:off x="6847986" y="1007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F2979886-67A2-4361-A8E1-0B9F2D5D913C}"/>
            </a:ext>
          </a:extLst>
        </xdr:cNvPr>
        <xdr:cNvSpPr txBox="1"/>
      </xdr:nvSpPr>
      <xdr:spPr>
        <a:xfrm>
          <a:off x="6038361" y="1007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35291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8089B055-582D-445E-AC77-887B1F56297C}"/>
            </a:ext>
          </a:extLst>
        </xdr:cNvPr>
        <xdr:cNvSpPr txBox="1"/>
      </xdr:nvSpPr>
      <xdr:spPr>
        <a:xfrm>
          <a:off x="8399995" y="959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41404</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DF0DD846-8B2A-4AA0-B9AB-895D254BA426}"/>
            </a:ext>
          </a:extLst>
        </xdr:cNvPr>
        <xdr:cNvSpPr txBox="1"/>
      </xdr:nvSpPr>
      <xdr:spPr>
        <a:xfrm>
          <a:off x="7609420" y="9607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43900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AFA1821B-E2A4-4BE0-8BE4-CE8C1E4B57AF}"/>
            </a:ext>
          </a:extLst>
        </xdr:cNvPr>
        <xdr:cNvSpPr txBox="1"/>
      </xdr:nvSpPr>
      <xdr:spPr>
        <a:xfrm>
          <a:off x="6818845" y="961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76334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60BF3FAC-2851-4508-A4E1-43320D8758AF}"/>
            </a:ext>
          </a:extLst>
        </xdr:cNvPr>
        <xdr:cNvSpPr txBox="1"/>
      </xdr:nvSpPr>
      <xdr:spPr>
        <a:xfrm>
          <a:off x="6009220" y="963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0ADD5DB-7FD6-4918-8D13-A2DFDF21DD3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679ACB7-621E-4E69-964A-36EA375B1D7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D077B44-185F-4B49-9D1A-5DE7018D063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0D30175-040C-42A9-8F14-2B9CF0116FC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9FF49C3-1DC9-4DD7-AC95-75CFD50CEA5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13877B1-B6DB-478A-8AC5-F7DEFD83CC6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C8CD0B9-2014-4C53-9245-F598E6804AD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75E875B-0D02-40F4-B33C-16418CE30F5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30F0B10-F454-4B08-A03D-F0FE5447C3C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2C140EC-F679-46A0-A2C2-D2EC62590A2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2E718968-D86C-4E6E-AB41-6F0704A0143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FE464541-30F9-43BB-AE72-B8D83E77BFA3}"/>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A50C5CF4-35FF-411F-8DD0-86575757D36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C332F9CD-1E55-4712-8143-F2A784FF761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153B820F-6E45-4F91-9A5A-FC2516EF75A0}"/>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4A30FACD-4EE8-4ABB-A5A5-73C05E249259}"/>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E61D92A9-2CC1-4504-A0D8-9DD19AC087A0}"/>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386C600-DA9E-4973-AF1B-E5A85DD796F1}"/>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A10BF0F3-AAC3-48FA-A5FD-760C576A7F7A}"/>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A00560D-65AB-4A30-944D-B958B9EA1E8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32C76491-DE3B-4B8D-A202-2544D041B5D0}"/>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871E440F-F3EA-451E-98CA-2547C7EB3BF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6D29B865-D945-4DE5-9EB0-C7516E45F907}"/>
            </a:ext>
          </a:extLst>
        </xdr:cNvPr>
        <xdr:cNvCxnSpPr/>
      </xdr:nvCxnSpPr>
      <xdr:spPr>
        <a:xfrm flipV="1">
          <a:off x="4180840" y="1273492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D4C1CF94-AA3B-4A64-97AB-D8F83426084D}"/>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7D020CA4-AABF-47D9-89F0-2E5E633BF2EB}"/>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4B0F197F-D8D2-43B7-AB75-00CA826A8B1A}"/>
            </a:ext>
          </a:extLst>
        </xdr:cNvPr>
        <xdr:cNvSpPr txBox="1"/>
      </xdr:nvSpPr>
      <xdr:spPr>
        <a:xfrm>
          <a:off x="4219575" y="1252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EBA76290-BF46-477C-9AE4-B658F44DFE74}"/>
            </a:ext>
          </a:extLst>
        </xdr:cNvPr>
        <xdr:cNvCxnSpPr/>
      </xdr:nvCxnSpPr>
      <xdr:spPr>
        <a:xfrm>
          <a:off x="4105275" y="12734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63B7EE10-FDDD-47D7-A6B4-D9CB6B1C589E}"/>
            </a:ext>
          </a:extLst>
        </xdr:cNvPr>
        <xdr:cNvSpPr txBox="1"/>
      </xdr:nvSpPr>
      <xdr:spPr>
        <a:xfrm>
          <a:off x="4219575" y="13193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351B3399-0813-4B55-8BE3-3AF1A3C49F5D}"/>
            </a:ext>
          </a:extLst>
        </xdr:cNvPr>
        <xdr:cNvSpPr/>
      </xdr:nvSpPr>
      <xdr:spPr>
        <a:xfrm>
          <a:off x="4124325" y="133327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0BE8B0CB-BC05-44F9-8CD9-2BD49D8BF568}"/>
            </a:ext>
          </a:extLst>
        </xdr:cNvPr>
        <xdr:cNvSpPr/>
      </xdr:nvSpPr>
      <xdr:spPr>
        <a:xfrm>
          <a:off x="3381375" y="133089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B0A50995-7FD2-471F-94EB-189F94A4E20D}"/>
            </a:ext>
          </a:extLst>
        </xdr:cNvPr>
        <xdr:cNvSpPr/>
      </xdr:nvSpPr>
      <xdr:spPr>
        <a:xfrm>
          <a:off x="2571750" y="132279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7C21FF1A-23CE-42D9-A1ED-EEA394BD073A}"/>
            </a:ext>
          </a:extLst>
        </xdr:cNvPr>
        <xdr:cNvSpPr/>
      </xdr:nvSpPr>
      <xdr:spPr>
        <a:xfrm>
          <a:off x="1781175" y="1321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CAE9A682-48AF-47EE-88D5-1318B59ED70E}"/>
            </a:ext>
          </a:extLst>
        </xdr:cNvPr>
        <xdr:cNvSpPr/>
      </xdr:nvSpPr>
      <xdr:spPr>
        <a:xfrm>
          <a:off x="981075" y="131753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C7CE788-E66B-4CF9-856D-CE021544CD1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AA2E48E-C42E-4048-9C5D-0FFF00D6A24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1AFF946-ADD4-4EB0-860A-693ABFAE3B4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7104D40-FA35-4BCF-82E4-623F1B0D69F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FFED051-B4CE-4EF1-A93D-24EB0AC73E3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46737</xdr:rowOff>
    </xdr:from>
    <xdr:to>
      <xdr:col>24</xdr:col>
      <xdr:colOff>114300</xdr:colOff>
      <xdr:row>83</xdr:row>
      <xdr:rowOff>148337</xdr:rowOff>
    </xdr:to>
    <xdr:sp macro="" textlink="">
      <xdr:nvSpPr>
        <xdr:cNvPr id="298" name="楕円 297">
          <a:extLst>
            <a:ext uri="{FF2B5EF4-FFF2-40B4-BE49-F238E27FC236}">
              <a16:creationId xmlns:a16="http://schemas.microsoft.com/office/drawing/2014/main" id="{AE101B97-EA03-46DA-B366-064E2C0B5C1A}"/>
            </a:ext>
          </a:extLst>
        </xdr:cNvPr>
        <xdr:cNvSpPr/>
      </xdr:nvSpPr>
      <xdr:spPr>
        <a:xfrm>
          <a:off x="4124325" y="134992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25164</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D2A8D4DB-D3EB-4BFB-93FE-AB0C336E8154}"/>
            </a:ext>
          </a:extLst>
        </xdr:cNvPr>
        <xdr:cNvSpPr txBox="1"/>
      </xdr:nvSpPr>
      <xdr:spPr>
        <a:xfrm>
          <a:off x="4219575" y="134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0" name="楕円 299">
          <a:extLst>
            <a:ext uri="{FF2B5EF4-FFF2-40B4-BE49-F238E27FC236}">
              <a16:creationId xmlns:a16="http://schemas.microsoft.com/office/drawing/2014/main" id="{93DB7844-2280-477E-9332-E9E35F44CF07}"/>
            </a:ext>
          </a:extLst>
        </xdr:cNvPr>
        <xdr:cNvSpPr/>
      </xdr:nvSpPr>
      <xdr:spPr>
        <a:xfrm>
          <a:off x="3381375" y="1345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97537</xdr:rowOff>
    </xdr:to>
    <xdr:cxnSp macro="">
      <xdr:nvCxnSpPr>
        <xdr:cNvPr id="301" name="直線コネクタ 300">
          <a:extLst>
            <a:ext uri="{FF2B5EF4-FFF2-40B4-BE49-F238E27FC236}">
              <a16:creationId xmlns:a16="http://schemas.microsoft.com/office/drawing/2014/main" id="{A5AE566C-D4D5-4305-A952-0F7B06516059}"/>
            </a:ext>
          </a:extLst>
        </xdr:cNvPr>
        <xdr:cNvCxnSpPr/>
      </xdr:nvCxnSpPr>
      <xdr:spPr>
        <a:xfrm>
          <a:off x="3429000" y="13513436"/>
          <a:ext cx="752475"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154178</xdr:rowOff>
    </xdr:from>
    <xdr:to>
      <xdr:col>15</xdr:col>
      <xdr:colOff>101600</xdr:colOff>
      <xdr:row>83</xdr:row>
      <xdr:rowOff>84328</xdr:rowOff>
    </xdr:to>
    <xdr:sp macro="" textlink="">
      <xdr:nvSpPr>
        <xdr:cNvPr id="302" name="楕円 301">
          <a:extLst>
            <a:ext uri="{FF2B5EF4-FFF2-40B4-BE49-F238E27FC236}">
              <a16:creationId xmlns:a16="http://schemas.microsoft.com/office/drawing/2014/main" id="{6CBBD201-281A-4983-AD71-79611531467C}"/>
            </a:ext>
          </a:extLst>
        </xdr:cNvPr>
        <xdr:cNvSpPr/>
      </xdr:nvSpPr>
      <xdr:spPr>
        <a:xfrm>
          <a:off x="2571750" y="134415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33528</xdr:rowOff>
    </xdr:from>
    <xdr:to>
      <xdr:col>19</xdr:col>
      <xdr:colOff>177800</xdr:colOff>
      <xdr:row>83</xdr:row>
      <xdr:rowOff>60961</xdr:rowOff>
    </xdr:to>
    <xdr:cxnSp macro="">
      <xdr:nvCxnSpPr>
        <xdr:cNvPr id="303" name="直線コネクタ 302">
          <a:extLst>
            <a:ext uri="{FF2B5EF4-FFF2-40B4-BE49-F238E27FC236}">
              <a16:creationId xmlns:a16="http://schemas.microsoft.com/office/drawing/2014/main" id="{F5EA4961-CC95-42AE-A83B-0E9D7D1735A3}"/>
            </a:ext>
          </a:extLst>
        </xdr:cNvPr>
        <xdr:cNvCxnSpPr/>
      </xdr:nvCxnSpPr>
      <xdr:spPr>
        <a:xfrm>
          <a:off x="2619375" y="13479653"/>
          <a:ext cx="809625"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119887</xdr:rowOff>
    </xdr:from>
    <xdr:to>
      <xdr:col>10</xdr:col>
      <xdr:colOff>165100</xdr:colOff>
      <xdr:row>83</xdr:row>
      <xdr:rowOff>50037</xdr:rowOff>
    </xdr:to>
    <xdr:sp macro="" textlink="">
      <xdr:nvSpPr>
        <xdr:cNvPr id="304" name="楕円 303">
          <a:extLst>
            <a:ext uri="{FF2B5EF4-FFF2-40B4-BE49-F238E27FC236}">
              <a16:creationId xmlns:a16="http://schemas.microsoft.com/office/drawing/2014/main" id="{E3F6F0AF-2C86-41BB-B2CF-73583AEE68DE}"/>
            </a:ext>
          </a:extLst>
        </xdr:cNvPr>
        <xdr:cNvSpPr/>
      </xdr:nvSpPr>
      <xdr:spPr>
        <a:xfrm>
          <a:off x="1781175" y="1341043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170687</xdr:rowOff>
    </xdr:from>
    <xdr:to>
      <xdr:col>15</xdr:col>
      <xdr:colOff>50800</xdr:colOff>
      <xdr:row>83</xdr:row>
      <xdr:rowOff>33528</xdr:rowOff>
    </xdr:to>
    <xdr:cxnSp macro="">
      <xdr:nvCxnSpPr>
        <xdr:cNvPr id="305" name="直線コネクタ 304">
          <a:extLst>
            <a:ext uri="{FF2B5EF4-FFF2-40B4-BE49-F238E27FC236}">
              <a16:creationId xmlns:a16="http://schemas.microsoft.com/office/drawing/2014/main" id="{F4405665-1FE4-4A19-9E5D-488CEC469438}"/>
            </a:ext>
          </a:extLst>
        </xdr:cNvPr>
        <xdr:cNvCxnSpPr/>
      </xdr:nvCxnSpPr>
      <xdr:spPr>
        <a:xfrm>
          <a:off x="1828800" y="13448537"/>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74168</xdr:rowOff>
    </xdr:from>
    <xdr:to>
      <xdr:col>6</xdr:col>
      <xdr:colOff>38100</xdr:colOff>
      <xdr:row>83</xdr:row>
      <xdr:rowOff>4318</xdr:rowOff>
    </xdr:to>
    <xdr:sp macro="" textlink="">
      <xdr:nvSpPr>
        <xdr:cNvPr id="306" name="楕円 305">
          <a:extLst>
            <a:ext uri="{FF2B5EF4-FFF2-40B4-BE49-F238E27FC236}">
              <a16:creationId xmlns:a16="http://schemas.microsoft.com/office/drawing/2014/main" id="{A654AAE0-C5FF-43CF-99C5-1142960E793E}"/>
            </a:ext>
          </a:extLst>
        </xdr:cNvPr>
        <xdr:cNvSpPr/>
      </xdr:nvSpPr>
      <xdr:spPr>
        <a:xfrm>
          <a:off x="981075" y="133615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124968</xdr:rowOff>
    </xdr:from>
    <xdr:to>
      <xdr:col>10</xdr:col>
      <xdr:colOff>114300</xdr:colOff>
      <xdr:row>82</xdr:row>
      <xdr:rowOff>170687</xdr:rowOff>
    </xdr:to>
    <xdr:cxnSp macro="">
      <xdr:nvCxnSpPr>
        <xdr:cNvPr id="307" name="直線コネクタ 306">
          <a:extLst>
            <a:ext uri="{FF2B5EF4-FFF2-40B4-BE49-F238E27FC236}">
              <a16:creationId xmlns:a16="http://schemas.microsoft.com/office/drawing/2014/main" id="{E5D718A2-F3D3-4D67-9D63-703E22D295A8}"/>
            </a:ext>
          </a:extLst>
        </xdr:cNvPr>
        <xdr:cNvCxnSpPr/>
      </xdr:nvCxnSpPr>
      <xdr:spPr>
        <a:xfrm>
          <a:off x="1028700" y="13409168"/>
          <a:ext cx="8001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8" name="n_1aveValue【公営住宅】&#10;有形固定資産減価償却率">
          <a:extLst>
            <a:ext uri="{FF2B5EF4-FFF2-40B4-BE49-F238E27FC236}">
              <a16:creationId xmlns:a16="http://schemas.microsoft.com/office/drawing/2014/main" id="{92E3B09B-A729-495E-926D-4E21495276B2}"/>
            </a:ext>
          </a:extLst>
        </xdr:cNvPr>
        <xdr:cNvSpPr txBox="1"/>
      </xdr:nvSpPr>
      <xdr:spPr>
        <a:xfrm>
          <a:off x="3239144" y="1310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9" name="n_2aveValue【公営住宅】&#10;有形固定資産減価償却率">
          <a:extLst>
            <a:ext uri="{FF2B5EF4-FFF2-40B4-BE49-F238E27FC236}">
              <a16:creationId xmlns:a16="http://schemas.microsoft.com/office/drawing/2014/main" id="{A44C6E04-9875-4456-810A-C8C68B641EED}"/>
            </a:ext>
          </a:extLst>
        </xdr:cNvPr>
        <xdr:cNvSpPr txBox="1"/>
      </xdr:nvSpPr>
      <xdr:spPr>
        <a:xfrm>
          <a:off x="2439044" y="1301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a:extLst>
            <a:ext uri="{FF2B5EF4-FFF2-40B4-BE49-F238E27FC236}">
              <a16:creationId xmlns:a16="http://schemas.microsoft.com/office/drawing/2014/main" id="{9B5B42A4-1A04-49AE-9D7B-1B310E580EC8}"/>
            </a:ext>
          </a:extLst>
        </xdr:cNvPr>
        <xdr:cNvSpPr txBox="1"/>
      </xdr:nvSpPr>
      <xdr:spPr>
        <a:xfrm>
          <a:off x="1648469" y="1299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11" name="n_4aveValue【公営住宅】&#10;有形固定資産減価償却率">
          <a:extLst>
            <a:ext uri="{FF2B5EF4-FFF2-40B4-BE49-F238E27FC236}">
              <a16:creationId xmlns:a16="http://schemas.microsoft.com/office/drawing/2014/main" id="{5710222B-4364-45E2-8CA8-4E6DB97F7913}"/>
            </a:ext>
          </a:extLst>
        </xdr:cNvPr>
        <xdr:cNvSpPr txBox="1"/>
      </xdr:nvSpPr>
      <xdr:spPr>
        <a:xfrm>
          <a:off x="848369" y="12963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312" name="n_1mainValue【公営住宅】&#10;有形固定資産減価償却率">
          <a:extLst>
            <a:ext uri="{FF2B5EF4-FFF2-40B4-BE49-F238E27FC236}">
              <a16:creationId xmlns:a16="http://schemas.microsoft.com/office/drawing/2014/main" id="{B417B64C-9D3B-45D7-B750-58BEEF69F30F}"/>
            </a:ext>
          </a:extLst>
        </xdr:cNvPr>
        <xdr:cNvSpPr txBox="1"/>
      </xdr:nvSpPr>
      <xdr:spPr>
        <a:xfrm>
          <a:off x="3239144"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75455</xdr:rowOff>
    </xdr:from>
    <xdr:ext cx="405111" cy="259045"/>
    <xdr:sp macro="" textlink="">
      <xdr:nvSpPr>
        <xdr:cNvPr id="313" name="n_2mainValue【公営住宅】&#10;有形固定資産減価償却率">
          <a:extLst>
            <a:ext uri="{FF2B5EF4-FFF2-40B4-BE49-F238E27FC236}">
              <a16:creationId xmlns:a16="http://schemas.microsoft.com/office/drawing/2014/main" id="{10FE73A4-D2AB-4AF1-940D-A5A1B44E9C6B}"/>
            </a:ext>
          </a:extLst>
        </xdr:cNvPr>
        <xdr:cNvSpPr txBox="1"/>
      </xdr:nvSpPr>
      <xdr:spPr>
        <a:xfrm>
          <a:off x="2439044" y="1352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41164</xdr:rowOff>
    </xdr:from>
    <xdr:ext cx="405111" cy="259045"/>
    <xdr:sp macro="" textlink="">
      <xdr:nvSpPr>
        <xdr:cNvPr id="314" name="n_3mainValue【公営住宅】&#10;有形固定資産減価償却率">
          <a:extLst>
            <a:ext uri="{FF2B5EF4-FFF2-40B4-BE49-F238E27FC236}">
              <a16:creationId xmlns:a16="http://schemas.microsoft.com/office/drawing/2014/main" id="{8AB8DB1F-1E5C-4BE7-9CA4-FE81A2595C10}"/>
            </a:ext>
          </a:extLst>
        </xdr:cNvPr>
        <xdr:cNvSpPr txBox="1"/>
      </xdr:nvSpPr>
      <xdr:spPr>
        <a:xfrm>
          <a:off x="1648469" y="1349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166895</xdr:rowOff>
    </xdr:from>
    <xdr:ext cx="405111" cy="259045"/>
    <xdr:sp macro="" textlink="">
      <xdr:nvSpPr>
        <xdr:cNvPr id="315" name="n_4mainValue【公営住宅】&#10;有形固定資産減価償却率">
          <a:extLst>
            <a:ext uri="{FF2B5EF4-FFF2-40B4-BE49-F238E27FC236}">
              <a16:creationId xmlns:a16="http://schemas.microsoft.com/office/drawing/2014/main" id="{9EEFFE51-29E4-48EF-8DCC-9BA4568E7B34}"/>
            </a:ext>
          </a:extLst>
        </xdr:cNvPr>
        <xdr:cNvSpPr txBox="1"/>
      </xdr:nvSpPr>
      <xdr:spPr>
        <a:xfrm>
          <a:off x="848369"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31CA2B4D-94CE-4B77-AD9D-98D6D6E02AF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940E2F3E-2417-46F4-8C25-D27E1C4033D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FE0BA5E-6A6F-4EEB-B814-99BDBE9666C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AFD9BEF-E84E-409A-8C55-6F13C86BA71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9ECB8292-1387-4B7B-9277-10E0B513411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DBCA2795-0AC9-4421-8E06-816515E6BB6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83B3C3F9-DE7C-4FEE-99E4-808659F57FE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953A0D56-2EF3-4A6E-B9F4-055BDBD0192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1DF0336C-4E35-433F-947A-FB45FA6777F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BD3F77A0-BA60-4021-8D14-910F3B21229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4AF43BCD-1A18-428B-9C7B-1415ABBD181C}"/>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6922CD49-89B5-4269-85B5-FAB0477CA222}"/>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CA0CDD87-3CD3-4157-AF01-0E221116866A}"/>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8E5ECE85-8EF5-449E-A7D2-4CFE53A67CBD}"/>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B7677E5D-543B-4F4A-8FF1-40C4B7350EA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D77A21A6-580C-445F-A6D5-671ADD8AB474}"/>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CA2D9B06-830A-4010-9F9B-DDE5B102C83C}"/>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FD1E4F1B-DF95-4516-9B6E-BA870BE66C9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F22CB461-A5C9-4EB2-B0F3-7BF2F09CEC6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781E9DA7-7023-4D39-A3DF-4E5E9EC4902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6DC52168-037C-4CFD-A70D-6A8AD7CADA1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F8B8B8E3-E1EB-419B-AB6A-74A9E78A038E}"/>
            </a:ext>
          </a:extLst>
        </xdr:cNvPr>
        <xdr:cNvCxnSpPr/>
      </xdr:nvCxnSpPr>
      <xdr:spPr>
        <a:xfrm flipV="1">
          <a:off x="9429115" y="12772873"/>
          <a:ext cx="0" cy="11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536CD441-D82F-4121-B388-1054A9B3CE19}"/>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4CAB7B0C-9B53-40A6-8D70-4EA37B76B3CC}"/>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29F148B0-FBA7-4B6D-81B0-4565C80970E7}"/>
            </a:ext>
          </a:extLst>
        </xdr:cNvPr>
        <xdr:cNvSpPr txBox="1"/>
      </xdr:nvSpPr>
      <xdr:spPr>
        <a:xfrm>
          <a:off x="9467850" y="1256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7961FCDE-6B54-4195-84F3-EC22F182CB84}"/>
            </a:ext>
          </a:extLst>
        </xdr:cNvPr>
        <xdr:cNvCxnSpPr/>
      </xdr:nvCxnSpPr>
      <xdr:spPr>
        <a:xfrm>
          <a:off x="9363075" y="1277287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a:extLst>
            <a:ext uri="{FF2B5EF4-FFF2-40B4-BE49-F238E27FC236}">
              <a16:creationId xmlns:a16="http://schemas.microsoft.com/office/drawing/2014/main" id="{22D9EC30-469C-479D-BC65-A7CDA60F2A3A}"/>
            </a:ext>
          </a:extLst>
        </xdr:cNvPr>
        <xdr:cNvSpPr txBox="1"/>
      </xdr:nvSpPr>
      <xdr:spPr>
        <a:xfrm>
          <a:off x="9467850" y="13736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1453F7BB-BA93-48E1-9831-9533F90C3E7E}"/>
            </a:ext>
          </a:extLst>
        </xdr:cNvPr>
        <xdr:cNvSpPr/>
      </xdr:nvSpPr>
      <xdr:spPr>
        <a:xfrm>
          <a:off x="9401175" y="1376128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07CE386D-5F40-4ACF-A959-4391CB2A4639}"/>
            </a:ext>
          </a:extLst>
        </xdr:cNvPr>
        <xdr:cNvSpPr/>
      </xdr:nvSpPr>
      <xdr:spPr>
        <a:xfrm>
          <a:off x="8639175" y="137649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D009D0CF-77D6-48F5-A2B2-0231BC4EBD32}"/>
            </a:ext>
          </a:extLst>
        </xdr:cNvPr>
        <xdr:cNvSpPr/>
      </xdr:nvSpPr>
      <xdr:spPr>
        <a:xfrm>
          <a:off x="7839075" y="1376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E6F42962-11AF-4936-BE69-F537BC07618B}"/>
            </a:ext>
          </a:extLst>
        </xdr:cNvPr>
        <xdr:cNvSpPr/>
      </xdr:nvSpPr>
      <xdr:spPr>
        <a:xfrm>
          <a:off x="7029450" y="137644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F0C4D580-0177-430A-81CD-5B6A6E0BFF83}"/>
            </a:ext>
          </a:extLst>
        </xdr:cNvPr>
        <xdr:cNvSpPr/>
      </xdr:nvSpPr>
      <xdr:spPr>
        <a:xfrm>
          <a:off x="6238875" y="1375257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8D363A77-2C73-422D-877B-B0FAA76B00F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6B38C8DE-4394-4DD5-A676-BC590C5A298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F466292-A1B9-47B7-8E2E-4B7D3AA0735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86AD73E-486E-456E-BA01-2739AD26DB2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ADA48FE-5662-4E10-88E2-5DAA1106566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102515</xdr:rowOff>
    </xdr:from>
    <xdr:to>
      <xdr:col>55</xdr:col>
      <xdr:colOff>50800</xdr:colOff>
      <xdr:row>84</xdr:row>
      <xdr:rowOff>32665</xdr:rowOff>
    </xdr:to>
    <xdr:sp macro="" textlink="">
      <xdr:nvSpPr>
        <xdr:cNvPr id="353" name="楕円 352">
          <a:extLst>
            <a:ext uri="{FF2B5EF4-FFF2-40B4-BE49-F238E27FC236}">
              <a16:creationId xmlns:a16="http://schemas.microsoft.com/office/drawing/2014/main" id="{9BDBF3C0-6AA1-4D0C-A488-FFE2A4875876}"/>
            </a:ext>
          </a:extLst>
        </xdr:cNvPr>
        <xdr:cNvSpPr/>
      </xdr:nvSpPr>
      <xdr:spPr>
        <a:xfrm>
          <a:off x="9401175" y="1355499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125392</xdr:rowOff>
    </xdr:from>
    <xdr:ext cx="469744" cy="259045"/>
    <xdr:sp macro="" textlink="">
      <xdr:nvSpPr>
        <xdr:cNvPr id="354" name="【公営住宅】&#10;一人当たり面積該当値テキスト">
          <a:extLst>
            <a:ext uri="{FF2B5EF4-FFF2-40B4-BE49-F238E27FC236}">
              <a16:creationId xmlns:a16="http://schemas.microsoft.com/office/drawing/2014/main" id="{01C3854F-FE01-4E53-BB13-66505BB9E551}"/>
            </a:ext>
          </a:extLst>
        </xdr:cNvPr>
        <xdr:cNvSpPr txBox="1"/>
      </xdr:nvSpPr>
      <xdr:spPr>
        <a:xfrm>
          <a:off x="9467850" y="1340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102972</xdr:rowOff>
    </xdr:from>
    <xdr:to>
      <xdr:col>50</xdr:col>
      <xdr:colOff>165100</xdr:colOff>
      <xdr:row>84</xdr:row>
      <xdr:rowOff>33122</xdr:rowOff>
    </xdr:to>
    <xdr:sp macro="" textlink="">
      <xdr:nvSpPr>
        <xdr:cNvPr id="355" name="楕円 354">
          <a:extLst>
            <a:ext uri="{FF2B5EF4-FFF2-40B4-BE49-F238E27FC236}">
              <a16:creationId xmlns:a16="http://schemas.microsoft.com/office/drawing/2014/main" id="{E94AECAB-A188-4672-95C8-724192E7869E}"/>
            </a:ext>
          </a:extLst>
        </xdr:cNvPr>
        <xdr:cNvSpPr/>
      </xdr:nvSpPr>
      <xdr:spPr>
        <a:xfrm>
          <a:off x="8639175" y="1355544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153315</xdr:rowOff>
    </xdr:from>
    <xdr:to>
      <xdr:col>55</xdr:col>
      <xdr:colOff>0</xdr:colOff>
      <xdr:row>83</xdr:row>
      <xdr:rowOff>153772</xdr:rowOff>
    </xdr:to>
    <xdr:cxnSp macro="">
      <xdr:nvCxnSpPr>
        <xdr:cNvPr id="356" name="直線コネクタ 355">
          <a:extLst>
            <a:ext uri="{FF2B5EF4-FFF2-40B4-BE49-F238E27FC236}">
              <a16:creationId xmlns:a16="http://schemas.microsoft.com/office/drawing/2014/main" id="{FE58E004-9499-4A24-8B85-CFF6339E96A9}"/>
            </a:ext>
          </a:extLst>
        </xdr:cNvPr>
        <xdr:cNvCxnSpPr/>
      </xdr:nvCxnSpPr>
      <xdr:spPr>
        <a:xfrm flipV="1">
          <a:off x="8686800" y="13602615"/>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105257</xdr:rowOff>
    </xdr:from>
    <xdr:to>
      <xdr:col>46</xdr:col>
      <xdr:colOff>38100</xdr:colOff>
      <xdr:row>84</xdr:row>
      <xdr:rowOff>35407</xdr:rowOff>
    </xdr:to>
    <xdr:sp macro="" textlink="">
      <xdr:nvSpPr>
        <xdr:cNvPr id="357" name="楕円 356">
          <a:extLst>
            <a:ext uri="{FF2B5EF4-FFF2-40B4-BE49-F238E27FC236}">
              <a16:creationId xmlns:a16="http://schemas.microsoft.com/office/drawing/2014/main" id="{B568E265-84B4-4988-80C6-699A75A37FF0}"/>
            </a:ext>
          </a:extLst>
        </xdr:cNvPr>
        <xdr:cNvSpPr/>
      </xdr:nvSpPr>
      <xdr:spPr>
        <a:xfrm>
          <a:off x="7839075" y="135513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153772</xdr:rowOff>
    </xdr:from>
    <xdr:to>
      <xdr:col>50</xdr:col>
      <xdr:colOff>114300</xdr:colOff>
      <xdr:row>83</xdr:row>
      <xdr:rowOff>156057</xdr:rowOff>
    </xdr:to>
    <xdr:cxnSp macro="">
      <xdr:nvCxnSpPr>
        <xdr:cNvPr id="358" name="直線コネクタ 357">
          <a:extLst>
            <a:ext uri="{FF2B5EF4-FFF2-40B4-BE49-F238E27FC236}">
              <a16:creationId xmlns:a16="http://schemas.microsoft.com/office/drawing/2014/main" id="{2110DC6A-EFFB-429A-BE7B-FF73D22A4301}"/>
            </a:ext>
          </a:extLst>
        </xdr:cNvPr>
        <xdr:cNvCxnSpPr/>
      </xdr:nvCxnSpPr>
      <xdr:spPr>
        <a:xfrm flipV="1">
          <a:off x="7886700" y="13603072"/>
          <a:ext cx="8001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107086</xdr:rowOff>
    </xdr:from>
    <xdr:to>
      <xdr:col>41</xdr:col>
      <xdr:colOff>101600</xdr:colOff>
      <xdr:row>84</xdr:row>
      <xdr:rowOff>37236</xdr:rowOff>
    </xdr:to>
    <xdr:sp macro="" textlink="">
      <xdr:nvSpPr>
        <xdr:cNvPr id="359" name="楕円 358">
          <a:extLst>
            <a:ext uri="{FF2B5EF4-FFF2-40B4-BE49-F238E27FC236}">
              <a16:creationId xmlns:a16="http://schemas.microsoft.com/office/drawing/2014/main" id="{B9BF3B63-6FFA-42D1-9E0B-A2F8D4FBB48B}"/>
            </a:ext>
          </a:extLst>
        </xdr:cNvPr>
        <xdr:cNvSpPr/>
      </xdr:nvSpPr>
      <xdr:spPr>
        <a:xfrm>
          <a:off x="7029450" y="135532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156057</xdr:rowOff>
    </xdr:from>
    <xdr:to>
      <xdr:col>45</xdr:col>
      <xdr:colOff>177800</xdr:colOff>
      <xdr:row>83</xdr:row>
      <xdr:rowOff>157886</xdr:rowOff>
    </xdr:to>
    <xdr:cxnSp macro="">
      <xdr:nvCxnSpPr>
        <xdr:cNvPr id="360" name="直線コネクタ 359">
          <a:extLst>
            <a:ext uri="{FF2B5EF4-FFF2-40B4-BE49-F238E27FC236}">
              <a16:creationId xmlns:a16="http://schemas.microsoft.com/office/drawing/2014/main" id="{BB7BB070-F308-4137-B641-47C5719C4FB5}"/>
            </a:ext>
          </a:extLst>
        </xdr:cNvPr>
        <xdr:cNvCxnSpPr/>
      </xdr:nvCxnSpPr>
      <xdr:spPr>
        <a:xfrm flipV="1">
          <a:off x="7077075" y="13608532"/>
          <a:ext cx="80962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108001</xdr:rowOff>
    </xdr:from>
    <xdr:to>
      <xdr:col>36</xdr:col>
      <xdr:colOff>165100</xdr:colOff>
      <xdr:row>84</xdr:row>
      <xdr:rowOff>38151</xdr:rowOff>
    </xdr:to>
    <xdr:sp macro="" textlink="">
      <xdr:nvSpPr>
        <xdr:cNvPr id="361" name="楕円 360">
          <a:extLst>
            <a:ext uri="{FF2B5EF4-FFF2-40B4-BE49-F238E27FC236}">
              <a16:creationId xmlns:a16="http://schemas.microsoft.com/office/drawing/2014/main" id="{351F3C4A-1A47-4155-A4D9-C84AB1C56E9E}"/>
            </a:ext>
          </a:extLst>
        </xdr:cNvPr>
        <xdr:cNvSpPr/>
      </xdr:nvSpPr>
      <xdr:spPr>
        <a:xfrm>
          <a:off x="6238875" y="135541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157886</xdr:rowOff>
    </xdr:from>
    <xdr:to>
      <xdr:col>41</xdr:col>
      <xdr:colOff>50800</xdr:colOff>
      <xdr:row>83</xdr:row>
      <xdr:rowOff>158801</xdr:rowOff>
    </xdr:to>
    <xdr:cxnSp macro="">
      <xdr:nvCxnSpPr>
        <xdr:cNvPr id="362" name="直線コネクタ 361">
          <a:extLst>
            <a:ext uri="{FF2B5EF4-FFF2-40B4-BE49-F238E27FC236}">
              <a16:creationId xmlns:a16="http://schemas.microsoft.com/office/drawing/2014/main" id="{0DBBAC3F-91A3-4543-93FA-2EE75E355965}"/>
            </a:ext>
          </a:extLst>
        </xdr:cNvPr>
        <xdr:cNvCxnSpPr/>
      </xdr:nvCxnSpPr>
      <xdr:spPr>
        <a:xfrm flipV="1">
          <a:off x="6286500" y="13610361"/>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a:extLst>
            <a:ext uri="{FF2B5EF4-FFF2-40B4-BE49-F238E27FC236}">
              <a16:creationId xmlns:a16="http://schemas.microsoft.com/office/drawing/2014/main" id="{CB23CC1B-67BD-4C62-BE76-629D93135AA3}"/>
            </a:ext>
          </a:extLst>
        </xdr:cNvPr>
        <xdr:cNvSpPr txBox="1"/>
      </xdr:nvSpPr>
      <xdr:spPr>
        <a:xfrm>
          <a:off x="8458277" y="1384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a:extLst>
            <a:ext uri="{FF2B5EF4-FFF2-40B4-BE49-F238E27FC236}">
              <a16:creationId xmlns:a16="http://schemas.microsoft.com/office/drawing/2014/main" id="{DE1B28D2-DCFB-4D03-BD1A-8C3C206BD87C}"/>
            </a:ext>
          </a:extLst>
        </xdr:cNvPr>
        <xdr:cNvSpPr txBox="1"/>
      </xdr:nvSpPr>
      <xdr:spPr>
        <a:xfrm>
          <a:off x="7677227" y="13847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a:extLst>
            <a:ext uri="{FF2B5EF4-FFF2-40B4-BE49-F238E27FC236}">
              <a16:creationId xmlns:a16="http://schemas.microsoft.com/office/drawing/2014/main" id="{0064F2DB-70C4-40FA-B8D0-55013BEC8E6C}"/>
            </a:ext>
          </a:extLst>
        </xdr:cNvPr>
        <xdr:cNvSpPr txBox="1"/>
      </xdr:nvSpPr>
      <xdr:spPr>
        <a:xfrm>
          <a:off x="6867602" y="1384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a:extLst>
            <a:ext uri="{FF2B5EF4-FFF2-40B4-BE49-F238E27FC236}">
              <a16:creationId xmlns:a16="http://schemas.microsoft.com/office/drawing/2014/main" id="{0CAC5340-2E6F-430A-A14E-B46E9EBCD890}"/>
            </a:ext>
          </a:extLst>
        </xdr:cNvPr>
        <xdr:cNvSpPr txBox="1"/>
      </xdr:nvSpPr>
      <xdr:spPr>
        <a:xfrm>
          <a:off x="6067502" y="1383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49649</xdr:rowOff>
    </xdr:from>
    <xdr:ext cx="469744" cy="259045"/>
    <xdr:sp macro="" textlink="">
      <xdr:nvSpPr>
        <xdr:cNvPr id="367" name="n_1mainValue【公営住宅】&#10;一人当たり面積">
          <a:extLst>
            <a:ext uri="{FF2B5EF4-FFF2-40B4-BE49-F238E27FC236}">
              <a16:creationId xmlns:a16="http://schemas.microsoft.com/office/drawing/2014/main" id="{627DF2FC-F928-4623-A3EB-552300F6545F}"/>
            </a:ext>
          </a:extLst>
        </xdr:cNvPr>
        <xdr:cNvSpPr txBox="1"/>
      </xdr:nvSpPr>
      <xdr:spPr>
        <a:xfrm>
          <a:off x="8458277" y="1333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51934</xdr:rowOff>
    </xdr:from>
    <xdr:ext cx="469744" cy="259045"/>
    <xdr:sp macro="" textlink="">
      <xdr:nvSpPr>
        <xdr:cNvPr id="368" name="n_2mainValue【公営住宅】&#10;一人当たり面積">
          <a:extLst>
            <a:ext uri="{FF2B5EF4-FFF2-40B4-BE49-F238E27FC236}">
              <a16:creationId xmlns:a16="http://schemas.microsoft.com/office/drawing/2014/main" id="{6B120917-FCA9-411D-8026-6796F49E5FE0}"/>
            </a:ext>
          </a:extLst>
        </xdr:cNvPr>
        <xdr:cNvSpPr txBox="1"/>
      </xdr:nvSpPr>
      <xdr:spPr>
        <a:xfrm>
          <a:off x="7677227" y="1333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53763</xdr:rowOff>
    </xdr:from>
    <xdr:ext cx="469744" cy="259045"/>
    <xdr:sp macro="" textlink="">
      <xdr:nvSpPr>
        <xdr:cNvPr id="369" name="n_3mainValue【公営住宅】&#10;一人当たり面積">
          <a:extLst>
            <a:ext uri="{FF2B5EF4-FFF2-40B4-BE49-F238E27FC236}">
              <a16:creationId xmlns:a16="http://schemas.microsoft.com/office/drawing/2014/main" id="{C253FB79-F273-4FAF-822A-E78169BFBD56}"/>
            </a:ext>
          </a:extLst>
        </xdr:cNvPr>
        <xdr:cNvSpPr txBox="1"/>
      </xdr:nvSpPr>
      <xdr:spPr>
        <a:xfrm>
          <a:off x="6867602" y="1333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54678</xdr:rowOff>
    </xdr:from>
    <xdr:ext cx="469744" cy="259045"/>
    <xdr:sp macro="" textlink="">
      <xdr:nvSpPr>
        <xdr:cNvPr id="370" name="n_4mainValue【公営住宅】&#10;一人当たり面積">
          <a:extLst>
            <a:ext uri="{FF2B5EF4-FFF2-40B4-BE49-F238E27FC236}">
              <a16:creationId xmlns:a16="http://schemas.microsoft.com/office/drawing/2014/main" id="{EAF06FDB-D715-4F5B-8B59-9377ABAFEF40}"/>
            </a:ext>
          </a:extLst>
        </xdr:cNvPr>
        <xdr:cNvSpPr txBox="1"/>
      </xdr:nvSpPr>
      <xdr:spPr>
        <a:xfrm>
          <a:off x="6067502" y="1334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269EC8DD-E4CA-4A2C-BD8F-C92040D3901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53680B9A-E23F-4D4B-AC06-FC250B3C977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B79243F5-1702-4B35-823D-38D1C33010B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7C24E791-13B6-46FA-BABB-B3AF3C01A64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7AFD056E-06C8-4806-99DB-76B752B5BB8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A5B8C3D0-D94A-4511-93FA-B7268BAC70A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EC1C3096-9504-427D-BA01-B8A0AB15ED4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BB0B841B-6F5E-470E-8F98-919C902F3C86}"/>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AB5F8ADA-34AC-4F0C-B1E6-F969C91A41D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96F57570-543B-4194-87A7-E6D12EE1A64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E8E7D7E6-927F-46C9-A802-CD94E4A716B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B66D5900-4CB9-43F2-9F2A-ACFFD6B9794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6C9EE6B9-13E1-4833-8640-6F535AE6E57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C5D128C3-3654-430D-BB0C-3A2EFC75F42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88AB25EF-A71C-4732-AA24-7675B829374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AE96149B-436D-49B1-944C-CC66ACE6AF1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AB3B705B-3CEB-4370-B981-E27A41D19B9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D5EF6258-77E7-4B3B-A173-B76B48B87D7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24929ADB-BA4C-4F10-AC50-397DC0801A5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35DEA425-91C3-4F97-8D4F-C9B5397C078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25B0731A-7907-4A76-B45B-70E767ECB98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9EB18D6F-5A31-4335-9BF8-1C2B5C8A080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806F9267-56EF-4FED-BB37-10B8FC8DEF0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53219357-69B1-47C9-A92D-EB845397046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9DB92672-CB69-481A-A7DA-5CB944947D8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807F894B-37A3-402A-A54B-732571695D9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44DB8344-F8C0-4986-8376-FC75DEBEB1F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F80A0F00-3F6D-43EC-ABDA-0290F222BF7E}"/>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83B396F6-0918-468E-B24E-5C48D7034FCF}"/>
            </a:ext>
          </a:extLst>
        </xdr:cNvPr>
        <xdr:cNvSpPr txBox="1"/>
      </xdr:nvSpPr>
      <xdr:spPr>
        <a:xfrm>
          <a:off x="10845966"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37870717-8DDA-47D5-B099-12D7CF07B020}"/>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73BC5DD1-70C9-4D48-A6B3-2A77EA30EE26}"/>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59870B1C-6A9C-417C-A6D6-6B408C15FDB0}"/>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DD3B88AC-B0AC-4BB4-BF99-ECA0D038B931}"/>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7A34B7BF-B458-4D47-B185-D89923D38B96}"/>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2A49B801-BF66-4ACD-8DF9-2640F218FC55}"/>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425EAB9E-1C10-4297-A1E0-429AD784F17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65B1C3B1-D57B-463C-A256-8E5093A7F73F}"/>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C434EB7B-D5A9-4F6A-8D3C-C6DBAD3FC5B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D6F979A5-6CBB-464F-90CA-6800ADAA03C1}"/>
            </a:ext>
          </a:extLst>
        </xdr:cNvPr>
        <xdr:cNvCxnSpPr/>
      </xdr:nvCxnSpPr>
      <xdr:spPr>
        <a:xfrm flipV="1">
          <a:off x="14696439" y="5603494"/>
          <a:ext cx="0" cy="1270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4225FB24-5E83-4E99-9505-25757C9D9636}"/>
            </a:ext>
          </a:extLst>
        </xdr:cNvPr>
        <xdr:cNvSpPr txBox="1"/>
      </xdr:nvSpPr>
      <xdr:spPr>
        <a:xfrm>
          <a:off x="14735175" y="6878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44C7DD1F-9BE6-42CA-8FA4-ED8EC6C4251F}"/>
            </a:ext>
          </a:extLst>
        </xdr:cNvPr>
        <xdr:cNvCxnSpPr/>
      </xdr:nvCxnSpPr>
      <xdr:spPr>
        <a:xfrm>
          <a:off x="14611350" y="68742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27C38B22-EE9B-477C-8DAA-548683F84EAD}"/>
            </a:ext>
          </a:extLst>
        </xdr:cNvPr>
        <xdr:cNvSpPr txBox="1"/>
      </xdr:nvSpPr>
      <xdr:spPr>
        <a:xfrm>
          <a:off x="14735175" y="538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41F2887C-1C66-49B9-A30E-6AC1DC39BB13}"/>
            </a:ext>
          </a:extLst>
        </xdr:cNvPr>
        <xdr:cNvCxnSpPr/>
      </xdr:nvCxnSpPr>
      <xdr:spPr>
        <a:xfrm>
          <a:off x="14611350" y="56034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B6A976E0-AD4B-4AC3-B993-8662CCD9E538}"/>
            </a:ext>
          </a:extLst>
        </xdr:cNvPr>
        <xdr:cNvSpPr txBox="1"/>
      </xdr:nvSpPr>
      <xdr:spPr>
        <a:xfrm>
          <a:off x="14735175" y="6107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4472EFFB-B761-4C79-B3B8-E846E106B674}"/>
            </a:ext>
          </a:extLst>
        </xdr:cNvPr>
        <xdr:cNvSpPr/>
      </xdr:nvSpPr>
      <xdr:spPr>
        <a:xfrm>
          <a:off x="14649450" y="62461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A3FAC26A-B372-480B-B351-70E9D13EC57C}"/>
            </a:ext>
          </a:extLst>
        </xdr:cNvPr>
        <xdr:cNvSpPr/>
      </xdr:nvSpPr>
      <xdr:spPr>
        <a:xfrm>
          <a:off x="13887450" y="62666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C56A89A6-5140-4F91-84D5-7CF6967A9964}"/>
            </a:ext>
          </a:extLst>
        </xdr:cNvPr>
        <xdr:cNvSpPr/>
      </xdr:nvSpPr>
      <xdr:spPr>
        <a:xfrm>
          <a:off x="13096875" y="62511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9DAE7533-564C-4939-8AB1-2678F63B8330}"/>
            </a:ext>
          </a:extLst>
        </xdr:cNvPr>
        <xdr:cNvSpPr/>
      </xdr:nvSpPr>
      <xdr:spPr>
        <a:xfrm>
          <a:off x="12296775" y="62123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0D35101C-0592-443C-9367-84E313B318AB}"/>
            </a:ext>
          </a:extLst>
        </xdr:cNvPr>
        <xdr:cNvSpPr/>
      </xdr:nvSpPr>
      <xdr:spPr>
        <a:xfrm>
          <a:off x="11487150" y="62466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129D9C0D-475E-4529-AB5C-DC1F11DBFA0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19183F1F-4003-40C1-80BE-9BE603E7646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DA26FE19-1780-44E2-ABE4-E04675804DC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A0C61E06-BD93-40A4-B8BA-8EEDA63F812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32F69365-3631-4FD9-890E-C045018BDD5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16256</xdr:rowOff>
    </xdr:from>
    <xdr:to>
      <xdr:col>85</xdr:col>
      <xdr:colOff>177800</xdr:colOff>
      <xdr:row>42</xdr:row>
      <xdr:rowOff>117856</xdr:rowOff>
    </xdr:to>
    <xdr:sp macro="" textlink="">
      <xdr:nvSpPr>
        <xdr:cNvPr id="425" name="楕円 424">
          <a:extLst>
            <a:ext uri="{FF2B5EF4-FFF2-40B4-BE49-F238E27FC236}">
              <a16:creationId xmlns:a16="http://schemas.microsoft.com/office/drawing/2014/main" id="{3763F84D-884A-4E85-9099-6E70B0639467}"/>
            </a:ext>
          </a:extLst>
        </xdr:cNvPr>
        <xdr:cNvSpPr/>
      </xdr:nvSpPr>
      <xdr:spPr>
        <a:xfrm>
          <a:off x="14649450" y="68266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102633</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7C5D96FC-5842-42E3-B706-93CDE4975A37}"/>
            </a:ext>
          </a:extLst>
        </xdr:cNvPr>
        <xdr:cNvSpPr txBox="1"/>
      </xdr:nvSpPr>
      <xdr:spPr>
        <a:xfrm>
          <a:off x="14735175" y="675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148844</xdr:rowOff>
    </xdr:from>
    <xdr:to>
      <xdr:col>81</xdr:col>
      <xdr:colOff>101600</xdr:colOff>
      <xdr:row>42</xdr:row>
      <xdr:rowOff>78994</xdr:rowOff>
    </xdr:to>
    <xdr:sp macro="" textlink="">
      <xdr:nvSpPr>
        <xdr:cNvPr id="427" name="楕円 426">
          <a:extLst>
            <a:ext uri="{FF2B5EF4-FFF2-40B4-BE49-F238E27FC236}">
              <a16:creationId xmlns:a16="http://schemas.microsoft.com/office/drawing/2014/main" id="{770CE7E7-935B-4D39-9B85-327A5A6E9DF6}"/>
            </a:ext>
          </a:extLst>
        </xdr:cNvPr>
        <xdr:cNvSpPr/>
      </xdr:nvSpPr>
      <xdr:spPr>
        <a:xfrm>
          <a:off x="13887450" y="6794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28194</xdr:rowOff>
    </xdr:from>
    <xdr:to>
      <xdr:col>85</xdr:col>
      <xdr:colOff>127000</xdr:colOff>
      <xdr:row>42</xdr:row>
      <xdr:rowOff>67056</xdr:rowOff>
    </xdr:to>
    <xdr:cxnSp macro="">
      <xdr:nvCxnSpPr>
        <xdr:cNvPr id="428" name="直線コネクタ 427">
          <a:extLst>
            <a:ext uri="{FF2B5EF4-FFF2-40B4-BE49-F238E27FC236}">
              <a16:creationId xmlns:a16="http://schemas.microsoft.com/office/drawing/2014/main" id="{A2989D67-4A91-4B16-AF54-DC381F2CC442}"/>
            </a:ext>
          </a:extLst>
        </xdr:cNvPr>
        <xdr:cNvCxnSpPr/>
      </xdr:nvCxnSpPr>
      <xdr:spPr>
        <a:xfrm>
          <a:off x="13935075" y="6841744"/>
          <a:ext cx="762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107696</xdr:rowOff>
    </xdr:from>
    <xdr:to>
      <xdr:col>76</xdr:col>
      <xdr:colOff>165100</xdr:colOff>
      <xdr:row>42</xdr:row>
      <xdr:rowOff>37846</xdr:rowOff>
    </xdr:to>
    <xdr:sp macro="" textlink="">
      <xdr:nvSpPr>
        <xdr:cNvPr id="429" name="楕円 428">
          <a:extLst>
            <a:ext uri="{FF2B5EF4-FFF2-40B4-BE49-F238E27FC236}">
              <a16:creationId xmlns:a16="http://schemas.microsoft.com/office/drawing/2014/main" id="{BF1F0E28-2C73-42E8-BEC2-FFC401986A3D}"/>
            </a:ext>
          </a:extLst>
        </xdr:cNvPr>
        <xdr:cNvSpPr/>
      </xdr:nvSpPr>
      <xdr:spPr>
        <a:xfrm>
          <a:off x="13096875" y="67529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158496</xdr:rowOff>
    </xdr:from>
    <xdr:to>
      <xdr:col>81</xdr:col>
      <xdr:colOff>50800</xdr:colOff>
      <xdr:row>42</xdr:row>
      <xdr:rowOff>28194</xdr:rowOff>
    </xdr:to>
    <xdr:cxnSp macro="">
      <xdr:nvCxnSpPr>
        <xdr:cNvPr id="430" name="直線コネクタ 429">
          <a:extLst>
            <a:ext uri="{FF2B5EF4-FFF2-40B4-BE49-F238E27FC236}">
              <a16:creationId xmlns:a16="http://schemas.microsoft.com/office/drawing/2014/main" id="{CDCF66D4-2E6A-411D-A40E-010A1E9DE675}"/>
            </a:ext>
          </a:extLst>
        </xdr:cNvPr>
        <xdr:cNvCxnSpPr/>
      </xdr:nvCxnSpPr>
      <xdr:spPr>
        <a:xfrm>
          <a:off x="13144500" y="6810121"/>
          <a:ext cx="790575"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61976</xdr:rowOff>
    </xdr:from>
    <xdr:to>
      <xdr:col>72</xdr:col>
      <xdr:colOff>38100</xdr:colOff>
      <xdr:row>41</xdr:row>
      <xdr:rowOff>163576</xdr:rowOff>
    </xdr:to>
    <xdr:sp macro="" textlink="">
      <xdr:nvSpPr>
        <xdr:cNvPr id="431" name="楕円 430">
          <a:extLst>
            <a:ext uri="{FF2B5EF4-FFF2-40B4-BE49-F238E27FC236}">
              <a16:creationId xmlns:a16="http://schemas.microsoft.com/office/drawing/2014/main" id="{4520D70E-0713-4474-8D42-1EE2CEBBB880}"/>
            </a:ext>
          </a:extLst>
        </xdr:cNvPr>
        <xdr:cNvSpPr/>
      </xdr:nvSpPr>
      <xdr:spPr>
        <a:xfrm>
          <a:off x="12296775" y="67136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112776</xdr:rowOff>
    </xdr:from>
    <xdr:to>
      <xdr:col>76</xdr:col>
      <xdr:colOff>114300</xdr:colOff>
      <xdr:row>41</xdr:row>
      <xdr:rowOff>158496</xdr:rowOff>
    </xdr:to>
    <xdr:cxnSp macro="">
      <xdr:nvCxnSpPr>
        <xdr:cNvPr id="432" name="直線コネクタ 431">
          <a:extLst>
            <a:ext uri="{FF2B5EF4-FFF2-40B4-BE49-F238E27FC236}">
              <a16:creationId xmlns:a16="http://schemas.microsoft.com/office/drawing/2014/main" id="{9894F757-063B-4BDC-A7D7-C9B31E9AE676}"/>
            </a:ext>
          </a:extLst>
        </xdr:cNvPr>
        <xdr:cNvCxnSpPr/>
      </xdr:nvCxnSpPr>
      <xdr:spPr>
        <a:xfrm>
          <a:off x="12344400" y="6761226"/>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13970</xdr:rowOff>
    </xdr:from>
    <xdr:to>
      <xdr:col>67</xdr:col>
      <xdr:colOff>101600</xdr:colOff>
      <xdr:row>41</xdr:row>
      <xdr:rowOff>115570</xdr:rowOff>
    </xdr:to>
    <xdr:sp macro="" textlink="">
      <xdr:nvSpPr>
        <xdr:cNvPr id="433" name="楕円 432">
          <a:extLst>
            <a:ext uri="{FF2B5EF4-FFF2-40B4-BE49-F238E27FC236}">
              <a16:creationId xmlns:a16="http://schemas.microsoft.com/office/drawing/2014/main" id="{94F19821-0993-452E-A495-D3E0439CB244}"/>
            </a:ext>
          </a:extLst>
        </xdr:cNvPr>
        <xdr:cNvSpPr/>
      </xdr:nvSpPr>
      <xdr:spPr>
        <a:xfrm>
          <a:off x="11487150" y="66592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64770</xdr:rowOff>
    </xdr:from>
    <xdr:to>
      <xdr:col>71</xdr:col>
      <xdr:colOff>177800</xdr:colOff>
      <xdr:row>41</xdr:row>
      <xdr:rowOff>112776</xdr:rowOff>
    </xdr:to>
    <xdr:cxnSp macro="">
      <xdr:nvCxnSpPr>
        <xdr:cNvPr id="434" name="直線コネクタ 433">
          <a:extLst>
            <a:ext uri="{FF2B5EF4-FFF2-40B4-BE49-F238E27FC236}">
              <a16:creationId xmlns:a16="http://schemas.microsoft.com/office/drawing/2014/main" id="{C75AFD61-2F68-4F7A-B910-99ECE8C3C484}"/>
            </a:ext>
          </a:extLst>
        </xdr:cNvPr>
        <xdr:cNvCxnSpPr/>
      </xdr:nvCxnSpPr>
      <xdr:spPr>
        <a:xfrm>
          <a:off x="11534775" y="6716395"/>
          <a:ext cx="809625" cy="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384CCADB-22E2-42B6-B91A-359686A31DA5}"/>
            </a:ext>
          </a:extLst>
        </xdr:cNvPr>
        <xdr:cNvSpPr txBox="1"/>
      </xdr:nvSpPr>
      <xdr:spPr>
        <a:xfrm>
          <a:off x="13745219" y="605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F65E360E-8441-4E2A-9664-BB0CCE1106D2}"/>
            </a:ext>
          </a:extLst>
        </xdr:cNvPr>
        <xdr:cNvSpPr txBox="1"/>
      </xdr:nvSpPr>
      <xdr:spPr>
        <a:xfrm>
          <a:off x="12964169"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2255BA71-C609-4D77-8309-2EAE20E626E9}"/>
            </a:ext>
          </a:extLst>
        </xdr:cNvPr>
        <xdr:cNvSpPr txBox="1"/>
      </xdr:nvSpPr>
      <xdr:spPr>
        <a:xfrm>
          <a:off x="12164069" y="600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C9CD2B11-FB51-42D2-B8C9-1E18C5A60C32}"/>
            </a:ext>
          </a:extLst>
        </xdr:cNvPr>
        <xdr:cNvSpPr txBox="1"/>
      </xdr:nvSpPr>
      <xdr:spPr>
        <a:xfrm>
          <a:off x="11354444" y="6031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70121</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AAC4682C-5A39-4FB4-A259-4B0733CE66D3}"/>
            </a:ext>
          </a:extLst>
        </xdr:cNvPr>
        <xdr:cNvSpPr txBox="1"/>
      </xdr:nvSpPr>
      <xdr:spPr>
        <a:xfrm>
          <a:off x="13745219" y="6877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28973</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E9FFDF32-FD2F-4506-94AC-DAAA819C602A}"/>
            </a:ext>
          </a:extLst>
        </xdr:cNvPr>
        <xdr:cNvSpPr txBox="1"/>
      </xdr:nvSpPr>
      <xdr:spPr>
        <a:xfrm>
          <a:off x="12964169" y="6836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154703</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5754E783-C8DC-470B-8D48-889A1B5CC9AB}"/>
            </a:ext>
          </a:extLst>
        </xdr:cNvPr>
        <xdr:cNvSpPr txBox="1"/>
      </xdr:nvSpPr>
      <xdr:spPr>
        <a:xfrm>
          <a:off x="12164069" y="680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106697</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176893A6-3B2C-4046-B0ED-4792C8FE6084}"/>
            </a:ext>
          </a:extLst>
        </xdr:cNvPr>
        <xdr:cNvSpPr txBox="1"/>
      </xdr:nvSpPr>
      <xdr:spPr>
        <a:xfrm>
          <a:off x="11354444" y="675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9C5B24E5-7BF9-4D00-8416-949DBC0AF2D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DCCDE989-F5FA-49A8-948C-061C9C4A756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34EAE870-F469-4FC6-9008-0FADF4ABE1A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ACD0A2FD-7647-4800-816F-CD43835D480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396C8642-1509-49C4-BEC7-73028325DEB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4631340B-3B74-4F72-88C4-0C41CF094BC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607B0265-6810-496B-A808-9EFD317C775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A75EC24F-D832-4612-A051-4EEB74F9080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C006C1B7-7E0A-403C-AA4D-CD310BDE01C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7AE778C6-3E0C-438E-A3EA-2FA240A73E4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BB7ACB0B-BE50-4B02-913E-5EE667102CF1}"/>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8810E8A2-43C9-4796-BE68-E6CD31BC8365}"/>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B69F9218-326F-4AB1-9980-5FEB8523E5E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ECB85695-943B-43DF-8A35-9A69A2531039}"/>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69155080-FE0C-4F1D-BB78-A852937843CA}"/>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764B0AAE-D4D2-4B98-B595-9E14901587D6}"/>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A363FB84-0423-4243-B3CB-E08CA7DBB75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FC8D3263-A0A1-400B-AF4B-ECC1765158EF}"/>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9914738B-B3D1-4FC9-BDB4-C7562B0BED5A}"/>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BA51E28F-8A41-42CD-AFE5-44AA1C8A43C0}"/>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DC29AC58-347B-4474-BD70-732B0190E23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BF9FCCFA-C508-4F58-B322-54E7D21BA85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A8CCD180-92B6-43C2-9CE7-27C3EA29047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C0F90BFC-AD03-4A0D-918D-4595CC556B1A}"/>
            </a:ext>
          </a:extLst>
        </xdr:cNvPr>
        <xdr:cNvCxnSpPr/>
      </xdr:nvCxnSpPr>
      <xdr:spPr>
        <a:xfrm flipV="1">
          <a:off x="19954239" y="5565140"/>
          <a:ext cx="0" cy="1204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1533DC5E-02BE-4F86-9375-ACEEBEBBA3AB}"/>
            </a:ext>
          </a:extLst>
        </xdr:cNvPr>
        <xdr:cNvSpPr txBox="1"/>
      </xdr:nvSpPr>
      <xdr:spPr>
        <a:xfrm>
          <a:off x="19992975" y="67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3838B932-8344-4602-BF0E-694E1C2F4754}"/>
            </a:ext>
          </a:extLst>
        </xdr:cNvPr>
        <xdr:cNvCxnSpPr/>
      </xdr:nvCxnSpPr>
      <xdr:spPr>
        <a:xfrm>
          <a:off x="19878675" y="67697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D27E36CB-80C9-4524-AFD0-9E1B94E6129F}"/>
            </a:ext>
          </a:extLst>
        </xdr:cNvPr>
        <xdr:cNvSpPr txBox="1"/>
      </xdr:nvSpPr>
      <xdr:spPr>
        <a:xfrm>
          <a:off x="19992975" y="535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57330312-E5CF-4788-B7BB-5D7DAB95A09F}"/>
            </a:ext>
          </a:extLst>
        </xdr:cNvPr>
        <xdr:cNvCxnSpPr/>
      </xdr:nvCxnSpPr>
      <xdr:spPr>
        <a:xfrm>
          <a:off x="19878675" y="5565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A73AA6D-CC21-4469-83D3-7E378353FAD9}"/>
            </a:ext>
          </a:extLst>
        </xdr:cNvPr>
        <xdr:cNvSpPr txBox="1"/>
      </xdr:nvSpPr>
      <xdr:spPr>
        <a:xfrm>
          <a:off x="19992975" y="6388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18D21D91-676E-47BA-8F60-7768D8E1CC83}"/>
            </a:ext>
          </a:extLst>
        </xdr:cNvPr>
        <xdr:cNvSpPr/>
      </xdr:nvSpPr>
      <xdr:spPr>
        <a:xfrm>
          <a:off x="19897725" y="6410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40C977FC-14C7-42EE-BF71-EAD686B2D736}"/>
            </a:ext>
          </a:extLst>
        </xdr:cNvPr>
        <xdr:cNvSpPr/>
      </xdr:nvSpPr>
      <xdr:spPr>
        <a:xfrm>
          <a:off x="191547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62FE442C-E4D6-4B39-8744-82C5F97A8791}"/>
            </a:ext>
          </a:extLst>
        </xdr:cNvPr>
        <xdr:cNvSpPr/>
      </xdr:nvSpPr>
      <xdr:spPr>
        <a:xfrm>
          <a:off x="18345150" y="6384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6F6B867B-2BA2-40E9-9406-F9AA2E1FBEF8}"/>
            </a:ext>
          </a:extLst>
        </xdr:cNvPr>
        <xdr:cNvSpPr/>
      </xdr:nvSpPr>
      <xdr:spPr>
        <a:xfrm>
          <a:off x="17554575" y="63506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9BA4C824-88D5-4860-8989-3F2B1796B82E}"/>
            </a:ext>
          </a:extLst>
        </xdr:cNvPr>
        <xdr:cNvSpPr/>
      </xdr:nvSpPr>
      <xdr:spPr>
        <a:xfrm>
          <a:off x="16754475" y="6372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4B8B99CC-E9CE-4573-8AAD-09C6E4909EC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44AA5B9E-6BF0-4CFB-AF7A-945EEA175D2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33EAFB18-85EF-4292-BE4C-339E184AF21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4689E133-DFDD-43E7-B148-568870FA9D0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FF5F353-3CA5-4D37-819A-2AB98C6C460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82" name="楕円 481">
          <a:extLst>
            <a:ext uri="{FF2B5EF4-FFF2-40B4-BE49-F238E27FC236}">
              <a16:creationId xmlns:a16="http://schemas.microsoft.com/office/drawing/2014/main" id="{0A6ADAF1-2A37-49EE-BE20-4A0587AE86F4}"/>
            </a:ext>
          </a:extLst>
        </xdr:cNvPr>
        <xdr:cNvSpPr/>
      </xdr:nvSpPr>
      <xdr:spPr>
        <a:xfrm>
          <a:off x="19897725" y="632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46C0CE4C-C62F-44C9-A972-78A89DE64DE4}"/>
            </a:ext>
          </a:extLst>
        </xdr:cNvPr>
        <xdr:cNvSpPr txBox="1"/>
      </xdr:nvSpPr>
      <xdr:spPr>
        <a:xfrm>
          <a:off x="19992975"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162560</xdr:rowOff>
    </xdr:from>
    <xdr:to>
      <xdr:col>112</xdr:col>
      <xdr:colOff>38100</xdr:colOff>
      <xdr:row>39</xdr:row>
      <xdr:rowOff>92710</xdr:rowOff>
    </xdr:to>
    <xdr:sp macro="" textlink="">
      <xdr:nvSpPr>
        <xdr:cNvPr id="484" name="楕円 483">
          <a:extLst>
            <a:ext uri="{FF2B5EF4-FFF2-40B4-BE49-F238E27FC236}">
              <a16:creationId xmlns:a16="http://schemas.microsoft.com/office/drawing/2014/main" id="{24F5CAED-23A2-43F9-8EAA-C91DCE68059D}"/>
            </a:ext>
          </a:extLst>
        </xdr:cNvPr>
        <xdr:cNvSpPr/>
      </xdr:nvSpPr>
      <xdr:spPr>
        <a:xfrm>
          <a:off x="19154775" y="6322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41910</xdr:rowOff>
    </xdr:to>
    <xdr:cxnSp macro="">
      <xdr:nvCxnSpPr>
        <xdr:cNvPr id="485" name="直線コネクタ 484">
          <a:extLst>
            <a:ext uri="{FF2B5EF4-FFF2-40B4-BE49-F238E27FC236}">
              <a16:creationId xmlns:a16="http://schemas.microsoft.com/office/drawing/2014/main" id="{2D45899E-0A49-43FE-93C4-24059BB4AEDA}"/>
            </a:ext>
          </a:extLst>
        </xdr:cNvPr>
        <xdr:cNvCxnSpPr/>
      </xdr:nvCxnSpPr>
      <xdr:spPr>
        <a:xfrm>
          <a:off x="19202400" y="63696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162560</xdr:rowOff>
    </xdr:from>
    <xdr:to>
      <xdr:col>107</xdr:col>
      <xdr:colOff>101600</xdr:colOff>
      <xdr:row>39</xdr:row>
      <xdr:rowOff>92710</xdr:rowOff>
    </xdr:to>
    <xdr:sp macro="" textlink="">
      <xdr:nvSpPr>
        <xdr:cNvPr id="486" name="楕円 485">
          <a:extLst>
            <a:ext uri="{FF2B5EF4-FFF2-40B4-BE49-F238E27FC236}">
              <a16:creationId xmlns:a16="http://schemas.microsoft.com/office/drawing/2014/main" id="{D771708F-0F33-46BF-854D-10EAE3595BC8}"/>
            </a:ext>
          </a:extLst>
        </xdr:cNvPr>
        <xdr:cNvSpPr/>
      </xdr:nvSpPr>
      <xdr:spPr>
        <a:xfrm>
          <a:off x="18345150" y="632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41910</xdr:rowOff>
    </xdr:from>
    <xdr:to>
      <xdr:col>111</xdr:col>
      <xdr:colOff>177800</xdr:colOff>
      <xdr:row>39</xdr:row>
      <xdr:rowOff>41910</xdr:rowOff>
    </xdr:to>
    <xdr:cxnSp macro="">
      <xdr:nvCxnSpPr>
        <xdr:cNvPr id="487" name="直線コネクタ 486">
          <a:extLst>
            <a:ext uri="{FF2B5EF4-FFF2-40B4-BE49-F238E27FC236}">
              <a16:creationId xmlns:a16="http://schemas.microsoft.com/office/drawing/2014/main" id="{19054AC5-AF8B-45B1-ADD2-B1FD1425A649}"/>
            </a:ext>
          </a:extLst>
        </xdr:cNvPr>
        <xdr:cNvCxnSpPr/>
      </xdr:nvCxnSpPr>
      <xdr:spPr>
        <a:xfrm>
          <a:off x="18392775" y="63696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154940</xdr:rowOff>
    </xdr:from>
    <xdr:to>
      <xdr:col>102</xdr:col>
      <xdr:colOff>165100</xdr:colOff>
      <xdr:row>39</xdr:row>
      <xdr:rowOff>85090</xdr:rowOff>
    </xdr:to>
    <xdr:sp macro="" textlink="">
      <xdr:nvSpPr>
        <xdr:cNvPr id="488" name="楕円 487">
          <a:extLst>
            <a:ext uri="{FF2B5EF4-FFF2-40B4-BE49-F238E27FC236}">
              <a16:creationId xmlns:a16="http://schemas.microsoft.com/office/drawing/2014/main" id="{AD3AF348-26B5-4293-85E1-762B62BC3E27}"/>
            </a:ext>
          </a:extLst>
        </xdr:cNvPr>
        <xdr:cNvSpPr/>
      </xdr:nvSpPr>
      <xdr:spPr>
        <a:xfrm>
          <a:off x="17554575" y="63176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34290</xdr:rowOff>
    </xdr:from>
    <xdr:to>
      <xdr:col>107</xdr:col>
      <xdr:colOff>50800</xdr:colOff>
      <xdr:row>39</xdr:row>
      <xdr:rowOff>41910</xdr:rowOff>
    </xdr:to>
    <xdr:cxnSp macro="">
      <xdr:nvCxnSpPr>
        <xdr:cNvPr id="489" name="直線コネクタ 488">
          <a:extLst>
            <a:ext uri="{FF2B5EF4-FFF2-40B4-BE49-F238E27FC236}">
              <a16:creationId xmlns:a16="http://schemas.microsoft.com/office/drawing/2014/main" id="{AE7AF743-7CE6-42BE-98D2-0C18975FAACE}"/>
            </a:ext>
          </a:extLst>
        </xdr:cNvPr>
        <xdr:cNvCxnSpPr/>
      </xdr:nvCxnSpPr>
      <xdr:spPr>
        <a:xfrm>
          <a:off x="17602200" y="6355715"/>
          <a:ext cx="7905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154940</xdr:rowOff>
    </xdr:from>
    <xdr:to>
      <xdr:col>98</xdr:col>
      <xdr:colOff>38100</xdr:colOff>
      <xdr:row>39</xdr:row>
      <xdr:rowOff>85090</xdr:rowOff>
    </xdr:to>
    <xdr:sp macro="" textlink="">
      <xdr:nvSpPr>
        <xdr:cNvPr id="490" name="楕円 489">
          <a:extLst>
            <a:ext uri="{FF2B5EF4-FFF2-40B4-BE49-F238E27FC236}">
              <a16:creationId xmlns:a16="http://schemas.microsoft.com/office/drawing/2014/main" id="{4E69FEE2-62EC-4596-BC93-7A3AE2629047}"/>
            </a:ext>
          </a:extLst>
        </xdr:cNvPr>
        <xdr:cNvSpPr/>
      </xdr:nvSpPr>
      <xdr:spPr>
        <a:xfrm>
          <a:off x="16754475" y="63176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34290</xdr:rowOff>
    </xdr:from>
    <xdr:to>
      <xdr:col>102</xdr:col>
      <xdr:colOff>114300</xdr:colOff>
      <xdr:row>39</xdr:row>
      <xdr:rowOff>34290</xdr:rowOff>
    </xdr:to>
    <xdr:cxnSp macro="">
      <xdr:nvCxnSpPr>
        <xdr:cNvPr id="491" name="直線コネクタ 490">
          <a:extLst>
            <a:ext uri="{FF2B5EF4-FFF2-40B4-BE49-F238E27FC236}">
              <a16:creationId xmlns:a16="http://schemas.microsoft.com/office/drawing/2014/main" id="{35B5E386-5E5B-40E5-BA62-4D0D6CA5A969}"/>
            </a:ext>
          </a:extLst>
        </xdr:cNvPr>
        <xdr:cNvCxnSpPr/>
      </xdr:nvCxnSpPr>
      <xdr:spPr>
        <a:xfrm>
          <a:off x="16802100" y="63557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3827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5EC14001-1944-4030-BC22-BBC30A8B8A73}"/>
            </a:ext>
          </a:extLst>
        </xdr:cNvPr>
        <xdr:cNvSpPr txBox="1"/>
      </xdr:nvSpPr>
      <xdr:spPr>
        <a:xfrm>
          <a:off x="18983402"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EE37070E-8D82-48AF-A8E0-76DE90672393}"/>
            </a:ext>
          </a:extLst>
        </xdr:cNvPr>
        <xdr:cNvSpPr txBox="1"/>
      </xdr:nvSpPr>
      <xdr:spPr>
        <a:xfrm>
          <a:off x="1818330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BEC7FE77-8342-45CF-B692-937B7C7C2A3C}"/>
            </a:ext>
          </a:extLst>
        </xdr:cNvPr>
        <xdr:cNvSpPr txBox="1"/>
      </xdr:nvSpPr>
      <xdr:spPr>
        <a:xfrm>
          <a:off x="17383202" y="644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F239535D-3995-4170-AAAB-BDED0EDF64D2}"/>
            </a:ext>
          </a:extLst>
        </xdr:cNvPr>
        <xdr:cNvSpPr txBox="1"/>
      </xdr:nvSpPr>
      <xdr:spPr>
        <a:xfrm>
          <a:off x="16592627" y="646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109237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92F00226-80F9-4FA3-BB54-92686FEF8937}"/>
            </a:ext>
          </a:extLst>
        </xdr:cNvPr>
        <xdr:cNvSpPr txBox="1"/>
      </xdr:nvSpPr>
      <xdr:spPr>
        <a:xfrm>
          <a:off x="189834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62626B3C-733B-43E1-A3C3-C13FA2C54456}"/>
            </a:ext>
          </a:extLst>
        </xdr:cNvPr>
        <xdr:cNvSpPr txBox="1"/>
      </xdr:nvSpPr>
      <xdr:spPr>
        <a:xfrm>
          <a:off x="181833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101617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210C079A-7904-44DD-9D13-EEC8CF32E3EE}"/>
            </a:ext>
          </a:extLst>
        </xdr:cNvPr>
        <xdr:cNvSpPr txBox="1"/>
      </xdr:nvSpPr>
      <xdr:spPr>
        <a:xfrm>
          <a:off x="17383202"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101617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F59A85D8-D951-470D-9E49-C089EDE27797}"/>
            </a:ext>
          </a:extLst>
        </xdr:cNvPr>
        <xdr:cNvSpPr txBox="1"/>
      </xdr:nvSpPr>
      <xdr:spPr>
        <a:xfrm>
          <a:off x="1659262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D49054C4-D18F-4F84-9AE2-D8C302805C9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CE4F431B-E8F1-49A0-B55F-195AB1B5A0A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44628253-3D1A-4376-A26E-3D6B825DC27F}"/>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58F4892A-D527-4CD2-A251-D96ABD8A770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354D8092-FD76-4C4E-AB7C-B9C87CFF15C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BC8148B-4ABA-46E7-BD81-86016F18FAE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1B7E6FA0-06CB-44DC-8078-89800F9E686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E2D3FBD8-B408-4671-B711-A0331B42133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846FD641-8C34-4875-B21E-9068C8831EF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34A0A4B1-7917-4C3E-B955-81C8AFC256F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AFD0B068-BE0A-41E0-847F-A818A558200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18750F92-9140-457A-AEB0-216BDA634C31}"/>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0B609795-A240-461C-A40F-EF5629787212}"/>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61503E39-53B9-415B-AD4C-447ACF6089E7}"/>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7B6F96A0-B625-420E-A5D4-E44C47AA57F5}"/>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01AECBBB-68CB-4792-81A7-AB04B08B952E}"/>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4DE87D59-C975-48E7-87E7-1EC8E7E18AB3}"/>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370193AD-3871-4262-A539-74F739C47BE0}"/>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62AA8430-5E43-404A-AC26-4831AB9C866D}"/>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8C3AD8CB-E3D8-4FF9-ADF2-46B4831F7E0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DBCDDA77-1922-49C0-9D40-9C5387DA56F5}"/>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E5AB80AA-704E-46CD-909C-1DF9C1E2769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E68B3AB2-B472-4248-BD08-3BC0BFB46444}"/>
            </a:ext>
          </a:extLst>
        </xdr:cNvPr>
        <xdr:cNvCxnSpPr/>
      </xdr:nvCxnSpPr>
      <xdr:spPr>
        <a:xfrm flipV="1">
          <a:off x="14696439" y="8946515"/>
          <a:ext cx="0" cy="1255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3554FDE2-343F-4564-BB13-C0C1AAEC5157}"/>
            </a:ext>
          </a:extLst>
        </xdr:cNvPr>
        <xdr:cNvSpPr txBox="1"/>
      </xdr:nvSpPr>
      <xdr:spPr>
        <a:xfrm>
          <a:off x="14735175" y="10209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41CD046F-72E2-4B70-9454-DF8B90BB8ABB}"/>
            </a:ext>
          </a:extLst>
        </xdr:cNvPr>
        <xdr:cNvCxnSpPr/>
      </xdr:nvCxnSpPr>
      <xdr:spPr>
        <a:xfrm>
          <a:off x="14611350" y="102020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D9AFA9DF-DA2E-4B34-BC36-98DECD794230}"/>
            </a:ext>
          </a:extLst>
        </xdr:cNvPr>
        <xdr:cNvSpPr txBox="1"/>
      </xdr:nvSpPr>
      <xdr:spPr>
        <a:xfrm>
          <a:off x="14735175" y="874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8B5AEFAD-5D7B-471A-81BC-8E7AD4E4098B}"/>
            </a:ext>
          </a:extLst>
        </xdr:cNvPr>
        <xdr:cNvCxnSpPr/>
      </xdr:nvCxnSpPr>
      <xdr:spPr>
        <a:xfrm>
          <a:off x="14611350" y="8946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472F2AD8-DE32-49E1-95D4-2B3075129ED7}"/>
            </a:ext>
          </a:extLst>
        </xdr:cNvPr>
        <xdr:cNvSpPr txBox="1"/>
      </xdr:nvSpPr>
      <xdr:spPr>
        <a:xfrm>
          <a:off x="14735175" y="9470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3E411934-8C02-47D5-9F15-A039450B582D}"/>
            </a:ext>
          </a:extLst>
        </xdr:cNvPr>
        <xdr:cNvSpPr/>
      </xdr:nvSpPr>
      <xdr:spPr>
        <a:xfrm>
          <a:off x="14649450" y="96097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A110879F-208A-4586-B8D5-3CB4B0FC2AF3}"/>
            </a:ext>
          </a:extLst>
        </xdr:cNvPr>
        <xdr:cNvSpPr/>
      </xdr:nvSpPr>
      <xdr:spPr>
        <a:xfrm>
          <a:off x="13887450" y="960970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E1BEC950-49E1-41A9-8EC1-C6FC8AEAED39}"/>
            </a:ext>
          </a:extLst>
        </xdr:cNvPr>
        <xdr:cNvSpPr/>
      </xdr:nvSpPr>
      <xdr:spPr>
        <a:xfrm>
          <a:off x="13096875" y="96092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23501890-0BAA-4C33-91EA-F3F0CCA718EB}"/>
            </a:ext>
          </a:extLst>
        </xdr:cNvPr>
        <xdr:cNvSpPr/>
      </xdr:nvSpPr>
      <xdr:spPr>
        <a:xfrm>
          <a:off x="12296775" y="95937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0AA431EB-7E75-41B1-A69F-AE09048CBB98}"/>
            </a:ext>
          </a:extLst>
        </xdr:cNvPr>
        <xdr:cNvSpPr/>
      </xdr:nvSpPr>
      <xdr:spPr>
        <a:xfrm>
          <a:off x="11487150" y="95937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BBC068B3-7270-4E31-A579-8EAEFC3E7DE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3AA94F4E-8A62-47F9-8B27-7BEECC5F2AE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7F3FC9C6-488F-4D05-A69C-372B388E06C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86F569B2-B831-4117-BCD4-A4DFAD7693A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3C973776-8E51-424C-85C8-44EE8B5D03E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xdr:rowOff>
    </xdr:from>
    <xdr:to>
      <xdr:col>85</xdr:col>
      <xdr:colOff>177800</xdr:colOff>
      <xdr:row>60</xdr:row>
      <xdr:rowOff>110236</xdr:rowOff>
    </xdr:to>
    <xdr:sp macro="" textlink="">
      <xdr:nvSpPr>
        <xdr:cNvPr id="538" name="楕円 537">
          <a:extLst>
            <a:ext uri="{FF2B5EF4-FFF2-40B4-BE49-F238E27FC236}">
              <a16:creationId xmlns:a16="http://schemas.microsoft.com/office/drawing/2014/main" id="{055FF332-BB0F-431D-BAE4-DDD00D24647B}"/>
            </a:ext>
          </a:extLst>
        </xdr:cNvPr>
        <xdr:cNvSpPr/>
      </xdr:nvSpPr>
      <xdr:spPr>
        <a:xfrm>
          <a:off x="14649450" y="97368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158513</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C1CFDB69-FB76-4A18-8FDA-580C2B2945AF}"/>
            </a:ext>
          </a:extLst>
        </xdr:cNvPr>
        <xdr:cNvSpPr txBox="1"/>
      </xdr:nvSpPr>
      <xdr:spPr>
        <a:xfrm>
          <a:off x="14735175" y="972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159512</xdr:rowOff>
    </xdr:from>
    <xdr:to>
      <xdr:col>81</xdr:col>
      <xdr:colOff>101600</xdr:colOff>
      <xdr:row>61</xdr:row>
      <xdr:rowOff>89662</xdr:rowOff>
    </xdr:to>
    <xdr:sp macro="" textlink="">
      <xdr:nvSpPr>
        <xdr:cNvPr id="540" name="楕円 539">
          <a:extLst>
            <a:ext uri="{FF2B5EF4-FFF2-40B4-BE49-F238E27FC236}">
              <a16:creationId xmlns:a16="http://schemas.microsoft.com/office/drawing/2014/main" id="{FC635DAE-63B2-4686-80D6-33D9515D97D9}"/>
            </a:ext>
          </a:extLst>
        </xdr:cNvPr>
        <xdr:cNvSpPr/>
      </xdr:nvSpPr>
      <xdr:spPr>
        <a:xfrm>
          <a:off x="13887450" y="98877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59436</xdr:rowOff>
    </xdr:from>
    <xdr:to>
      <xdr:col>85</xdr:col>
      <xdr:colOff>127000</xdr:colOff>
      <xdr:row>61</xdr:row>
      <xdr:rowOff>38862</xdr:rowOff>
    </xdr:to>
    <xdr:cxnSp macro="">
      <xdr:nvCxnSpPr>
        <xdr:cNvPr id="541" name="直線コネクタ 540">
          <a:extLst>
            <a:ext uri="{FF2B5EF4-FFF2-40B4-BE49-F238E27FC236}">
              <a16:creationId xmlns:a16="http://schemas.microsoft.com/office/drawing/2014/main" id="{500AB40E-0E83-462A-A9F7-545B8EA395B5}"/>
            </a:ext>
          </a:extLst>
        </xdr:cNvPr>
        <xdr:cNvCxnSpPr/>
      </xdr:nvCxnSpPr>
      <xdr:spPr>
        <a:xfrm flipV="1">
          <a:off x="13935075" y="9784461"/>
          <a:ext cx="762000" cy="14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132080</xdr:rowOff>
    </xdr:from>
    <xdr:to>
      <xdr:col>76</xdr:col>
      <xdr:colOff>165100</xdr:colOff>
      <xdr:row>61</xdr:row>
      <xdr:rowOff>62230</xdr:rowOff>
    </xdr:to>
    <xdr:sp macro="" textlink="">
      <xdr:nvSpPr>
        <xdr:cNvPr id="542" name="楕円 541">
          <a:extLst>
            <a:ext uri="{FF2B5EF4-FFF2-40B4-BE49-F238E27FC236}">
              <a16:creationId xmlns:a16="http://schemas.microsoft.com/office/drawing/2014/main" id="{269EBEA5-E632-4346-89D3-2CB1A01C71E7}"/>
            </a:ext>
          </a:extLst>
        </xdr:cNvPr>
        <xdr:cNvSpPr/>
      </xdr:nvSpPr>
      <xdr:spPr>
        <a:xfrm>
          <a:off x="13096875" y="9857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11430</xdr:rowOff>
    </xdr:from>
    <xdr:to>
      <xdr:col>81</xdr:col>
      <xdr:colOff>50800</xdr:colOff>
      <xdr:row>61</xdr:row>
      <xdr:rowOff>38862</xdr:rowOff>
    </xdr:to>
    <xdr:cxnSp macro="">
      <xdr:nvCxnSpPr>
        <xdr:cNvPr id="543" name="直線コネクタ 542">
          <a:extLst>
            <a:ext uri="{FF2B5EF4-FFF2-40B4-BE49-F238E27FC236}">
              <a16:creationId xmlns:a16="http://schemas.microsoft.com/office/drawing/2014/main" id="{DD579EC2-7279-42F2-9319-E565CBC059EF}"/>
            </a:ext>
          </a:extLst>
        </xdr:cNvPr>
        <xdr:cNvCxnSpPr/>
      </xdr:nvCxnSpPr>
      <xdr:spPr>
        <a:xfrm>
          <a:off x="13144500" y="9895205"/>
          <a:ext cx="79057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44" name="楕円 543">
          <a:extLst>
            <a:ext uri="{FF2B5EF4-FFF2-40B4-BE49-F238E27FC236}">
              <a16:creationId xmlns:a16="http://schemas.microsoft.com/office/drawing/2014/main" id="{A7835E39-BB9F-4907-BEAC-054185F585BF}"/>
            </a:ext>
          </a:extLst>
        </xdr:cNvPr>
        <xdr:cNvSpPr/>
      </xdr:nvSpPr>
      <xdr:spPr>
        <a:xfrm>
          <a:off x="12296775" y="982827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150876</xdr:rowOff>
    </xdr:from>
    <xdr:to>
      <xdr:col>76</xdr:col>
      <xdr:colOff>114300</xdr:colOff>
      <xdr:row>61</xdr:row>
      <xdr:rowOff>11430</xdr:rowOff>
    </xdr:to>
    <xdr:cxnSp macro="">
      <xdr:nvCxnSpPr>
        <xdr:cNvPr id="545" name="直線コネクタ 544">
          <a:extLst>
            <a:ext uri="{FF2B5EF4-FFF2-40B4-BE49-F238E27FC236}">
              <a16:creationId xmlns:a16="http://schemas.microsoft.com/office/drawing/2014/main" id="{80B7EB23-C49F-4743-9237-BC28B2BBE4D9}"/>
            </a:ext>
          </a:extLst>
        </xdr:cNvPr>
        <xdr:cNvCxnSpPr/>
      </xdr:nvCxnSpPr>
      <xdr:spPr>
        <a:xfrm>
          <a:off x="12344400" y="9875901"/>
          <a:ext cx="8001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68072</xdr:rowOff>
    </xdr:from>
    <xdr:to>
      <xdr:col>67</xdr:col>
      <xdr:colOff>101600</xdr:colOff>
      <xdr:row>60</xdr:row>
      <xdr:rowOff>169672</xdr:rowOff>
    </xdr:to>
    <xdr:sp macro="" textlink="">
      <xdr:nvSpPr>
        <xdr:cNvPr id="546" name="楕円 545">
          <a:extLst>
            <a:ext uri="{FF2B5EF4-FFF2-40B4-BE49-F238E27FC236}">
              <a16:creationId xmlns:a16="http://schemas.microsoft.com/office/drawing/2014/main" id="{1472D2CD-70D1-4C87-830D-34348C019032}"/>
            </a:ext>
          </a:extLst>
        </xdr:cNvPr>
        <xdr:cNvSpPr/>
      </xdr:nvSpPr>
      <xdr:spPr>
        <a:xfrm>
          <a:off x="11487150" y="9789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118872</xdr:rowOff>
    </xdr:from>
    <xdr:to>
      <xdr:col>71</xdr:col>
      <xdr:colOff>177800</xdr:colOff>
      <xdr:row>60</xdr:row>
      <xdr:rowOff>150876</xdr:rowOff>
    </xdr:to>
    <xdr:cxnSp macro="">
      <xdr:nvCxnSpPr>
        <xdr:cNvPr id="547" name="直線コネクタ 546">
          <a:extLst>
            <a:ext uri="{FF2B5EF4-FFF2-40B4-BE49-F238E27FC236}">
              <a16:creationId xmlns:a16="http://schemas.microsoft.com/office/drawing/2014/main" id="{FEF8AD53-1944-4683-BAF4-380F02726283}"/>
            </a:ext>
          </a:extLst>
        </xdr:cNvPr>
        <xdr:cNvCxnSpPr/>
      </xdr:nvCxnSpPr>
      <xdr:spPr>
        <a:xfrm>
          <a:off x="11534775" y="9847072"/>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a:extLst>
            <a:ext uri="{FF2B5EF4-FFF2-40B4-BE49-F238E27FC236}">
              <a16:creationId xmlns:a16="http://schemas.microsoft.com/office/drawing/2014/main" id="{10FBC5E3-0D6D-46CE-84BC-55528C42904B}"/>
            </a:ext>
          </a:extLst>
        </xdr:cNvPr>
        <xdr:cNvSpPr txBox="1"/>
      </xdr:nvSpPr>
      <xdr:spPr>
        <a:xfrm>
          <a:off x="13745219" y="9403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55E5DC1A-34C2-4BEE-A7E9-18E50A5B7C49}"/>
            </a:ext>
          </a:extLst>
        </xdr:cNvPr>
        <xdr:cNvSpPr txBox="1"/>
      </xdr:nvSpPr>
      <xdr:spPr>
        <a:xfrm>
          <a:off x="12964169" y="940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BE7CDEE5-37BE-4C26-BFBD-34E0564108E5}"/>
            </a:ext>
          </a:extLst>
        </xdr:cNvPr>
        <xdr:cNvSpPr txBox="1"/>
      </xdr:nvSpPr>
      <xdr:spPr>
        <a:xfrm>
          <a:off x="12164069" y="939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0A01D9EF-3E8C-4F00-A01F-A2141B546D23}"/>
            </a:ext>
          </a:extLst>
        </xdr:cNvPr>
        <xdr:cNvSpPr txBox="1"/>
      </xdr:nvSpPr>
      <xdr:spPr>
        <a:xfrm>
          <a:off x="11354444" y="939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80789</xdr:rowOff>
    </xdr:from>
    <xdr:ext cx="405111" cy="259045"/>
    <xdr:sp macro="" textlink="">
      <xdr:nvSpPr>
        <xdr:cNvPr id="552" name="n_1mainValue【学校施設】&#10;有形固定資産減価償却率">
          <a:extLst>
            <a:ext uri="{FF2B5EF4-FFF2-40B4-BE49-F238E27FC236}">
              <a16:creationId xmlns:a16="http://schemas.microsoft.com/office/drawing/2014/main" id="{6A6E36B6-5C76-4346-ABF4-EDFE6859E4FC}"/>
            </a:ext>
          </a:extLst>
        </xdr:cNvPr>
        <xdr:cNvSpPr txBox="1"/>
      </xdr:nvSpPr>
      <xdr:spPr>
        <a:xfrm>
          <a:off x="13745219" y="9970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53357</xdr:rowOff>
    </xdr:from>
    <xdr:ext cx="405111" cy="259045"/>
    <xdr:sp macro="" textlink="">
      <xdr:nvSpPr>
        <xdr:cNvPr id="553" name="n_2mainValue【学校施設】&#10;有形固定資産減価償却率">
          <a:extLst>
            <a:ext uri="{FF2B5EF4-FFF2-40B4-BE49-F238E27FC236}">
              <a16:creationId xmlns:a16="http://schemas.microsoft.com/office/drawing/2014/main" id="{29625E49-A16A-4006-80EE-6EEA647D8936}"/>
            </a:ext>
          </a:extLst>
        </xdr:cNvPr>
        <xdr:cNvSpPr txBox="1"/>
      </xdr:nvSpPr>
      <xdr:spPr>
        <a:xfrm>
          <a:off x="12964169"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21353</xdr:rowOff>
    </xdr:from>
    <xdr:ext cx="405111" cy="259045"/>
    <xdr:sp macro="" textlink="">
      <xdr:nvSpPr>
        <xdr:cNvPr id="554" name="n_3mainValue【学校施設】&#10;有形固定資産減価償却率">
          <a:extLst>
            <a:ext uri="{FF2B5EF4-FFF2-40B4-BE49-F238E27FC236}">
              <a16:creationId xmlns:a16="http://schemas.microsoft.com/office/drawing/2014/main" id="{2E322F3E-F5E1-4CF7-82E2-6FEADD1FED45}"/>
            </a:ext>
          </a:extLst>
        </xdr:cNvPr>
        <xdr:cNvSpPr txBox="1"/>
      </xdr:nvSpPr>
      <xdr:spPr>
        <a:xfrm>
          <a:off x="12164069" y="990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160799</xdr:rowOff>
    </xdr:from>
    <xdr:ext cx="405111" cy="259045"/>
    <xdr:sp macro="" textlink="">
      <xdr:nvSpPr>
        <xdr:cNvPr id="555" name="n_4mainValue【学校施設】&#10;有形固定資産減価償却率">
          <a:extLst>
            <a:ext uri="{FF2B5EF4-FFF2-40B4-BE49-F238E27FC236}">
              <a16:creationId xmlns:a16="http://schemas.microsoft.com/office/drawing/2014/main" id="{5D3F0222-0333-478A-8C6C-BC1C3A8D3C3F}"/>
            </a:ext>
          </a:extLst>
        </xdr:cNvPr>
        <xdr:cNvSpPr txBox="1"/>
      </xdr:nvSpPr>
      <xdr:spPr>
        <a:xfrm>
          <a:off x="11354444" y="988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A56F1F3B-1C0A-4257-92A5-7E45CACFA4D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DF0B94B5-9996-4E33-855A-F13848F2787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B0C5679A-161F-4626-8241-D3B89EE4B09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64A103D7-A0E4-4B9A-AA2F-B489A8F59BC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183720EC-A3DF-459D-B445-69EC490D526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391ADF39-BEEE-48C0-859D-A7A25D9D527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FC8C9E03-FE55-4610-B7C4-6B75EB7A18C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2ADE6083-6C31-474D-885C-BD7B103F703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C2732156-99AB-44F8-92A2-E81604F5F6F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A7E51C8F-6520-495C-B9D9-ADF1160A231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4093AD71-3D3B-4595-AF58-9AB6F20F142D}"/>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A2225079-A5B5-4590-82CB-980733F2BD3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7F444335-4C99-4436-8551-BDF2F9BE2982}"/>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FE3DD100-CE0E-4C12-BDB6-4AC56AB055C3}"/>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56E34D6F-13B2-488D-9A31-41679045B4DA}"/>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8EEC69CE-C914-4734-B3A4-1BE0384F53B5}"/>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611A9778-863F-42A9-82D9-B728F0DA4E73}"/>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76832BC8-718B-4447-89DB-EB1F643FC336}"/>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DD795045-8677-406C-AC55-0C36B6638D76}"/>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6C3338D5-F81B-47C8-8D82-82D30AFC0959}"/>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F730EFD3-437C-4412-AD78-506C03871206}"/>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12F6CDBD-7386-400C-AECE-1AF75826030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74C43352-092B-43A5-B743-5CB5B3B5FCF3}"/>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DBF20067-5C8A-4B87-B8D0-F16F89AD02D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20890629-22F8-47E1-AF48-EE8A2841AE1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80337616-4DD0-47EC-BFB7-B9B28262154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94BC0E74-F823-4F6E-92EA-1E80F7086A12}"/>
            </a:ext>
          </a:extLst>
        </xdr:cNvPr>
        <xdr:cNvCxnSpPr/>
      </xdr:nvCxnSpPr>
      <xdr:spPr>
        <a:xfrm flipV="1">
          <a:off x="19954239" y="9075510"/>
          <a:ext cx="0" cy="137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AB3447DC-CBAF-4351-B0EE-1CEAB605EF59}"/>
            </a:ext>
          </a:extLst>
        </xdr:cNvPr>
        <xdr:cNvSpPr txBox="1"/>
      </xdr:nvSpPr>
      <xdr:spPr>
        <a:xfrm>
          <a:off x="19992975" y="104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747AE575-C918-4FD1-B0E4-7D6D8CA09D17}"/>
            </a:ext>
          </a:extLst>
        </xdr:cNvPr>
        <xdr:cNvCxnSpPr/>
      </xdr:nvCxnSpPr>
      <xdr:spPr>
        <a:xfrm>
          <a:off x="198786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BB08E57D-325A-45D0-9AFB-7C59A6E53794}"/>
            </a:ext>
          </a:extLst>
        </xdr:cNvPr>
        <xdr:cNvSpPr txBox="1"/>
      </xdr:nvSpPr>
      <xdr:spPr>
        <a:xfrm>
          <a:off x="19992975" y="886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CF55420A-F747-460D-A760-B493CF49C08C}"/>
            </a:ext>
          </a:extLst>
        </xdr:cNvPr>
        <xdr:cNvCxnSpPr/>
      </xdr:nvCxnSpPr>
      <xdr:spPr>
        <a:xfrm>
          <a:off x="19878675" y="9075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587" name="【学校施設】&#10;一人当たり面積平均値テキスト">
          <a:extLst>
            <a:ext uri="{FF2B5EF4-FFF2-40B4-BE49-F238E27FC236}">
              <a16:creationId xmlns:a16="http://schemas.microsoft.com/office/drawing/2014/main" id="{74B56D51-EA9D-4370-9ECB-E34A18C15CC8}"/>
            </a:ext>
          </a:extLst>
        </xdr:cNvPr>
        <xdr:cNvSpPr txBox="1"/>
      </xdr:nvSpPr>
      <xdr:spPr>
        <a:xfrm>
          <a:off x="19992975" y="98847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C55D6099-7BD4-4D40-89CE-1B3907E203AF}"/>
            </a:ext>
          </a:extLst>
        </xdr:cNvPr>
        <xdr:cNvSpPr/>
      </xdr:nvSpPr>
      <xdr:spPr>
        <a:xfrm>
          <a:off x="198977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1063FDB6-F73F-44D5-A7DA-9910C5F245B9}"/>
            </a:ext>
          </a:extLst>
        </xdr:cNvPr>
        <xdr:cNvSpPr/>
      </xdr:nvSpPr>
      <xdr:spPr>
        <a:xfrm>
          <a:off x="19154775" y="98950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EAA3CBF1-FBE5-44BB-B8AC-A080AA61B94E}"/>
            </a:ext>
          </a:extLst>
        </xdr:cNvPr>
        <xdr:cNvSpPr/>
      </xdr:nvSpPr>
      <xdr:spPr>
        <a:xfrm>
          <a:off x="18345150" y="99079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BCC9C00D-EB46-43A0-8B33-242DD52B485E}"/>
            </a:ext>
          </a:extLst>
        </xdr:cNvPr>
        <xdr:cNvSpPr/>
      </xdr:nvSpPr>
      <xdr:spPr>
        <a:xfrm>
          <a:off x="17554575" y="97753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26BC7AF2-24AE-4D0F-8255-B80E818BBBEF}"/>
            </a:ext>
          </a:extLst>
        </xdr:cNvPr>
        <xdr:cNvSpPr/>
      </xdr:nvSpPr>
      <xdr:spPr>
        <a:xfrm>
          <a:off x="16754475" y="973473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D8BE667-8371-4996-A7DC-C8D02644CFB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AAE328AF-C832-49D8-BFD7-3697F0B178C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908E30F-BF55-4D12-AD0D-BED0C653BEF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5DC3F9F-7496-4A73-9C88-7D89E541C64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DC2D50D-2ECC-4265-ADA3-B5847D20416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65133</xdr:rowOff>
    </xdr:from>
    <xdr:to>
      <xdr:col>116</xdr:col>
      <xdr:colOff>114300</xdr:colOff>
      <xdr:row>60</xdr:row>
      <xdr:rowOff>166733</xdr:rowOff>
    </xdr:to>
    <xdr:sp macro="" textlink="">
      <xdr:nvSpPr>
        <xdr:cNvPr id="598" name="楕円 597">
          <a:extLst>
            <a:ext uri="{FF2B5EF4-FFF2-40B4-BE49-F238E27FC236}">
              <a16:creationId xmlns:a16="http://schemas.microsoft.com/office/drawing/2014/main" id="{7FD0B365-EF29-4CAC-9F94-8BED2A86FB3E}"/>
            </a:ext>
          </a:extLst>
        </xdr:cNvPr>
        <xdr:cNvSpPr/>
      </xdr:nvSpPr>
      <xdr:spPr>
        <a:xfrm>
          <a:off x="19897725" y="97933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88010</xdr:rowOff>
    </xdr:from>
    <xdr:ext cx="469744" cy="259045"/>
    <xdr:sp macro="" textlink="">
      <xdr:nvSpPr>
        <xdr:cNvPr id="599" name="【学校施設】&#10;一人当たり面積該当値テキスト">
          <a:extLst>
            <a:ext uri="{FF2B5EF4-FFF2-40B4-BE49-F238E27FC236}">
              <a16:creationId xmlns:a16="http://schemas.microsoft.com/office/drawing/2014/main" id="{6DC3E5F3-84A6-4A4F-B779-DFD622107E2D}"/>
            </a:ext>
          </a:extLst>
        </xdr:cNvPr>
        <xdr:cNvSpPr txBox="1"/>
      </xdr:nvSpPr>
      <xdr:spPr>
        <a:xfrm>
          <a:off x="19992975" y="96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148409</xdr:rowOff>
    </xdr:from>
    <xdr:to>
      <xdr:col>112</xdr:col>
      <xdr:colOff>38100</xdr:colOff>
      <xdr:row>61</xdr:row>
      <xdr:rowOff>78559</xdr:rowOff>
    </xdr:to>
    <xdr:sp macro="" textlink="">
      <xdr:nvSpPr>
        <xdr:cNvPr id="600" name="楕円 599">
          <a:extLst>
            <a:ext uri="{FF2B5EF4-FFF2-40B4-BE49-F238E27FC236}">
              <a16:creationId xmlns:a16="http://schemas.microsoft.com/office/drawing/2014/main" id="{EC7BE154-09D4-4E36-9B72-3E0E034A5326}"/>
            </a:ext>
          </a:extLst>
        </xdr:cNvPr>
        <xdr:cNvSpPr/>
      </xdr:nvSpPr>
      <xdr:spPr>
        <a:xfrm>
          <a:off x="19154775" y="98702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115933</xdr:rowOff>
    </xdr:from>
    <xdr:to>
      <xdr:col>116</xdr:col>
      <xdr:colOff>63500</xdr:colOff>
      <xdr:row>61</xdr:row>
      <xdr:rowOff>27759</xdr:rowOff>
    </xdr:to>
    <xdr:cxnSp macro="">
      <xdr:nvCxnSpPr>
        <xdr:cNvPr id="601" name="直線コネクタ 600">
          <a:extLst>
            <a:ext uri="{FF2B5EF4-FFF2-40B4-BE49-F238E27FC236}">
              <a16:creationId xmlns:a16="http://schemas.microsoft.com/office/drawing/2014/main" id="{28665FE4-84E9-4A3E-BFE4-A06B5679D457}"/>
            </a:ext>
          </a:extLst>
        </xdr:cNvPr>
        <xdr:cNvCxnSpPr/>
      </xdr:nvCxnSpPr>
      <xdr:spPr>
        <a:xfrm flipV="1">
          <a:off x="19202400" y="9840958"/>
          <a:ext cx="752475" cy="7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158206</xdr:rowOff>
    </xdr:from>
    <xdr:to>
      <xdr:col>107</xdr:col>
      <xdr:colOff>101600</xdr:colOff>
      <xdr:row>61</xdr:row>
      <xdr:rowOff>88356</xdr:rowOff>
    </xdr:to>
    <xdr:sp macro="" textlink="">
      <xdr:nvSpPr>
        <xdr:cNvPr id="602" name="楕円 601">
          <a:extLst>
            <a:ext uri="{FF2B5EF4-FFF2-40B4-BE49-F238E27FC236}">
              <a16:creationId xmlns:a16="http://schemas.microsoft.com/office/drawing/2014/main" id="{8F3AFADD-825B-4A29-B873-E9C5864333BD}"/>
            </a:ext>
          </a:extLst>
        </xdr:cNvPr>
        <xdr:cNvSpPr/>
      </xdr:nvSpPr>
      <xdr:spPr>
        <a:xfrm>
          <a:off x="18345150" y="98864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27759</xdr:rowOff>
    </xdr:from>
    <xdr:to>
      <xdr:col>111</xdr:col>
      <xdr:colOff>177800</xdr:colOff>
      <xdr:row>61</xdr:row>
      <xdr:rowOff>37556</xdr:rowOff>
    </xdr:to>
    <xdr:cxnSp macro="">
      <xdr:nvCxnSpPr>
        <xdr:cNvPr id="603" name="直線コネクタ 602">
          <a:extLst>
            <a:ext uri="{FF2B5EF4-FFF2-40B4-BE49-F238E27FC236}">
              <a16:creationId xmlns:a16="http://schemas.microsoft.com/office/drawing/2014/main" id="{272FEA34-C9D5-4513-822F-AA063B53E367}"/>
            </a:ext>
          </a:extLst>
        </xdr:cNvPr>
        <xdr:cNvCxnSpPr/>
      </xdr:nvCxnSpPr>
      <xdr:spPr>
        <a:xfrm flipV="1">
          <a:off x="18392775" y="9917884"/>
          <a:ext cx="80962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166370</xdr:rowOff>
    </xdr:from>
    <xdr:to>
      <xdr:col>102</xdr:col>
      <xdr:colOff>165100</xdr:colOff>
      <xdr:row>61</xdr:row>
      <xdr:rowOff>96520</xdr:rowOff>
    </xdr:to>
    <xdr:sp macro="" textlink="">
      <xdr:nvSpPr>
        <xdr:cNvPr id="604" name="楕円 603">
          <a:extLst>
            <a:ext uri="{FF2B5EF4-FFF2-40B4-BE49-F238E27FC236}">
              <a16:creationId xmlns:a16="http://schemas.microsoft.com/office/drawing/2014/main" id="{EF15D1EE-0D93-42B7-88EF-62D634C055EC}"/>
            </a:ext>
          </a:extLst>
        </xdr:cNvPr>
        <xdr:cNvSpPr/>
      </xdr:nvSpPr>
      <xdr:spPr>
        <a:xfrm>
          <a:off x="17554575" y="9888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37556</xdr:rowOff>
    </xdr:from>
    <xdr:to>
      <xdr:col>107</xdr:col>
      <xdr:colOff>50800</xdr:colOff>
      <xdr:row>61</xdr:row>
      <xdr:rowOff>45720</xdr:rowOff>
    </xdr:to>
    <xdr:cxnSp macro="">
      <xdr:nvCxnSpPr>
        <xdr:cNvPr id="605" name="直線コネクタ 604">
          <a:extLst>
            <a:ext uri="{FF2B5EF4-FFF2-40B4-BE49-F238E27FC236}">
              <a16:creationId xmlns:a16="http://schemas.microsoft.com/office/drawing/2014/main" id="{932E7DD8-1A66-4614-BE23-C3B57AFBC799}"/>
            </a:ext>
          </a:extLst>
        </xdr:cNvPr>
        <xdr:cNvCxnSpPr/>
      </xdr:nvCxnSpPr>
      <xdr:spPr>
        <a:xfrm flipV="1">
          <a:off x="17602200" y="9924506"/>
          <a:ext cx="7905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1451</xdr:rowOff>
    </xdr:from>
    <xdr:to>
      <xdr:col>98</xdr:col>
      <xdr:colOff>38100</xdr:colOff>
      <xdr:row>61</xdr:row>
      <xdr:rowOff>103051</xdr:rowOff>
    </xdr:to>
    <xdr:sp macro="" textlink="">
      <xdr:nvSpPr>
        <xdr:cNvPr id="606" name="楕円 605">
          <a:extLst>
            <a:ext uri="{FF2B5EF4-FFF2-40B4-BE49-F238E27FC236}">
              <a16:creationId xmlns:a16="http://schemas.microsoft.com/office/drawing/2014/main" id="{D163A511-BD2F-4FEF-A432-EFFB2D6D32E4}"/>
            </a:ext>
          </a:extLst>
        </xdr:cNvPr>
        <xdr:cNvSpPr/>
      </xdr:nvSpPr>
      <xdr:spPr>
        <a:xfrm>
          <a:off x="16754475" y="98884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45720</xdr:rowOff>
    </xdr:from>
    <xdr:to>
      <xdr:col>102</xdr:col>
      <xdr:colOff>114300</xdr:colOff>
      <xdr:row>61</xdr:row>
      <xdr:rowOff>52251</xdr:rowOff>
    </xdr:to>
    <xdr:cxnSp macro="">
      <xdr:nvCxnSpPr>
        <xdr:cNvPr id="607" name="直線コネクタ 606">
          <a:extLst>
            <a:ext uri="{FF2B5EF4-FFF2-40B4-BE49-F238E27FC236}">
              <a16:creationId xmlns:a16="http://schemas.microsoft.com/office/drawing/2014/main" id="{44D4A2DF-0DA8-46A9-AEF2-3480D6198E7D}"/>
            </a:ext>
          </a:extLst>
        </xdr:cNvPr>
        <xdr:cNvCxnSpPr/>
      </xdr:nvCxnSpPr>
      <xdr:spPr>
        <a:xfrm flipV="1">
          <a:off x="16802100" y="9935845"/>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608" name="n_1aveValue【学校施設】&#10;一人当たり面積">
          <a:extLst>
            <a:ext uri="{FF2B5EF4-FFF2-40B4-BE49-F238E27FC236}">
              <a16:creationId xmlns:a16="http://schemas.microsoft.com/office/drawing/2014/main" id="{B74E80BA-DAED-4849-B7F6-1861933166C6}"/>
            </a:ext>
          </a:extLst>
        </xdr:cNvPr>
        <xdr:cNvSpPr txBox="1"/>
      </xdr:nvSpPr>
      <xdr:spPr>
        <a:xfrm>
          <a:off x="18983402" y="999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609" name="n_2aveValue【学校施設】&#10;一人当たり面積">
          <a:extLst>
            <a:ext uri="{FF2B5EF4-FFF2-40B4-BE49-F238E27FC236}">
              <a16:creationId xmlns:a16="http://schemas.microsoft.com/office/drawing/2014/main" id="{A00D661D-9F53-471A-B490-CDEEBC935E18}"/>
            </a:ext>
          </a:extLst>
        </xdr:cNvPr>
        <xdr:cNvSpPr txBox="1"/>
      </xdr:nvSpPr>
      <xdr:spPr>
        <a:xfrm>
          <a:off x="18183302" y="1000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C863596F-1A1D-480A-BE51-9704D9EF2A28}"/>
            </a:ext>
          </a:extLst>
        </xdr:cNvPr>
        <xdr:cNvSpPr txBox="1"/>
      </xdr:nvSpPr>
      <xdr:spPr>
        <a:xfrm>
          <a:off x="17383202" y="956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49836D22-9CC8-4753-8532-07895E6AA3DF}"/>
            </a:ext>
          </a:extLst>
        </xdr:cNvPr>
        <xdr:cNvSpPr txBox="1"/>
      </xdr:nvSpPr>
      <xdr:spPr>
        <a:xfrm>
          <a:off x="16592627" y="953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95086</xdr:rowOff>
    </xdr:from>
    <xdr:ext cx="469744" cy="259045"/>
    <xdr:sp macro="" textlink="">
      <xdr:nvSpPr>
        <xdr:cNvPr id="612" name="n_1mainValue【学校施設】&#10;一人当たり面積">
          <a:extLst>
            <a:ext uri="{FF2B5EF4-FFF2-40B4-BE49-F238E27FC236}">
              <a16:creationId xmlns:a16="http://schemas.microsoft.com/office/drawing/2014/main" id="{9DA69C1A-B865-4B32-A51B-1CAF2134DEF2}"/>
            </a:ext>
          </a:extLst>
        </xdr:cNvPr>
        <xdr:cNvSpPr txBox="1"/>
      </xdr:nvSpPr>
      <xdr:spPr>
        <a:xfrm>
          <a:off x="18983402" y="965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104883</xdr:rowOff>
    </xdr:from>
    <xdr:ext cx="469744" cy="259045"/>
    <xdr:sp macro="" textlink="">
      <xdr:nvSpPr>
        <xdr:cNvPr id="613" name="n_2mainValue【学校施設】&#10;一人当たり面積">
          <a:extLst>
            <a:ext uri="{FF2B5EF4-FFF2-40B4-BE49-F238E27FC236}">
              <a16:creationId xmlns:a16="http://schemas.microsoft.com/office/drawing/2014/main" id="{404B052F-F285-4A59-9294-6037DB6814E6}"/>
            </a:ext>
          </a:extLst>
        </xdr:cNvPr>
        <xdr:cNvSpPr txBox="1"/>
      </xdr:nvSpPr>
      <xdr:spPr>
        <a:xfrm>
          <a:off x="18183302" y="966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87647</xdr:rowOff>
    </xdr:from>
    <xdr:ext cx="469744" cy="259045"/>
    <xdr:sp macro="" textlink="">
      <xdr:nvSpPr>
        <xdr:cNvPr id="614" name="n_3mainValue【学校施設】&#10;一人当たり面積">
          <a:extLst>
            <a:ext uri="{FF2B5EF4-FFF2-40B4-BE49-F238E27FC236}">
              <a16:creationId xmlns:a16="http://schemas.microsoft.com/office/drawing/2014/main" id="{D9B5F01B-E40C-4078-957B-5891ECC97242}"/>
            </a:ext>
          </a:extLst>
        </xdr:cNvPr>
        <xdr:cNvSpPr txBox="1"/>
      </xdr:nvSpPr>
      <xdr:spPr>
        <a:xfrm>
          <a:off x="17383202"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94178</xdr:rowOff>
    </xdr:from>
    <xdr:ext cx="469744" cy="259045"/>
    <xdr:sp macro="" textlink="">
      <xdr:nvSpPr>
        <xdr:cNvPr id="615" name="n_4mainValue【学校施設】&#10;一人当たり面積">
          <a:extLst>
            <a:ext uri="{FF2B5EF4-FFF2-40B4-BE49-F238E27FC236}">
              <a16:creationId xmlns:a16="http://schemas.microsoft.com/office/drawing/2014/main" id="{C9F6DBEF-535E-4369-B54B-4C6A7496BC06}"/>
            </a:ext>
          </a:extLst>
        </xdr:cNvPr>
        <xdr:cNvSpPr txBox="1"/>
      </xdr:nvSpPr>
      <xdr:spPr>
        <a:xfrm>
          <a:off x="16592627" y="998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266614E2-29FC-4475-AE31-C1A0E9B9D7B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3E7282C6-8B9C-45B6-8036-259FBF9E2F3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D2976236-99BF-470C-BD89-0C08CF8A9F9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D3C38F4F-3173-4F2C-8700-587C1DB8FE4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66CA8417-606B-45AD-825E-921F04E9A68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521E2DFB-1C0E-4A16-85C0-03FEB31BC31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9FE156A8-914E-43EA-B6AB-D883F04E893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C33229ED-6A32-4471-9C43-8AAE54CA1DD0}"/>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E9273EA4-2BCB-46FD-961F-98CA58A3E31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8E1F0D91-5685-4E57-974B-B4877E70EEA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1A017003-4213-4E48-AF6B-373AFB2E35B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8446B848-8179-474E-8777-5733BF73B24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3D983441-4695-441C-820C-C211D837195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9AAD923A-A7D4-4532-9702-F84E4694B80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38722416-4B77-48D6-A8CD-15640B3596F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6A912DBF-8201-4AE0-A675-4BE4AAAA6DBD}"/>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5C7EEEE2-747F-45C0-AB45-3E59DF15D1F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DEE03E13-F10B-4405-B24C-0C4A8B938FA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9AFCD1C2-719D-4D0C-9B8D-EB12898C396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2B7A50A8-6B34-4BDD-AE1C-B7B4C80DE0D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143BB236-4F71-41D8-B091-FBA2B0C19F7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B7956D91-D2C0-4B5B-9DE3-B6FB94CD004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363643C1-932E-4FC6-9EDF-4DD239A0101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A2727628-7B52-4C6E-A2DC-5A07703E636D}"/>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F9ECCBFF-4F2D-4893-9E2E-75EED503E2F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79580EF7-972F-4741-A1C7-0CB688A65D7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82ABD8C0-7C38-4464-98EC-13158FAF1DA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4EC1FD41-B0C9-422E-9AC3-1597AD16DA6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A01C8A8A-1126-4894-A438-18B40EFC366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713DC9C0-9514-4BF4-A542-1A0E0AF29B4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92709C65-9FCC-419E-A559-DA486AD9EE0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1560D793-D4D1-4E52-81C7-25E08D76C142}"/>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12B671B5-FABB-4DD9-9470-0AACBAEAFEC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6087AA0A-116B-4235-8CA9-93B0D541A7D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CA63C3C5-608E-488E-B9B7-54FB3A547F7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類似団体内平均値と比較して、特に有形固定資産減価償却率が高くなっている施設は、認定こども園・幼稚園・保育所、公営住宅、学校施設であり、これらは昭和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年代の高度経済成長期とその後の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年間に多くの施設を集中して建設したことに起因している。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建設から長期間経過しているため、経年劣化による老朽化、耐震性等の課題を抱えており、公共施設等総合管理計画に基づき、施設の最適化を図る必要がある。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認定こども園・幼稚園・保育所については、公立保育所・公立保育園のあり方に基づく整備方針により、民間の認定こども園の活用を含め再編・整備を進めていく。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学校施設については、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令和６年度に槇尾学園を新設したことで有形固定資産減価償却率は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ポイント改善したものの、依然として類似団体内平均値よりも高くなっている。今後も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児童・生徒数を勘案しつつ、老朽化した小学校、中学校を集約・建替し、適正配置を進めていく。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また、富秋中学校区等において、市営住宅や小学校、中学校、その他の公共施設を再編し、公共施設の最適配置を図る大型事業を今後行っていく予定であるため、有形固定資産減価償却率は一定低下するものと考えら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1DDF5B-1331-4645-85A9-56C3A8885AD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82D045-EA36-4062-9713-08C8385FFCC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BC53D7-3E70-45C3-94D2-1818FB7EDBD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1BBCC3-6528-45D4-B4E8-113F1C978C6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大阪府和泉市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D6D355-984E-4551-82DF-5E70F500B72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EC20CB-AEFC-4109-8429-97F9A83B1AF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8B8FFA-8412-4D6F-A891-9DBF82D567A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A0277A-52D6-49A9-8DB9-DD9A37F1764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D3FC231-D435-42FF-9FD8-E4898971443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A3C74B-76D2-4186-A37D-A125A9BC8CF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182,481
178,808
84.98
79,954,025
79,283,741
354,940
38,949,922
36,816,788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C79F71-8064-4CB1-8EF8-59B8465E13A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8AF08B-060E-4F33-A63E-5F3DC2E0122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DBD82B-7DE3-4341-A1D9-00117B49B16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295C640-A168-4E07-8C0F-9CEC18DEABC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ACB10D-F6E5-4314-B513-9CBC6139639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0F8B26-501B-4CEB-AE70-536D74A7F99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5EEE2D-0D26-407F-8B8A-082B92C96FA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D0F6F7-B253-44FE-9A06-060D57FF550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374F4F-740E-4F65-AE3C-2987B7FB12F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A3FA23-8EB5-4072-A405-654993E70C9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3C62FEB-8960-4968-A78F-D34135B09CC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E44632-D729-45EE-B39F-6918D716EFD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DA1012-F583-42BE-A9F6-906CBC2CBE6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B66169-6CCC-486F-92EF-DB8CCF8CF4D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FD135E-85FF-49EF-BDBE-D593C66EEC2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53C76B-B37B-4F78-AF14-E7EE0109936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62F765F-6719-4CA5-B49F-EAD650F8A39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123954-E0A4-42F2-B95A-D0935C6A62A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8D3D8E-7166-45ED-99C6-82C27AE399F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13521F-7E8B-49DC-BFAE-0F2F8CCE516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A29184-C995-4135-ADA0-07B7E355B28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6CA2F8-FB4F-4C64-86BC-6FD15A3B224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8A255F-C5AF-488C-A117-96A8CF65298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98FD34-0BFC-4704-9A85-A40606A5675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05F648-40D6-418E-882A-9F06FB7C634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47BED9-48F8-46F4-A64D-CEEA0395C37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7C76CDE-69A1-402B-ADAB-12887F4421F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90E0B44-C97A-4FE4-A069-B646174BB4B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FA0F2C-8C1E-4EA6-8458-B8C5FCADA6F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8DE623C-2670-45E1-8FB6-DAF50D10AFD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E8A166-DD26-49D7-86EB-BC95E74BFBA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A9A330-CCA4-459C-9EA2-8C35915F6CC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6A69245-6C8B-44DD-A961-FBBE61F68B0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0AD848D-9CF6-4DE3-88B1-2B18A3F0AE8E}"/>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41EA491-0274-432E-97F8-5837AC57043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0C1D1CC-74DA-4A77-B4A0-12BE230E8ED6}"/>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D442F87-25D7-477D-8FE0-466B6E123D04}"/>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CE9B8AC-C9FC-48C8-B766-4E66DF8BFCA8}"/>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4BAB57B-9993-4085-9757-C84DDCD74D3B}"/>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7D3142C-5B9D-4C16-B101-34E4CEF9873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DBDB30C-560B-422B-AAC0-A760B6DDA9C3}"/>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57639B2-B2AF-448B-AD4A-2C3D88506CD4}"/>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861F954-DABA-42A1-A4D6-226D4ACA94D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7458A50-1C7A-4F97-AE7F-EB7BA7398BD4}"/>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48EE33A-EC16-4363-9E68-1EF3452449B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959E3CBF-EAEF-4E97-82E5-C103F553E95D}"/>
            </a:ext>
          </a:extLst>
        </xdr:cNvPr>
        <xdr:cNvCxnSpPr/>
      </xdr:nvCxnSpPr>
      <xdr:spPr>
        <a:xfrm flipV="1">
          <a:off x="4180840" y="5570220"/>
          <a:ext cx="0" cy="1080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9D19DEAA-5F93-405F-9902-1FF256C642C5}"/>
            </a:ext>
          </a:extLst>
        </xdr:cNvPr>
        <xdr:cNvSpPr txBox="1"/>
      </xdr:nvSpPr>
      <xdr:spPr>
        <a:xfrm>
          <a:off x="4219575" y="665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3DCA6FF7-F36F-4826-BA06-21BAE4107CCD}"/>
            </a:ext>
          </a:extLst>
        </xdr:cNvPr>
        <xdr:cNvCxnSpPr/>
      </xdr:nvCxnSpPr>
      <xdr:spPr>
        <a:xfrm>
          <a:off x="4105275" y="665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049FAC01-6954-4AC5-AEA6-4C47450751AD}"/>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C761E075-CD84-4041-9398-31591B4E547E}"/>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EBAC4A7F-FE71-4280-999B-9A800A860CC0}"/>
            </a:ext>
          </a:extLst>
        </xdr:cNvPr>
        <xdr:cNvSpPr txBox="1"/>
      </xdr:nvSpPr>
      <xdr:spPr>
        <a:xfrm>
          <a:off x="4219575" y="594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150FA450-2C8B-44BC-866F-64F19C724050}"/>
            </a:ext>
          </a:extLst>
        </xdr:cNvPr>
        <xdr:cNvSpPr/>
      </xdr:nvSpPr>
      <xdr:spPr>
        <a:xfrm>
          <a:off x="4124325" y="59709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49083FFC-1825-44B7-AC05-DD0351DBEAA5}"/>
            </a:ext>
          </a:extLst>
        </xdr:cNvPr>
        <xdr:cNvSpPr/>
      </xdr:nvSpPr>
      <xdr:spPr>
        <a:xfrm>
          <a:off x="3381375" y="5943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8CB12FED-165B-49DF-A201-4D29DEF4A6BF}"/>
            </a:ext>
          </a:extLst>
        </xdr:cNvPr>
        <xdr:cNvSpPr/>
      </xdr:nvSpPr>
      <xdr:spPr>
        <a:xfrm>
          <a:off x="2571750" y="59118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B78B4DCB-5815-4FB9-A5EC-ED9F60A06B74}"/>
            </a:ext>
          </a:extLst>
        </xdr:cNvPr>
        <xdr:cNvSpPr/>
      </xdr:nvSpPr>
      <xdr:spPr>
        <a:xfrm>
          <a:off x="1781175" y="59226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53572521-0DF6-49AF-A22D-F573D679BA5C}"/>
            </a:ext>
          </a:extLst>
        </xdr:cNvPr>
        <xdr:cNvSpPr/>
      </xdr:nvSpPr>
      <xdr:spPr>
        <a:xfrm>
          <a:off x="981075" y="58839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CB8EF6-64FF-40D2-B645-8D128E9B67C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BA8ED5-6E5A-49ED-BF41-3E77017A0F6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98B986-CD47-46CB-A9BC-AA00146F9BB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C7EA82F-AE09-4643-AD63-15B92A82CBD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18C4DF-C978-4584-BB72-8B6407BA54E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38735</xdr:rowOff>
    </xdr:from>
    <xdr:to>
      <xdr:col>24</xdr:col>
      <xdr:colOff>114300</xdr:colOff>
      <xdr:row>35</xdr:row>
      <xdr:rowOff>140335</xdr:rowOff>
    </xdr:to>
    <xdr:sp macro="" textlink="">
      <xdr:nvSpPr>
        <xdr:cNvPr id="73" name="楕円 72">
          <a:extLst>
            <a:ext uri="{FF2B5EF4-FFF2-40B4-BE49-F238E27FC236}">
              <a16:creationId xmlns:a16="http://schemas.microsoft.com/office/drawing/2014/main" id="{CA180824-ED06-434C-ACB7-911406DDFC6C}"/>
            </a:ext>
          </a:extLst>
        </xdr:cNvPr>
        <xdr:cNvSpPr/>
      </xdr:nvSpPr>
      <xdr:spPr>
        <a:xfrm>
          <a:off x="4124325" y="5715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61612</xdr:rowOff>
    </xdr:from>
    <xdr:ext cx="405111" cy="259045"/>
    <xdr:sp macro="" textlink="">
      <xdr:nvSpPr>
        <xdr:cNvPr id="74" name="【図書館】&#10;有形固定資産減価償却率該当値テキスト">
          <a:extLst>
            <a:ext uri="{FF2B5EF4-FFF2-40B4-BE49-F238E27FC236}">
              <a16:creationId xmlns:a16="http://schemas.microsoft.com/office/drawing/2014/main" id="{8EA0814B-EB52-416E-9D08-36BC6C764D13}"/>
            </a:ext>
          </a:extLst>
        </xdr:cNvPr>
        <xdr:cNvSpPr txBox="1"/>
      </xdr:nvSpPr>
      <xdr:spPr>
        <a:xfrm>
          <a:off x="4219575"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164465</xdr:rowOff>
    </xdr:from>
    <xdr:to>
      <xdr:col>20</xdr:col>
      <xdr:colOff>38100</xdr:colOff>
      <xdr:row>35</xdr:row>
      <xdr:rowOff>94615</xdr:rowOff>
    </xdr:to>
    <xdr:sp macro="" textlink="">
      <xdr:nvSpPr>
        <xdr:cNvPr id="75" name="楕円 74">
          <a:extLst>
            <a:ext uri="{FF2B5EF4-FFF2-40B4-BE49-F238E27FC236}">
              <a16:creationId xmlns:a16="http://schemas.microsoft.com/office/drawing/2014/main" id="{316A136D-C7BE-4D88-8013-F9A1747B0F68}"/>
            </a:ext>
          </a:extLst>
        </xdr:cNvPr>
        <xdr:cNvSpPr/>
      </xdr:nvSpPr>
      <xdr:spPr>
        <a:xfrm>
          <a:off x="3381375" y="56762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43815</xdr:rowOff>
    </xdr:from>
    <xdr:to>
      <xdr:col>24</xdr:col>
      <xdr:colOff>63500</xdr:colOff>
      <xdr:row>35</xdr:row>
      <xdr:rowOff>89535</xdr:rowOff>
    </xdr:to>
    <xdr:cxnSp macro="">
      <xdr:nvCxnSpPr>
        <xdr:cNvPr id="76" name="直線コネクタ 75">
          <a:extLst>
            <a:ext uri="{FF2B5EF4-FFF2-40B4-BE49-F238E27FC236}">
              <a16:creationId xmlns:a16="http://schemas.microsoft.com/office/drawing/2014/main" id="{D6C91FA4-5B0E-4B27-A886-96E1C433ADC2}"/>
            </a:ext>
          </a:extLst>
        </xdr:cNvPr>
        <xdr:cNvCxnSpPr/>
      </xdr:nvCxnSpPr>
      <xdr:spPr>
        <a:xfrm>
          <a:off x="3429000" y="5723890"/>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116840</xdr:rowOff>
    </xdr:from>
    <xdr:to>
      <xdr:col>15</xdr:col>
      <xdr:colOff>101600</xdr:colOff>
      <xdr:row>35</xdr:row>
      <xdr:rowOff>46990</xdr:rowOff>
    </xdr:to>
    <xdr:sp macro="" textlink="">
      <xdr:nvSpPr>
        <xdr:cNvPr id="77" name="楕円 76">
          <a:extLst>
            <a:ext uri="{FF2B5EF4-FFF2-40B4-BE49-F238E27FC236}">
              <a16:creationId xmlns:a16="http://schemas.microsoft.com/office/drawing/2014/main" id="{C7698DB7-2794-46D6-AE99-E26160A7476A}"/>
            </a:ext>
          </a:extLst>
        </xdr:cNvPr>
        <xdr:cNvSpPr/>
      </xdr:nvSpPr>
      <xdr:spPr>
        <a:xfrm>
          <a:off x="2571750" y="5631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167640</xdr:rowOff>
    </xdr:from>
    <xdr:to>
      <xdr:col>19</xdr:col>
      <xdr:colOff>177800</xdr:colOff>
      <xdr:row>35</xdr:row>
      <xdr:rowOff>43815</xdr:rowOff>
    </xdr:to>
    <xdr:cxnSp macro="">
      <xdr:nvCxnSpPr>
        <xdr:cNvPr id="78" name="直線コネクタ 77">
          <a:extLst>
            <a:ext uri="{FF2B5EF4-FFF2-40B4-BE49-F238E27FC236}">
              <a16:creationId xmlns:a16="http://schemas.microsoft.com/office/drawing/2014/main" id="{0E91B048-229F-45D3-93F9-34CF09E14007}"/>
            </a:ext>
          </a:extLst>
        </xdr:cNvPr>
        <xdr:cNvCxnSpPr/>
      </xdr:nvCxnSpPr>
      <xdr:spPr>
        <a:xfrm>
          <a:off x="2619375" y="5679440"/>
          <a:ext cx="809625"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71120</xdr:rowOff>
    </xdr:from>
    <xdr:to>
      <xdr:col>10</xdr:col>
      <xdr:colOff>165100</xdr:colOff>
      <xdr:row>35</xdr:row>
      <xdr:rowOff>1270</xdr:rowOff>
    </xdr:to>
    <xdr:sp macro="" textlink="">
      <xdr:nvSpPr>
        <xdr:cNvPr id="79" name="楕円 78">
          <a:extLst>
            <a:ext uri="{FF2B5EF4-FFF2-40B4-BE49-F238E27FC236}">
              <a16:creationId xmlns:a16="http://schemas.microsoft.com/office/drawing/2014/main" id="{B29E3717-B897-4A58-A90D-ADBE867B4E71}"/>
            </a:ext>
          </a:extLst>
        </xdr:cNvPr>
        <xdr:cNvSpPr/>
      </xdr:nvSpPr>
      <xdr:spPr>
        <a:xfrm>
          <a:off x="1781175" y="55829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121920</xdr:rowOff>
    </xdr:from>
    <xdr:to>
      <xdr:col>15</xdr:col>
      <xdr:colOff>50800</xdr:colOff>
      <xdr:row>34</xdr:row>
      <xdr:rowOff>167640</xdr:rowOff>
    </xdr:to>
    <xdr:cxnSp macro="">
      <xdr:nvCxnSpPr>
        <xdr:cNvPr id="80" name="直線コネクタ 79">
          <a:extLst>
            <a:ext uri="{FF2B5EF4-FFF2-40B4-BE49-F238E27FC236}">
              <a16:creationId xmlns:a16="http://schemas.microsoft.com/office/drawing/2014/main" id="{BEB47BA8-060F-4925-89A6-63525F8F5924}"/>
            </a:ext>
          </a:extLst>
        </xdr:cNvPr>
        <xdr:cNvCxnSpPr/>
      </xdr:nvCxnSpPr>
      <xdr:spPr>
        <a:xfrm>
          <a:off x="1828800" y="5640070"/>
          <a:ext cx="7905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23495</xdr:rowOff>
    </xdr:from>
    <xdr:to>
      <xdr:col>6</xdr:col>
      <xdr:colOff>38100</xdr:colOff>
      <xdr:row>34</xdr:row>
      <xdr:rowOff>125095</xdr:rowOff>
    </xdr:to>
    <xdr:sp macro="" textlink="">
      <xdr:nvSpPr>
        <xdr:cNvPr id="81" name="楕円 80">
          <a:extLst>
            <a:ext uri="{FF2B5EF4-FFF2-40B4-BE49-F238E27FC236}">
              <a16:creationId xmlns:a16="http://schemas.microsoft.com/office/drawing/2014/main" id="{09A4370D-5CE8-4BA2-90A3-9EAB69A9BF4B}"/>
            </a:ext>
          </a:extLst>
        </xdr:cNvPr>
        <xdr:cNvSpPr/>
      </xdr:nvSpPr>
      <xdr:spPr>
        <a:xfrm>
          <a:off x="981075" y="55416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74295</xdr:rowOff>
    </xdr:from>
    <xdr:to>
      <xdr:col>10</xdr:col>
      <xdr:colOff>114300</xdr:colOff>
      <xdr:row>34</xdr:row>
      <xdr:rowOff>121920</xdr:rowOff>
    </xdr:to>
    <xdr:cxnSp macro="">
      <xdr:nvCxnSpPr>
        <xdr:cNvPr id="82" name="直線コネクタ 81">
          <a:extLst>
            <a:ext uri="{FF2B5EF4-FFF2-40B4-BE49-F238E27FC236}">
              <a16:creationId xmlns:a16="http://schemas.microsoft.com/office/drawing/2014/main" id="{F497374A-37DF-4E90-82B2-ACC596A06D4C}"/>
            </a:ext>
          </a:extLst>
        </xdr:cNvPr>
        <xdr:cNvCxnSpPr/>
      </xdr:nvCxnSpPr>
      <xdr:spPr>
        <a:xfrm>
          <a:off x="1028700" y="5589270"/>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2B442ACA-CD1C-4CFE-9EE0-3E2ABA0DFEFA}"/>
            </a:ext>
          </a:extLst>
        </xdr:cNvPr>
        <xdr:cNvSpPr txBox="1"/>
      </xdr:nvSpPr>
      <xdr:spPr>
        <a:xfrm>
          <a:off x="3239144"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912FB8E4-E710-4563-B291-7EB4B68EE982}"/>
            </a:ext>
          </a:extLst>
        </xdr:cNvPr>
        <xdr:cNvSpPr txBox="1"/>
      </xdr:nvSpPr>
      <xdr:spPr>
        <a:xfrm>
          <a:off x="24390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61972632-FF09-45A0-BEC3-14C620161642}"/>
            </a:ext>
          </a:extLst>
        </xdr:cNvPr>
        <xdr:cNvSpPr txBox="1"/>
      </xdr:nvSpPr>
      <xdr:spPr>
        <a:xfrm>
          <a:off x="1648469" y="600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51E4E040-9287-41CC-84D9-4E785637003C}"/>
            </a:ext>
          </a:extLst>
        </xdr:cNvPr>
        <xdr:cNvSpPr txBox="1"/>
      </xdr:nvSpPr>
      <xdr:spPr>
        <a:xfrm>
          <a:off x="848369"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111142</xdr:rowOff>
    </xdr:from>
    <xdr:ext cx="405111" cy="259045"/>
    <xdr:sp macro="" textlink="">
      <xdr:nvSpPr>
        <xdr:cNvPr id="87" name="n_1mainValue【図書館】&#10;有形固定資産減価償却率">
          <a:extLst>
            <a:ext uri="{FF2B5EF4-FFF2-40B4-BE49-F238E27FC236}">
              <a16:creationId xmlns:a16="http://schemas.microsoft.com/office/drawing/2014/main" id="{C732584C-9F11-4A60-A206-1FFB54723871}"/>
            </a:ext>
          </a:extLst>
        </xdr:cNvPr>
        <xdr:cNvSpPr txBox="1"/>
      </xdr:nvSpPr>
      <xdr:spPr>
        <a:xfrm>
          <a:off x="3239144" y="546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63517</xdr:rowOff>
    </xdr:from>
    <xdr:ext cx="405111" cy="259045"/>
    <xdr:sp macro="" textlink="">
      <xdr:nvSpPr>
        <xdr:cNvPr id="88" name="n_2mainValue【図書館】&#10;有形固定資産減価償却率">
          <a:extLst>
            <a:ext uri="{FF2B5EF4-FFF2-40B4-BE49-F238E27FC236}">
              <a16:creationId xmlns:a16="http://schemas.microsoft.com/office/drawing/2014/main" id="{373E4D77-F5CA-4BDC-88A6-854DA22D3A8F}"/>
            </a:ext>
          </a:extLst>
        </xdr:cNvPr>
        <xdr:cNvSpPr txBox="1"/>
      </xdr:nvSpPr>
      <xdr:spPr>
        <a:xfrm>
          <a:off x="2439044" y="541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17797</xdr:rowOff>
    </xdr:from>
    <xdr:ext cx="405111" cy="259045"/>
    <xdr:sp macro="" textlink="">
      <xdr:nvSpPr>
        <xdr:cNvPr id="89" name="n_3mainValue【図書館】&#10;有形固定資産減価償却率">
          <a:extLst>
            <a:ext uri="{FF2B5EF4-FFF2-40B4-BE49-F238E27FC236}">
              <a16:creationId xmlns:a16="http://schemas.microsoft.com/office/drawing/2014/main" id="{8DD90172-F986-4F6E-92B2-CF0D13925A06}"/>
            </a:ext>
          </a:extLst>
        </xdr:cNvPr>
        <xdr:cNvSpPr txBox="1"/>
      </xdr:nvSpPr>
      <xdr:spPr>
        <a:xfrm>
          <a:off x="1648469" y="53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141622</xdr:rowOff>
    </xdr:from>
    <xdr:ext cx="405111" cy="259045"/>
    <xdr:sp macro="" textlink="">
      <xdr:nvSpPr>
        <xdr:cNvPr id="90" name="n_4mainValue【図書館】&#10;有形固定資産減価償却率">
          <a:extLst>
            <a:ext uri="{FF2B5EF4-FFF2-40B4-BE49-F238E27FC236}">
              <a16:creationId xmlns:a16="http://schemas.microsoft.com/office/drawing/2014/main" id="{94024E96-572D-4E01-A676-D372A7DD709C}"/>
            </a:ext>
          </a:extLst>
        </xdr:cNvPr>
        <xdr:cNvSpPr txBox="1"/>
      </xdr:nvSpPr>
      <xdr:spPr>
        <a:xfrm>
          <a:off x="848369"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7B55462-7AFF-4576-AC26-82B81F55C8B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DC4D066-BF6F-41CC-BF7F-020557ABD3B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575AEA5-36AE-4C75-9E29-1942A93262B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2AEE260-2B5A-43CB-8FCF-FC1451E0375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201572C-7A5F-4637-B9CF-DC3E08769B3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D4EA5AD-F667-40E7-BA09-233C7D5DC0F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A8F0BE8-ADED-42D6-B637-8183F2A04A9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BE34DF4-7236-40E7-90E5-E06741B00A7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CC637B7-81DC-488E-B08A-9C617CE4189B}"/>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5ACC7D3-FABB-47D7-92A5-54AD6220CEB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D1F77FF-664F-40A9-B2D7-045DB44933D7}"/>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F77E80A-8B53-489E-ABA9-71129748275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3E75CAA-7FE1-4E8C-801C-4BB253BB645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E5ED9902-4BF6-4425-AF82-7F48A63D522A}"/>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F0C3A1B-2D6B-4EC0-AF86-32BC80C0BC4D}"/>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C8A64E9-61A5-4497-8013-A4CB7ED95C21}"/>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9BA65A4-924F-4887-9154-6AF3A9D0FC8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C4ED0781-5711-42D6-9E66-2F1460DC3C6C}"/>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C1197D9-3A67-4F2D-AB8D-64A1485D11D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59376E9-DC46-49A8-81BB-8BAB0664470C}"/>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95E60E1-734A-4C2B-B64B-BCFE724AB2F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983D889D-784A-4BA9-9930-0B660E0A9573}"/>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2F2CDD77-F215-4C66-8926-EE901AD3A2F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2B0F4378-5945-4CA7-B78B-202CBE629555}"/>
            </a:ext>
          </a:extLst>
        </xdr:cNvPr>
        <xdr:cNvCxnSpPr/>
      </xdr:nvCxnSpPr>
      <xdr:spPr>
        <a:xfrm flipV="1">
          <a:off x="9429115" y="531495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E1985D65-EAF3-41D0-B915-485986C04E27}"/>
            </a:ext>
          </a:extLst>
        </xdr:cNvPr>
        <xdr:cNvSpPr txBox="1"/>
      </xdr:nvSpPr>
      <xdr:spPr>
        <a:xfrm>
          <a:off x="946785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A9AFDCCA-EA90-4416-B779-2D8344489C4E}"/>
            </a:ext>
          </a:extLst>
        </xdr:cNvPr>
        <xdr:cNvCxnSpPr/>
      </xdr:nvCxnSpPr>
      <xdr:spPr>
        <a:xfrm>
          <a:off x="9363075" y="6791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9110F7FC-4D70-4E60-822C-96A3068C84E9}"/>
            </a:ext>
          </a:extLst>
        </xdr:cNvPr>
        <xdr:cNvSpPr txBox="1"/>
      </xdr:nvSpPr>
      <xdr:spPr>
        <a:xfrm>
          <a:off x="9467850" y="51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E1B77B96-3773-4A44-9870-BF6241F201E8}"/>
            </a:ext>
          </a:extLst>
        </xdr:cNvPr>
        <xdr:cNvCxnSpPr/>
      </xdr:nvCxnSpPr>
      <xdr:spPr>
        <a:xfrm>
          <a:off x="9363075" y="53149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5473344B-B224-40FC-BA08-171916DFF4D6}"/>
            </a:ext>
          </a:extLst>
        </xdr:cNvPr>
        <xdr:cNvSpPr txBox="1"/>
      </xdr:nvSpPr>
      <xdr:spPr>
        <a:xfrm>
          <a:off x="9467850" y="6303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C6C738D3-0E20-470C-B8AC-30E4DC233350}"/>
            </a:ext>
          </a:extLst>
        </xdr:cNvPr>
        <xdr:cNvSpPr/>
      </xdr:nvSpPr>
      <xdr:spPr>
        <a:xfrm>
          <a:off x="9401175" y="64484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BB7D3F90-5F8B-4242-81F0-07D8069611F3}"/>
            </a:ext>
          </a:extLst>
        </xdr:cNvPr>
        <xdr:cNvSpPr/>
      </xdr:nvSpPr>
      <xdr:spPr>
        <a:xfrm>
          <a:off x="8639175" y="64484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5D938017-98D8-47CD-A84F-309D17D1BE11}"/>
            </a:ext>
          </a:extLst>
        </xdr:cNvPr>
        <xdr:cNvSpPr/>
      </xdr:nvSpPr>
      <xdr:spPr>
        <a:xfrm>
          <a:off x="7839075" y="64484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564D1A41-90C5-430B-B3E7-0E13475232BD}"/>
            </a:ext>
          </a:extLst>
        </xdr:cNvPr>
        <xdr:cNvSpPr/>
      </xdr:nvSpPr>
      <xdr:spPr>
        <a:xfrm>
          <a:off x="7029450" y="64579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F1C4FFC8-5BD9-463A-991C-511E56EEEDD8}"/>
            </a:ext>
          </a:extLst>
        </xdr:cNvPr>
        <xdr:cNvSpPr/>
      </xdr:nvSpPr>
      <xdr:spPr>
        <a:xfrm>
          <a:off x="6238875" y="64579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1504CA-6258-4BC6-8AC8-1726755A4F4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CD951EB-BFAB-4D0C-9EB8-567E8D545B8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348E0F-6CC6-432F-8D56-46E7E554589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7FC7AF-5122-46CB-A5A7-8895841134C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36E9F89-0A30-4C8C-8310-209F234509E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12700</xdr:rowOff>
    </xdr:from>
    <xdr:to>
      <xdr:col>55</xdr:col>
      <xdr:colOff>50800</xdr:colOff>
      <xdr:row>40</xdr:row>
      <xdr:rowOff>114300</xdr:rowOff>
    </xdr:to>
    <xdr:sp macro="" textlink="">
      <xdr:nvSpPr>
        <xdr:cNvPr id="130" name="楕円 129">
          <a:extLst>
            <a:ext uri="{FF2B5EF4-FFF2-40B4-BE49-F238E27FC236}">
              <a16:creationId xmlns:a16="http://schemas.microsoft.com/office/drawing/2014/main" id="{848A6FBF-88BA-4155-BBB0-C427F0C6416D}"/>
            </a:ext>
          </a:extLst>
        </xdr:cNvPr>
        <xdr:cNvSpPr/>
      </xdr:nvSpPr>
      <xdr:spPr>
        <a:xfrm>
          <a:off x="9401175" y="649605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162577</xdr:rowOff>
    </xdr:from>
    <xdr:ext cx="469744" cy="259045"/>
    <xdr:sp macro="" textlink="">
      <xdr:nvSpPr>
        <xdr:cNvPr id="131" name="【図書館】&#10;一人当たり面積該当値テキスト">
          <a:extLst>
            <a:ext uri="{FF2B5EF4-FFF2-40B4-BE49-F238E27FC236}">
              <a16:creationId xmlns:a16="http://schemas.microsoft.com/office/drawing/2014/main" id="{B817B7DF-B057-4B11-9547-981C45753F30}"/>
            </a:ext>
          </a:extLst>
        </xdr:cNvPr>
        <xdr:cNvSpPr txBox="1"/>
      </xdr:nvSpPr>
      <xdr:spPr>
        <a:xfrm>
          <a:off x="9467850" y="648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12700</xdr:rowOff>
    </xdr:from>
    <xdr:to>
      <xdr:col>50</xdr:col>
      <xdr:colOff>165100</xdr:colOff>
      <xdr:row>40</xdr:row>
      <xdr:rowOff>114300</xdr:rowOff>
    </xdr:to>
    <xdr:sp macro="" textlink="">
      <xdr:nvSpPr>
        <xdr:cNvPr id="132" name="楕円 131">
          <a:extLst>
            <a:ext uri="{FF2B5EF4-FFF2-40B4-BE49-F238E27FC236}">
              <a16:creationId xmlns:a16="http://schemas.microsoft.com/office/drawing/2014/main" id="{7CE68956-B0D4-4B16-9015-9EC2D36D75AA}"/>
            </a:ext>
          </a:extLst>
        </xdr:cNvPr>
        <xdr:cNvSpPr/>
      </xdr:nvSpPr>
      <xdr:spPr>
        <a:xfrm>
          <a:off x="8639175" y="64960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63500</xdr:rowOff>
    </xdr:from>
    <xdr:to>
      <xdr:col>55</xdr:col>
      <xdr:colOff>0</xdr:colOff>
      <xdr:row>40</xdr:row>
      <xdr:rowOff>63500</xdr:rowOff>
    </xdr:to>
    <xdr:cxnSp macro="">
      <xdr:nvCxnSpPr>
        <xdr:cNvPr id="133" name="直線コネクタ 132">
          <a:extLst>
            <a:ext uri="{FF2B5EF4-FFF2-40B4-BE49-F238E27FC236}">
              <a16:creationId xmlns:a16="http://schemas.microsoft.com/office/drawing/2014/main" id="{6E344D54-A663-4ABC-A363-CEA037DCA890}"/>
            </a:ext>
          </a:extLst>
        </xdr:cNvPr>
        <xdr:cNvCxnSpPr/>
      </xdr:nvCxnSpPr>
      <xdr:spPr>
        <a:xfrm>
          <a:off x="8686800" y="65532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12700</xdr:rowOff>
    </xdr:from>
    <xdr:to>
      <xdr:col>46</xdr:col>
      <xdr:colOff>38100</xdr:colOff>
      <xdr:row>40</xdr:row>
      <xdr:rowOff>114300</xdr:rowOff>
    </xdr:to>
    <xdr:sp macro="" textlink="">
      <xdr:nvSpPr>
        <xdr:cNvPr id="134" name="楕円 133">
          <a:extLst>
            <a:ext uri="{FF2B5EF4-FFF2-40B4-BE49-F238E27FC236}">
              <a16:creationId xmlns:a16="http://schemas.microsoft.com/office/drawing/2014/main" id="{2E96CCFB-F1E4-4F9D-8707-457734DD148F}"/>
            </a:ext>
          </a:extLst>
        </xdr:cNvPr>
        <xdr:cNvSpPr/>
      </xdr:nvSpPr>
      <xdr:spPr>
        <a:xfrm>
          <a:off x="7839075" y="64960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63500</xdr:rowOff>
    </xdr:from>
    <xdr:to>
      <xdr:col>50</xdr:col>
      <xdr:colOff>114300</xdr:colOff>
      <xdr:row>40</xdr:row>
      <xdr:rowOff>63500</xdr:rowOff>
    </xdr:to>
    <xdr:cxnSp macro="">
      <xdr:nvCxnSpPr>
        <xdr:cNvPr id="135" name="直線コネクタ 134">
          <a:extLst>
            <a:ext uri="{FF2B5EF4-FFF2-40B4-BE49-F238E27FC236}">
              <a16:creationId xmlns:a16="http://schemas.microsoft.com/office/drawing/2014/main" id="{1CEC5FB8-6C7E-40FA-B35C-18EBEA0F5635}"/>
            </a:ext>
          </a:extLst>
        </xdr:cNvPr>
        <xdr:cNvCxnSpPr/>
      </xdr:nvCxnSpPr>
      <xdr:spPr>
        <a:xfrm>
          <a:off x="7886700" y="6553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12700</xdr:rowOff>
    </xdr:from>
    <xdr:to>
      <xdr:col>41</xdr:col>
      <xdr:colOff>101600</xdr:colOff>
      <xdr:row>40</xdr:row>
      <xdr:rowOff>114300</xdr:rowOff>
    </xdr:to>
    <xdr:sp macro="" textlink="">
      <xdr:nvSpPr>
        <xdr:cNvPr id="136" name="楕円 135">
          <a:extLst>
            <a:ext uri="{FF2B5EF4-FFF2-40B4-BE49-F238E27FC236}">
              <a16:creationId xmlns:a16="http://schemas.microsoft.com/office/drawing/2014/main" id="{8EB14040-A3A7-4F14-AFCB-5CA78743111D}"/>
            </a:ext>
          </a:extLst>
        </xdr:cNvPr>
        <xdr:cNvSpPr/>
      </xdr:nvSpPr>
      <xdr:spPr>
        <a:xfrm>
          <a:off x="7029450" y="64960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63500</xdr:rowOff>
    </xdr:from>
    <xdr:to>
      <xdr:col>45</xdr:col>
      <xdr:colOff>177800</xdr:colOff>
      <xdr:row>40</xdr:row>
      <xdr:rowOff>63500</xdr:rowOff>
    </xdr:to>
    <xdr:cxnSp macro="">
      <xdr:nvCxnSpPr>
        <xdr:cNvPr id="137" name="直線コネクタ 136">
          <a:extLst>
            <a:ext uri="{FF2B5EF4-FFF2-40B4-BE49-F238E27FC236}">
              <a16:creationId xmlns:a16="http://schemas.microsoft.com/office/drawing/2014/main" id="{3AB72131-B333-4A68-94B5-1AFE563EF033}"/>
            </a:ext>
          </a:extLst>
        </xdr:cNvPr>
        <xdr:cNvCxnSpPr/>
      </xdr:nvCxnSpPr>
      <xdr:spPr>
        <a:xfrm>
          <a:off x="7077075" y="65532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12700</xdr:rowOff>
    </xdr:from>
    <xdr:to>
      <xdr:col>36</xdr:col>
      <xdr:colOff>165100</xdr:colOff>
      <xdr:row>40</xdr:row>
      <xdr:rowOff>114300</xdr:rowOff>
    </xdr:to>
    <xdr:sp macro="" textlink="">
      <xdr:nvSpPr>
        <xdr:cNvPr id="138" name="楕円 137">
          <a:extLst>
            <a:ext uri="{FF2B5EF4-FFF2-40B4-BE49-F238E27FC236}">
              <a16:creationId xmlns:a16="http://schemas.microsoft.com/office/drawing/2014/main" id="{33041A01-977E-4394-B9DD-E4A8E732D422}"/>
            </a:ext>
          </a:extLst>
        </xdr:cNvPr>
        <xdr:cNvSpPr/>
      </xdr:nvSpPr>
      <xdr:spPr>
        <a:xfrm>
          <a:off x="6238875" y="64960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63500</xdr:rowOff>
    </xdr:from>
    <xdr:to>
      <xdr:col>41</xdr:col>
      <xdr:colOff>50800</xdr:colOff>
      <xdr:row>40</xdr:row>
      <xdr:rowOff>63500</xdr:rowOff>
    </xdr:to>
    <xdr:cxnSp macro="">
      <xdr:nvCxnSpPr>
        <xdr:cNvPr id="139" name="直線コネクタ 138">
          <a:extLst>
            <a:ext uri="{FF2B5EF4-FFF2-40B4-BE49-F238E27FC236}">
              <a16:creationId xmlns:a16="http://schemas.microsoft.com/office/drawing/2014/main" id="{8E8C6129-68C7-4676-8376-D1CF544AB820}"/>
            </a:ext>
          </a:extLst>
        </xdr:cNvPr>
        <xdr:cNvCxnSpPr/>
      </xdr:nvCxnSpPr>
      <xdr:spPr>
        <a:xfrm>
          <a:off x="6286500" y="65532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6955DC92-EAE1-4ED5-8A81-4AD5E25E88B1}"/>
            </a:ext>
          </a:extLst>
        </xdr:cNvPr>
        <xdr:cNvSpPr txBox="1"/>
      </xdr:nvSpPr>
      <xdr:spPr>
        <a:xfrm>
          <a:off x="8458277" y="622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4C7C169A-5AA0-472C-9520-FDF10FD0DE81}"/>
            </a:ext>
          </a:extLst>
        </xdr:cNvPr>
        <xdr:cNvSpPr txBox="1"/>
      </xdr:nvSpPr>
      <xdr:spPr>
        <a:xfrm>
          <a:off x="7677227" y="622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1FA20B31-10B2-4529-BB3E-691E85B7FF0E}"/>
            </a:ext>
          </a:extLst>
        </xdr:cNvPr>
        <xdr:cNvSpPr txBox="1"/>
      </xdr:nvSpPr>
      <xdr:spPr>
        <a:xfrm>
          <a:off x="6867602" y="624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A220EC25-1D36-44F1-9B48-AC632A728749}"/>
            </a:ext>
          </a:extLst>
        </xdr:cNvPr>
        <xdr:cNvSpPr txBox="1"/>
      </xdr:nvSpPr>
      <xdr:spPr>
        <a:xfrm>
          <a:off x="6067502" y="624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105427</xdr:rowOff>
    </xdr:from>
    <xdr:ext cx="469744" cy="259045"/>
    <xdr:sp macro="" textlink="">
      <xdr:nvSpPr>
        <xdr:cNvPr id="144" name="n_1mainValue【図書館】&#10;一人当たり面積">
          <a:extLst>
            <a:ext uri="{FF2B5EF4-FFF2-40B4-BE49-F238E27FC236}">
              <a16:creationId xmlns:a16="http://schemas.microsoft.com/office/drawing/2014/main" id="{B56FDD84-1D6D-4C26-BA39-A7813B2381EF}"/>
            </a:ext>
          </a:extLst>
        </xdr:cNvPr>
        <xdr:cNvSpPr txBox="1"/>
      </xdr:nvSpPr>
      <xdr:spPr>
        <a:xfrm>
          <a:off x="8458277"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105427</xdr:rowOff>
    </xdr:from>
    <xdr:ext cx="469744" cy="259045"/>
    <xdr:sp macro="" textlink="">
      <xdr:nvSpPr>
        <xdr:cNvPr id="145" name="n_2mainValue【図書館】&#10;一人当たり面積">
          <a:extLst>
            <a:ext uri="{FF2B5EF4-FFF2-40B4-BE49-F238E27FC236}">
              <a16:creationId xmlns:a16="http://schemas.microsoft.com/office/drawing/2014/main" id="{DBB5BBB3-5856-4BCF-B961-9FF188AF7B06}"/>
            </a:ext>
          </a:extLst>
        </xdr:cNvPr>
        <xdr:cNvSpPr txBox="1"/>
      </xdr:nvSpPr>
      <xdr:spPr>
        <a:xfrm>
          <a:off x="7677227"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105427</xdr:rowOff>
    </xdr:from>
    <xdr:ext cx="469744" cy="259045"/>
    <xdr:sp macro="" textlink="">
      <xdr:nvSpPr>
        <xdr:cNvPr id="146" name="n_3mainValue【図書館】&#10;一人当たり面積">
          <a:extLst>
            <a:ext uri="{FF2B5EF4-FFF2-40B4-BE49-F238E27FC236}">
              <a16:creationId xmlns:a16="http://schemas.microsoft.com/office/drawing/2014/main" id="{16E21F20-6884-4621-B82A-10CFF15A8677}"/>
            </a:ext>
          </a:extLst>
        </xdr:cNvPr>
        <xdr:cNvSpPr txBox="1"/>
      </xdr:nvSpPr>
      <xdr:spPr>
        <a:xfrm>
          <a:off x="6867602"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105427</xdr:rowOff>
    </xdr:from>
    <xdr:ext cx="469744" cy="259045"/>
    <xdr:sp macro="" textlink="">
      <xdr:nvSpPr>
        <xdr:cNvPr id="147" name="n_4mainValue【図書館】&#10;一人当たり面積">
          <a:extLst>
            <a:ext uri="{FF2B5EF4-FFF2-40B4-BE49-F238E27FC236}">
              <a16:creationId xmlns:a16="http://schemas.microsoft.com/office/drawing/2014/main" id="{B477ADAD-3D34-4D5A-AE47-99AD03560987}"/>
            </a:ext>
          </a:extLst>
        </xdr:cNvPr>
        <xdr:cNvSpPr txBox="1"/>
      </xdr:nvSpPr>
      <xdr:spPr>
        <a:xfrm>
          <a:off x="6067502"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CE29B6C-A538-4FF6-B9C9-A92F861F1AE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7D4F2D2-22D0-4D99-883A-FF4C40BBF9C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1285123-D2C6-47C5-99E3-7A7B9E4FB95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BF400A3-8B2F-4B51-A2E8-5054B94A0EC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FAD955A-5410-4F5F-9E0E-1DA58F3A25E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9047F6D-5425-479F-A839-B823B8FD0C6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33C30B8-8858-4969-A8B3-DC6D890BDC5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9F3FF8B-6B6E-4987-A251-DA915AE40C6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61C129C-87B9-40DF-98ED-3E0B9139C63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14C573D-0771-43FB-90F4-7E61790A11D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F9AA087-9FE7-4DEC-8FA9-490979220D1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5D258CD5-7454-4A9D-B301-90E70C6A77D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56E5B25-72E3-402C-A8ED-6AF97FCBC038}"/>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8CA0C52-DFBA-457D-A237-94849408D72D}"/>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4B31E95-31BD-4881-93DE-9278C868EBF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A0A3A81-862B-4517-A982-21E36A07A91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52688CF-04C5-4AC0-B6B1-81D69638FE0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9762C329-FE9E-4728-B1F7-C4F220F5C10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295FB36-A65B-4342-B525-26E44049A4D4}"/>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F67A9FE7-8B30-41DF-A4F6-8B5C1C668C1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AAD65A6-AAFB-42C9-8F0B-9669679612D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D624FB3-3D8C-4C91-A33A-610EE20E6A7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B1FC70F-4321-4B0E-91F4-566E75828395}"/>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4409755D-3E84-4D84-A3FF-C88609819DB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C4649E67-C38D-45F7-8B68-8F5F56477F0F}"/>
            </a:ext>
          </a:extLst>
        </xdr:cNvPr>
        <xdr:cNvCxnSpPr/>
      </xdr:nvCxnSpPr>
      <xdr:spPr>
        <a:xfrm flipV="1">
          <a:off x="4180840" y="9098280"/>
          <a:ext cx="0" cy="1341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7DBC3E0-16E3-4F4F-8CF6-933E454B89C6}"/>
            </a:ext>
          </a:extLst>
        </xdr:cNvPr>
        <xdr:cNvSpPr txBox="1"/>
      </xdr:nvSpPr>
      <xdr:spPr>
        <a:xfrm>
          <a:off x="4219575"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A9857D3A-30EF-4EFC-907B-438D962AAFE7}"/>
            </a:ext>
          </a:extLst>
        </xdr:cNvPr>
        <xdr:cNvCxnSpPr/>
      </xdr:nvCxnSpPr>
      <xdr:spPr>
        <a:xfrm>
          <a:off x="4105275" y="104400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61FB291F-57D1-47D1-A63B-B4B4F5A298F3}"/>
            </a:ext>
          </a:extLst>
        </xdr:cNvPr>
        <xdr:cNvSpPr txBox="1"/>
      </xdr:nvSpPr>
      <xdr:spPr>
        <a:xfrm>
          <a:off x="4219575" y="88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433AEDF8-862B-42D8-A2B9-DD3BA541A87E}"/>
            </a:ext>
          </a:extLst>
        </xdr:cNvPr>
        <xdr:cNvCxnSpPr/>
      </xdr:nvCxnSpPr>
      <xdr:spPr>
        <a:xfrm>
          <a:off x="4105275" y="90982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C3CE3F2-4250-46DF-914E-C56B3177C913}"/>
            </a:ext>
          </a:extLst>
        </xdr:cNvPr>
        <xdr:cNvSpPr txBox="1"/>
      </xdr:nvSpPr>
      <xdr:spPr>
        <a:xfrm>
          <a:off x="4219575" y="9582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AD0311F3-BBBC-4DBB-A851-9D5C709F27CA}"/>
            </a:ext>
          </a:extLst>
        </xdr:cNvPr>
        <xdr:cNvSpPr/>
      </xdr:nvSpPr>
      <xdr:spPr>
        <a:xfrm>
          <a:off x="4124325" y="97218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2B124893-3FC2-43F3-A059-E2F3418DFB37}"/>
            </a:ext>
          </a:extLst>
        </xdr:cNvPr>
        <xdr:cNvSpPr/>
      </xdr:nvSpPr>
      <xdr:spPr>
        <a:xfrm>
          <a:off x="3381375" y="97078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AE4F9EF9-27E7-4425-8D12-69B55103EF05}"/>
            </a:ext>
          </a:extLst>
        </xdr:cNvPr>
        <xdr:cNvSpPr/>
      </xdr:nvSpPr>
      <xdr:spPr>
        <a:xfrm>
          <a:off x="25717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29EEB84A-6780-4BA5-8492-E1FBE1D00907}"/>
            </a:ext>
          </a:extLst>
        </xdr:cNvPr>
        <xdr:cNvSpPr/>
      </xdr:nvSpPr>
      <xdr:spPr>
        <a:xfrm>
          <a:off x="1781175"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CBAAA0C0-4EF6-48C9-AAE5-1B3C1CD9F556}"/>
            </a:ext>
          </a:extLst>
        </xdr:cNvPr>
        <xdr:cNvSpPr/>
      </xdr:nvSpPr>
      <xdr:spPr>
        <a:xfrm>
          <a:off x="981075" y="9631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AA0A475-5EB8-4BAD-B49B-B78CD134C21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D45977F-5F14-4C21-9988-05142BF6509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E17E48-A1C9-470B-9DF6-3617C69656A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858146-86C9-43AD-8143-14DD218EE0F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96152B6-78CD-4AA8-9416-A1EF4E3507C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105410</xdr:rowOff>
    </xdr:from>
    <xdr:to>
      <xdr:col>24</xdr:col>
      <xdr:colOff>114300</xdr:colOff>
      <xdr:row>61</xdr:row>
      <xdr:rowOff>35560</xdr:rowOff>
    </xdr:to>
    <xdr:sp macro="" textlink="">
      <xdr:nvSpPr>
        <xdr:cNvPr id="188" name="楕円 187">
          <a:extLst>
            <a:ext uri="{FF2B5EF4-FFF2-40B4-BE49-F238E27FC236}">
              <a16:creationId xmlns:a16="http://schemas.microsoft.com/office/drawing/2014/main" id="{B42E72B4-CD18-4C6C-8AC8-11232EF4827E}"/>
            </a:ext>
          </a:extLst>
        </xdr:cNvPr>
        <xdr:cNvSpPr/>
      </xdr:nvSpPr>
      <xdr:spPr>
        <a:xfrm>
          <a:off x="4124325" y="98272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83837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E887A30D-DF27-498A-931C-B9C83D70D2D4}"/>
            </a:ext>
          </a:extLst>
        </xdr:cNvPr>
        <xdr:cNvSpPr txBox="1"/>
      </xdr:nvSpPr>
      <xdr:spPr>
        <a:xfrm>
          <a:off x="4219575"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90" name="楕円 189">
          <a:extLst>
            <a:ext uri="{FF2B5EF4-FFF2-40B4-BE49-F238E27FC236}">
              <a16:creationId xmlns:a16="http://schemas.microsoft.com/office/drawing/2014/main" id="{A9718794-5B4D-45C0-8BB7-B1F7D624FC97}"/>
            </a:ext>
          </a:extLst>
        </xdr:cNvPr>
        <xdr:cNvSpPr/>
      </xdr:nvSpPr>
      <xdr:spPr>
        <a:xfrm>
          <a:off x="3381375" y="9791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114300</xdr:rowOff>
    </xdr:from>
    <xdr:to>
      <xdr:col>24</xdr:col>
      <xdr:colOff>63500</xdr:colOff>
      <xdr:row>60</xdr:row>
      <xdr:rowOff>156210</xdr:rowOff>
    </xdr:to>
    <xdr:cxnSp macro="">
      <xdr:nvCxnSpPr>
        <xdr:cNvPr id="191" name="直線コネクタ 190">
          <a:extLst>
            <a:ext uri="{FF2B5EF4-FFF2-40B4-BE49-F238E27FC236}">
              <a16:creationId xmlns:a16="http://schemas.microsoft.com/office/drawing/2014/main" id="{B9CB7704-97BF-4345-8B4D-AC831DC34520}"/>
            </a:ext>
          </a:extLst>
        </xdr:cNvPr>
        <xdr:cNvCxnSpPr/>
      </xdr:nvCxnSpPr>
      <xdr:spPr>
        <a:xfrm>
          <a:off x="3429000" y="9839325"/>
          <a:ext cx="7524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21590</xdr:rowOff>
    </xdr:from>
    <xdr:to>
      <xdr:col>15</xdr:col>
      <xdr:colOff>101600</xdr:colOff>
      <xdr:row>60</xdr:row>
      <xdr:rowOff>123190</xdr:rowOff>
    </xdr:to>
    <xdr:sp macro="" textlink="">
      <xdr:nvSpPr>
        <xdr:cNvPr id="192" name="楕円 191">
          <a:extLst>
            <a:ext uri="{FF2B5EF4-FFF2-40B4-BE49-F238E27FC236}">
              <a16:creationId xmlns:a16="http://schemas.microsoft.com/office/drawing/2014/main" id="{20F4EE55-66A7-457A-BB2B-9F623BF8E16F}"/>
            </a:ext>
          </a:extLst>
        </xdr:cNvPr>
        <xdr:cNvSpPr/>
      </xdr:nvSpPr>
      <xdr:spPr>
        <a:xfrm>
          <a:off x="2571750" y="9746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72390</xdr:rowOff>
    </xdr:from>
    <xdr:to>
      <xdr:col>19</xdr:col>
      <xdr:colOff>177800</xdr:colOff>
      <xdr:row>60</xdr:row>
      <xdr:rowOff>114300</xdr:rowOff>
    </xdr:to>
    <xdr:cxnSp macro="">
      <xdr:nvCxnSpPr>
        <xdr:cNvPr id="193" name="直線コネクタ 192">
          <a:extLst>
            <a:ext uri="{FF2B5EF4-FFF2-40B4-BE49-F238E27FC236}">
              <a16:creationId xmlns:a16="http://schemas.microsoft.com/office/drawing/2014/main" id="{E45B467F-FE9E-4052-B593-77C4C7604894}"/>
            </a:ext>
          </a:extLst>
        </xdr:cNvPr>
        <xdr:cNvCxnSpPr/>
      </xdr:nvCxnSpPr>
      <xdr:spPr>
        <a:xfrm>
          <a:off x="2619375" y="9794240"/>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94" name="楕円 193">
          <a:extLst>
            <a:ext uri="{FF2B5EF4-FFF2-40B4-BE49-F238E27FC236}">
              <a16:creationId xmlns:a16="http://schemas.microsoft.com/office/drawing/2014/main" id="{25A3D904-D8CE-4DFE-AD26-E29BD9F81914}"/>
            </a:ext>
          </a:extLst>
        </xdr:cNvPr>
        <xdr:cNvSpPr/>
      </xdr:nvSpPr>
      <xdr:spPr>
        <a:xfrm>
          <a:off x="1781175" y="9712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28575</xdr:rowOff>
    </xdr:from>
    <xdr:to>
      <xdr:col>15</xdr:col>
      <xdr:colOff>50800</xdr:colOff>
      <xdr:row>60</xdr:row>
      <xdr:rowOff>72390</xdr:rowOff>
    </xdr:to>
    <xdr:cxnSp macro="">
      <xdr:nvCxnSpPr>
        <xdr:cNvPr id="195" name="直線コネクタ 194">
          <a:extLst>
            <a:ext uri="{FF2B5EF4-FFF2-40B4-BE49-F238E27FC236}">
              <a16:creationId xmlns:a16="http://schemas.microsoft.com/office/drawing/2014/main" id="{DA4EED04-4969-460F-9EC5-0AADE02D1191}"/>
            </a:ext>
          </a:extLst>
        </xdr:cNvPr>
        <xdr:cNvCxnSpPr/>
      </xdr:nvCxnSpPr>
      <xdr:spPr>
        <a:xfrm>
          <a:off x="1828800" y="9750425"/>
          <a:ext cx="79057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111125</xdr:rowOff>
    </xdr:from>
    <xdr:to>
      <xdr:col>6</xdr:col>
      <xdr:colOff>38100</xdr:colOff>
      <xdr:row>60</xdr:row>
      <xdr:rowOff>41275</xdr:rowOff>
    </xdr:to>
    <xdr:sp macro="" textlink="">
      <xdr:nvSpPr>
        <xdr:cNvPr id="196" name="楕円 195">
          <a:extLst>
            <a:ext uri="{FF2B5EF4-FFF2-40B4-BE49-F238E27FC236}">
              <a16:creationId xmlns:a16="http://schemas.microsoft.com/office/drawing/2014/main" id="{9C89C5A5-0C3F-438D-AA56-E0CAF220664B}"/>
            </a:ext>
          </a:extLst>
        </xdr:cNvPr>
        <xdr:cNvSpPr/>
      </xdr:nvSpPr>
      <xdr:spPr>
        <a:xfrm>
          <a:off x="981075" y="9674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161925</xdr:rowOff>
    </xdr:from>
    <xdr:to>
      <xdr:col>10</xdr:col>
      <xdr:colOff>114300</xdr:colOff>
      <xdr:row>60</xdr:row>
      <xdr:rowOff>28575</xdr:rowOff>
    </xdr:to>
    <xdr:cxnSp macro="">
      <xdr:nvCxnSpPr>
        <xdr:cNvPr id="197" name="直線コネクタ 196">
          <a:extLst>
            <a:ext uri="{FF2B5EF4-FFF2-40B4-BE49-F238E27FC236}">
              <a16:creationId xmlns:a16="http://schemas.microsoft.com/office/drawing/2014/main" id="{D2647663-2457-4D4E-A53F-724C60CA232E}"/>
            </a:ext>
          </a:extLst>
        </xdr:cNvPr>
        <xdr:cNvCxnSpPr/>
      </xdr:nvCxnSpPr>
      <xdr:spPr>
        <a:xfrm>
          <a:off x="1028700" y="972185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3DEC9F17-24C7-48B9-BE55-710F03A39EF1}"/>
            </a:ext>
          </a:extLst>
        </xdr:cNvPr>
        <xdr:cNvSpPr txBox="1"/>
      </xdr:nvSpPr>
      <xdr:spPr>
        <a:xfrm>
          <a:off x="32391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91F6A143-3BF7-45EB-B63E-4D42F0A76C07}"/>
            </a:ext>
          </a:extLst>
        </xdr:cNvPr>
        <xdr:cNvSpPr txBox="1"/>
      </xdr:nvSpPr>
      <xdr:spPr>
        <a:xfrm>
          <a:off x="2439044" y="945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B94C3366-6ED3-4956-A662-73B84B0DEBF2}"/>
            </a:ext>
          </a:extLst>
        </xdr:cNvPr>
        <xdr:cNvSpPr txBox="1"/>
      </xdr:nvSpPr>
      <xdr:spPr>
        <a:xfrm>
          <a:off x="1648469" y="941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91F7BE24-5BBE-4959-B3C1-A5406CAEBF35}"/>
            </a:ext>
          </a:extLst>
        </xdr:cNvPr>
        <xdr:cNvSpPr txBox="1"/>
      </xdr:nvSpPr>
      <xdr:spPr>
        <a:xfrm>
          <a:off x="848369" y="941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156227</xdr:rowOff>
    </xdr:from>
    <xdr:ext cx="405111" cy="259045"/>
    <xdr:sp macro="" textlink="">
      <xdr:nvSpPr>
        <xdr:cNvPr id="202" name="n_1mainValue【体育館・プール】&#10;有形固定資産減価償却率">
          <a:extLst>
            <a:ext uri="{FF2B5EF4-FFF2-40B4-BE49-F238E27FC236}">
              <a16:creationId xmlns:a16="http://schemas.microsoft.com/office/drawing/2014/main" id="{913E2586-2DE6-45C1-9580-C555274769B2}"/>
            </a:ext>
          </a:extLst>
        </xdr:cNvPr>
        <xdr:cNvSpPr txBox="1"/>
      </xdr:nvSpPr>
      <xdr:spPr>
        <a:xfrm>
          <a:off x="3239144"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3" name="n_2mainValue【体育館・プール】&#10;有形固定資産減価償却率">
          <a:extLst>
            <a:ext uri="{FF2B5EF4-FFF2-40B4-BE49-F238E27FC236}">
              <a16:creationId xmlns:a16="http://schemas.microsoft.com/office/drawing/2014/main" id="{727BF4EC-D319-4FBF-A910-FBD1E7007495}"/>
            </a:ext>
          </a:extLst>
        </xdr:cNvPr>
        <xdr:cNvSpPr txBox="1"/>
      </xdr:nvSpPr>
      <xdr:spPr>
        <a:xfrm>
          <a:off x="2439044" y="983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70502</xdr:rowOff>
    </xdr:from>
    <xdr:ext cx="405111" cy="259045"/>
    <xdr:sp macro="" textlink="">
      <xdr:nvSpPr>
        <xdr:cNvPr id="204" name="n_3mainValue【体育館・プール】&#10;有形固定資産減価償却率">
          <a:extLst>
            <a:ext uri="{FF2B5EF4-FFF2-40B4-BE49-F238E27FC236}">
              <a16:creationId xmlns:a16="http://schemas.microsoft.com/office/drawing/2014/main" id="{EFA3E652-8767-40C1-A41B-D3A53FCF3EB8}"/>
            </a:ext>
          </a:extLst>
        </xdr:cNvPr>
        <xdr:cNvSpPr txBox="1"/>
      </xdr:nvSpPr>
      <xdr:spPr>
        <a:xfrm>
          <a:off x="1648469"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32402</xdr:rowOff>
    </xdr:from>
    <xdr:ext cx="405111" cy="259045"/>
    <xdr:sp macro="" textlink="">
      <xdr:nvSpPr>
        <xdr:cNvPr id="205" name="n_4mainValue【体育館・プール】&#10;有形固定資産減価償却率">
          <a:extLst>
            <a:ext uri="{FF2B5EF4-FFF2-40B4-BE49-F238E27FC236}">
              <a16:creationId xmlns:a16="http://schemas.microsoft.com/office/drawing/2014/main" id="{BA590673-A8E3-496D-A4C2-4C951A5A8B11}"/>
            </a:ext>
          </a:extLst>
        </xdr:cNvPr>
        <xdr:cNvSpPr txBox="1"/>
      </xdr:nvSpPr>
      <xdr:spPr>
        <a:xfrm>
          <a:off x="848369"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C8B9DE9-16AF-48CB-9487-4237DC8F492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6F3751C-DDE8-44E5-B0C6-F4884C55409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D6A1954-88E0-498C-A3FE-5B596065394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9E56851-C931-46A1-8EC0-E83EF8EF2F8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E49E9C1-52EF-46DB-BFCA-D45FB0154A7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499ED69-64FB-443A-B17D-D3606C4A593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F716832-A671-43D5-A336-01A4ECB27C1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02B57A3-28A7-4F6D-A436-1DE825EA274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0A50ABF-1877-4730-9E18-D7C7F973904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2BD2C3C5-A069-4523-BDC0-DF226548C92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A2456B01-DAC2-4069-956D-B6A7D2B4B2E4}"/>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3E4437E4-55D3-4104-BFAE-0793C61C7847}"/>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F49B3BB-0C7F-4B05-8E54-5D818BD4E59B}"/>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4ED52E2-17C5-4BB5-AA3F-D82982BD87FB}"/>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791545E-EE0F-4195-9D01-AB774A23BC85}"/>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CD8E4F2E-F33D-4540-AF9B-150CEA3217C4}"/>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16B9CBB-CDDD-41C6-A653-5772F4ACCFB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2B8CDF8E-667F-48BE-9046-14DF3F3225F8}"/>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A665403-51DD-4F5B-9BBD-05780519886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23B9F44-2898-41C5-AD93-3EBB298F751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076278C-BBF6-4780-ADAC-43FD2F795B0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92057D93-E892-4002-B836-D0F072B4B1EA}"/>
            </a:ext>
          </a:extLst>
        </xdr:cNvPr>
        <xdr:cNvCxnSpPr/>
      </xdr:nvCxnSpPr>
      <xdr:spPr>
        <a:xfrm flipV="1">
          <a:off x="9429115" y="8990838"/>
          <a:ext cx="0" cy="1251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CD6F6FD1-217A-4ACA-9A79-53A39F0F5B0F}"/>
            </a:ext>
          </a:extLst>
        </xdr:cNvPr>
        <xdr:cNvSpPr txBox="1"/>
      </xdr:nvSpPr>
      <xdr:spPr>
        <a:xfrm>
          <a:off x="9467850"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71B30F6F-6F01-4632-ACA2-545E3B432782}"/>
            </a:ext>
          </a:extLst>
        </xdr:cNvPr>
        <xdr:cNvCxnSpPr/>
      </xdr:nvCxnSpPr>
      <xdr:spPr>
        <a:xfrm>
          <a:off x="9363075" y="102419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3E46EDE2-ED05-465A-BA9F-19345776532B}"/>
            </a:ext>
          </a:extLst>
        </xdr:cNvPr>
        <xdr:cNvSpPr txBox="1"/>
      </xdr:nvSpPr>
      <xdr:spPr>
        <a:xfrm>
          <a:off x="9467850" y="877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0BA30CBE-E9FD-4C6A-B31F-F4B3ED36278C}"/>
            </a:ext>
          </a:extLst>
        </xdr:cNvPr>
        <xdr:cNvCxnSpPr/>
      </xdr:nvCxnSpPr>
      <xdr:spPr>
        <a:xfrm>
          <a:off x="9363075" y="899083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7370EDF4-BD3B-415B-9520-3C2DE6415AE6}"/>
            </a:ext>
          </a:extLst>
        </xdr:cNvPr>
        <xdr:cNvSpPr txBox="1"/>
      </xdr:nvSpPr>
      <xdr:spPr>
        <a:xfrm>
          <a:off x="9467850" y="9807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55F72FFB-D13C-4F43-B3CA-E00DC5764960}"/>
            </a:ext>
          </a:extLst>
        </xdr:cNvPr>
        <xdr:cNvSpPr/>
      </xdr:nvSpPr>
      <xdr:spPr>
        <a:xfrm>
          <a:off x="9401175" y="994359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33F21FE7-3AF7-4C82-8195-AFAEFBCE0899}"/>
            </a:ext>
          </a:extLst>
        </xdr:cNvPr>
        <xdr:cNvSpPr/>
      </xdr:nvSpPr>
      <xdr:spPr>
        <a:xfrm>
          <a:off x="8639175" y="99358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751B9784-A482-48CE-8BE5-2DC9EF8D6AB5}"/>
            </a:ext>
          </a:extLst>
        </xdr:cNvPr>
        <xdr:cNvSpPr/>
      </xdr:nvSpPr>
      <xdr:spPr>
        <a:xfrm>
          <a:off x="7839075" y="99559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5AD2E24C-045E-4199-87C7-03D492E0176F}"/>
            </a:ext>
          </a:extLst>
        </xdr:cNvPr>
        <xdr:cNvSpPr/>
      </xdr:nvSpPr>
      <xdr:spPr>
        <a:xfrm>
          <a:off x="7029450" y="99253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A15076DD-D9A9-4AB0-9128-A19C26E45CDD}"/>
            </a:ext>
          </a:extLst>
        </xdr:cNvPr>
        <xdr:cNvSpPr/>
      </xdr:nvSpPr>
      <xdr:spPr>
        <a:xfrm>
          <a:off x="6238875" y="99435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3C97D11-A41D-4E5C-BDF4-B16C4824CC1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6351FE7-47C1-49E4-8CB9-FC256BF1F3C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1868BE3-127C-4572-95B5-A82F79603AC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AE67B4F-D048-4599-B9F6-CA072967FB1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F3904C3-693C-4C52-A4C1-424B5A6F96C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90932</xdr:rowOff>
    </xdr:from>
    <xdr:to>
      <xdr:col>55</xdr:col>
      <xdr:colOff>50800</xdr:colOff>
      <xdr:row>63</xdr:row>
      <xdr:rowOff>21082</xdr:rowOff>
    </xdr:to>
    <xdr:sp macro="" textlink="">
      <xdr:nvSpPr>
        <xdr:cNvPr id="243" name="楕円 242">
          <a:extLst>
            <a:ext uri="{FF2B5EF4-FFF2-40B4-BE49-F238E27FC236}">
              <a16:creationId xmlns:a16="http://schemas.microsoft.com/office/drawing/2014/main" id="{87E01580-8E4A-4906-9AFF-08D96E88F3CE}"/>
            </a:ext>
          </a:extLst>
        </xdr:cNvPr>
        <xdr:cNvSpPr/>
      </xdr:nvSpPr>
      <xdr:spPr>
        <a:xfrm>
          <a:off x="9401175" y="101366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5859</xdr:rowOff>
    </xdr:from>
    <xdr:ext cx="469744" cy="259045"/>
    <xdr:sp macro="" textlink="">
      <xdr:nvSpPr>
        <xdr:cNvPr id="244" name="【体育館・プール】&#10;一人当たり面積該当値テキスト">
          <a:extLst>
            <a:ext uri="{FF2B5EF4-FFF2-40B4-BE49-F238E27FC236}">
              <a16:creationId xmlns:a16="http://schemas.microsoft.com/office/drawing/2014/main" id="{C1146E21-089D-4EE6-9977-24A8CDCE935E}"/>
            </a:ext>
          </a:extLst>
        </xdr:cNvPr>
        <xdr:cNvSpPr txBox="1"/>
      </xdr:nvSpPr>
      <xdr:spPr>
        <a:xfrm>
          <a:off x="9467850" y="1005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90932</xdr:rowOff>
    </xdr:from>
    <xdr:to>
      <xdr:col>50</xdr:col>
      <xdr:colOff>165100</xdr:colOff>
      <xdr:row>63</xdr:row>
      <xdr:rowOff>21082</xdr:rowOff>
    </xdr:to>
    <xdr:sp macro="" textlink="">
      <xdr:nvSpPr>
        <xdr:cNvPr id="245" name="楕円 244">
          <a:extLst>
            <a:ext uri="{FF2B5EF4-FFF2-40B4-BE49-F238E27FC236}">
              <a16:creationId xmlns:a16="http://schemas.microsoft.com/office/drawing/2014/main" id="{309FD50B-A928-4931-8FAC-2AE8D51310FA}"/>
            </a:ext>
          </a:extLst>
        </xdr:cNvPr>
        <xdr:cNvSpPr/>
      </xdr:nvSpPr>
      <xdr:spPr>
        <a:xfrm>
          <a:off x="8639175" y="101366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141732</xdr:rowOff>
    </xdr:from>
    <xdr:to>
      <xdr:col>55</xdr:col>
      <xdr:colOff>0</xdr:colOff>
      <xdr:row>62</xdr:row>
      <xdr:rowOff>141732</xdr:rowOff>
    </xdr:to>
    <xdr:cxnSp macro="">
      <xdr:nvCxnSpPr>
        <xdr:cNvPr id="246" name="直線コネクタ 245">
          <a:extLst>
            <a:ext uri="{FF2B5EF4-FFF2-40B4-BE49-F238E27FC236}">
              <a16:creationId xmlns:a16="http://schemas.microsoft.com/office/drawing/2014/main" id="{1CB7A72C-1574-441D-8C5F-6F26AE71488C}"/>
            </a:ext>
          </a:extLst>
        </xdr:cNvPr>
        <xdr:cNvCxnSpPr/>
      </xdr:nvCxnSpPr>
      <xdr:spPr>
        <a:xfrm>
          <a:off x="8686800" y="1019378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90932</xdr:rowOff>
    </xdr:from>
    <xdr:to>
      <xdr:col>46</xdr:col>
      <xdr:colOff>38100</xdr:colOff>
      <xdr:row>63</xdr:row>
      <xdr:rowOff>21082</xdr:rowOff>
    </xdr:to>
    <xdr:sp macro="" textlink="">
      <xdr:nvSpPr>
        <xdr:cNvPr id="247" name="楕円 246">
          <a:extLst>
            <a:ext uri="{FF2B5EF4-FFF2-40B4-BE49-F238E27FC236}">
              <a16:creationId xmlns:a16="http://schemas.microsoft.com/office/drawing/2014/main" id="{D2F4F313-50B3-4474-B45A-6EDF3593299C}"/>
            </a:ext>
          </a:extLst>
        </xdr:cNvPr>
        <xdr:cNvSpPr/>
      </xdr:nvSpPr>
      <xdr:spPr>
        <a:xfrm>
          <a:off x="7839075" y="101366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141732</xdr:rowOff>
    </xdr:from>
    <xdr:to>
      <xdr:col>50</xdr:col>
      <xdr:colOff>114300</xdr:colOff>
      <xdr:row>62</xdr:row>
      <xdr:rowOff>141732</xdr:rowOff>
    </xdr:to>
    <xdr:cxnSp macro="">
      <xdr:nvCxnSpPr>
        <xdr:cNvPr id="248" name="直線コネクタ 247">
          <a:extLst>
            <a:ext uri="{FF2B5EF4-FFF2-40B4-BE49-F238E27FC236}">
              <a16:creationId xmlns:a16="http://schemas.microsoft.com/office/drawing/2014/main" id="{04C7E46D-8786-4C7B-9E7F-924A73777769}"/>
            </a:ext>
          </a:extLst>
        </xdr:cNvPr>
        <xdr:cNvCxnSpPr/>
      </xdr:nvCxnSpPr>
      <xdr:spPr>
        <a:xfrm>
          <a:off x="7886700" y="1019378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90932</xdr:rowOff>
    </xdr:from>
    <xdr:to>
      <xdr:col>41</xdr:col>
      <xdr:colOff>101600</xdr:colOff>
      <xdr:row>63</xdr:row>
      <xdr:rowOff>21082</xdr:rowOff>
    </xdr:to>
    <xdr:sp macro="" textlink="">
      <xdr:nvSpPr>
        <xdr:cNvPr id="249" name="楕円 248">
          <a:extLst>
            <a:ext uri="{FF2B5EF4-FFF2-40B4-BE49-F238E27FC236}">
              <a16:creationId xmlns:a16="http://schemas.microsoft.com/office/drawing/2014/main" id="{6AE88D17-7B35-41FD-9389-C64A74B0F74A}"/>
            </a:ext>
          </a:extLst>
        </xdr:cNvPr>
        <xdr:cNvSpPr/>
      </xdr:nvSpPr>
      <xdr:spPr>
        <a:xfrm>
          <a:off x="7029450" y="101366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141732</xdr:rowOff>
    </xdr:from>
    <xdr:to>
      <xdr:col>45</xdr:col>
      <xdr:colOff>177800</xdr:colOff>
      <xdr:row>62</xdr:row>
      <xdr:rowOff>141732</xdr:rowOff>
    </xdr:to>
    <xdr:cxnSp macro="">
      <xdr:nvCxnSpPr>
        <xdr:cNvPr id="250" name="直線コネクタ 249">
          <a:extLst>
            <a:ext uri="{FF2B5EF4-FFF2-40B4-BE49-F238E27FC236}">
              <a16:creationId xmlns:a16="http://schemas.microsoft.com/office/drawing/2014/main" id="{567A14E8-F9D2-415E-99C6-8EA7CDB98ECD}"/>
            </a:ext>
          </a:extLst>
        </xdr:cNvPr>
        <xdr:cNvCxnSpPr/>
      </xdr:nvCxnSpPr>
      <xdr:spPr>
        <a:xfrm>
          <a:off x="7077075" y="1019378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90932</xdr:rowOff>
    </xdr:from>
    <xdr:to>
      <xdr:col>36</xdr:col>
      <xdr:colOff>165100</xdr:colOff>
      <xdr:row>63</xdr:row>
      <xdr:rowOff>21082</xdr:rowOff>
    </xdr:to>
    <xdr:sp macro="" textlink="">
      <xdr:nvSpPr>
        <xdr:cNvPr id="251" name="楕円 250">
          <a:extLst>
            <a:ext uri="{FF2B5EF4-FFF2-40B4-BE49-F238E27FC236}">
              <a16:creationId xmlns:a16="http://schemas.microsoft.com/office/drawing/2014/main" id="{C9EA16AE-2CB4-42F1-BD3D-71E45569E71F}"/>
            </a:ext>
          </a:extLst>
        </xdr:cNvPr>
        <xdr:cNvSpPr/>
      </xdr:nvSpPr>
      <xdr:spPr>
        <a:xfrm>
          <a:off x="6238875" y="101366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141732</xdr:rowOff>
    </xdr:from>
    <xdr:to>
      <xdr:col>41</xdr:col>
      <xdr:colOff>50800</xdr:colOff>
      <xdr:row>62</xdr:row>
      <xdr:rowOff>141732</xdr:rowOff>
    </xdr:to>
    <xdr:cxnSp macro="">
      <xdr:nvCxnSpPr>
        <xdr:cNvPr id="252" name="直線コネクタ 251">
          <a:extLst>
            <a:ext uri="{FF2B5EF4-FFF2-40B4-BE49-F238E27FC236}">
              <a16:creationId xmlns:a16="http://schemas.microsoft.com/office/drawing/2014/main" id="{2D76630B-16DF-48C7-9362-F9BB96460CAF}"/>
            </a:ext>
          </a:extLst>
        </xdr:cNvPr>
        <xdr:cNvCxnSpPr/>
      </xdr:nvCxnSpPr>
      <xdr:spPr>
        <a:xfrm>
          <a:off x="6286500" y="1019378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CDC981EF-A53A-41EA-9618-A6E052C1D965}"/>
            </a:ext>
          </a:extLst>
        </xdr:cNvPr>
        <xdr:cNvSpPr txBox="1"/>
      </xdr:nvSpPr>
      <xdr:spPr>
        <a:xfrm>
          <a:off x="8458277" y="972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22367D40-E3F0-4EC9-93F0-CC65A4F524B5}"/>
            </a:ext>
          </a:extLst>
        </xdr:cNvPr>
        <xdr:cNvSpPr txBox="1"/>
      </xdr:nvSpPr>
      <xdr:spPr>
        <a:xfrm>
          <a:off x="7677227" y="973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60EC127D-CB58-46D9-9830-A3BA2A00532F}"/>
            </a:ext>
          </a:extLst>
        </xdr:cNvPr>
        <xdr:cNvSpPr txBox="1"/>
      </xdr:nvSpPr>
      <xdr:spPr>
        <a:xfrm>
          <a:off x="6867602" y="972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48F30FC5-8D2B-4AA5-9191-81FCB05DDB50}"/>
            </a:ext>
          </a:extLst>
        </xdr:cNvPr>
        <xdr:cNvSpPr txBox="1"/>
      </xdr:nvSpPr>
      <xdr:spPr>
        <a:xfrm>
          <a:off x="6067502" y="973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12209</xdr:rowOff>
    </xdr:from>
    <xdr:ext cx="469744" cy="259045"/>
    <xdr:sp macro="" textlink="">
      <xdr:nvSpPr>
        <xdr:cNvPr id="257" name="n_1mainValue【体育館・プール】&#10;一人当たり面積">
          <a:extLst>
            <a:ext uri="{FF2B5EF4-FFF2-40B4-BE49-F238E27FC236}">
              <a16:creationId xmlns:a16="http://schemas.microsoft.com/office/drawing/2014/main" id="{856511CA-9B5C-40FB-B58C-26B48A25B86E}"/>
            </a:ext>
          </a:extLst>
        </xdr:cNvPr>
        <xdr:cNvSpPr txBox="1"/>
      </xdr:nvSpPr>
      <xdr:spPr>
        <a:xfrm>
          <a:off x="8458277" y="1021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12209</xdr:rowOff>
    </xdr:from>
    <xdr:ext cx="469744" cy="259045"/>
    <xdr:sp macro="" textlink="">
      <xdr:nvSpPr>
        <xdr:cNvPr id="258" name="n_2mainValue【体育館・プール】&#10;一人当たり面積">
          <a:extLst>
            <a:ext uri="{FF2B5EF4-FFF2-40B4-BE49-F238E27FC236}">
              <a16:creationId xmlns:a16="http://schemas.microsoft.com/office/drawing/2014/main" id="{BC5357C9-31C1-4A94-B5F3-4603611BCACD}"/>
            </a:ext>
          </a:extLst>
        </xdr:cNvPr>
        <xdr:cNvSpPr txBox="1"/>
      </xdr:nvSpPr>
      <xdr:spPr>
        <a:xfrm>
          <a:off x="7677227" y="1021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12209</xdr:rowOff>
    </xdr:from>
    <xdr:ext cx="469744" cy="259045"/>
    <xdr:sp macro="" textlink="">
      <xdr:nvSpPr>
        <xdr:cNvPr id="259" name="n_3mainValue【体育館・プール】&#10;一人当たり面積">
          <a:extLst>
            <a:ext uri="{FF2B5EF4-FFF2-40B4-BE49-F238E27FC236}">
              <a16:creationId xmlns:a16="http://schemas.microsoft.com/office/drawing/2014/main" id="{438296E8-C6B4-441E-83F2-96A84BE8F202}"/>
            </a:ext>
          </a:extLst>
        </xdr:cNvPr>
        <xdr:cNvSpPr txBox="1"/>
      </xdr:nvSpPr>
      <xdr:spPr>
        <a:xfrm>
          <a:off x="6867602" y="1021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12209</xdr:rowOff>
    </xdr:from>
    <xdr:ext cx="469744" cy="259045"/>
    <xdr:sp macro="" textlink="">
      <xdr:nvSpPr>
        <xdr:cNvPr id="260" name="n_4mainValue【体育館・プール】&#10;一人当たり面積">
          <a:extLst>
            <a:ext uri="{FF2B5EF4-FFF2-40B4-BE49-F238E27FC236}">
              <a16:creationId xmlns:a16="http://schemas.microsoft.com/office/drawing/2014/main" id="{3CBFDFDF-4152-4EAC-BF17-FF0051F8824F}"/>
            </a:ext>
          </a:extLst>
        </xdr:cNvPr>
        <xdr:cNvSpPr txBox="1"/>
      </xdr:nvSpPr>
      <xdr:spPr>
        <a:xfrm>
          <a:off x="6067502" y="1021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1465FB2-6060-4FF1-9CE0-95B390DEF20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F5BD0CA-6F43-4B12-A182-B35EF41E97B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D8F6999-B8D9-402A-BFB3-CD641C8666A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37D197F3-2AAF-4B47-A007-68507144909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8A6666A-5BE3-43D2-AD5F-5084469FF93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5A7EBFE-753B-44EE-A2CD-D1CAEA409D0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3F37C1FE-5644-4D1E-8745-A52EEDFA67D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B37587B-D2B6-4901-8A07-27B2EA3FDD5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488DAEF5-D9AB-490F-B716-CD2EAEEBF4B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2D7F3F6-31AE-4593-A06E-E6DE0AAB9C0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9B914BD0-B5AF-41CE-A471-D19D6D74514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EE82B911-E026-442D-8F8C-2E57895AFAD8}"/>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4F3B91F3-1175-4D1F-88E2-9712264A86E5}"/>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B1E9462-3865-480C-B029-C01BB1279A3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554CE675-9FE3-4086-AF0C-ECC5107B92E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B9A34A18-045E-4420-BA7C-EC56774E409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C1A710E5-A698-49E2-B2E3-4489BAA3ACD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AA5251A8-BF86-4E97-9A9A-2F886BD73B4F}"/>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C00F881A-8B86-487E-86CA-78F3C2495E2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37E1F441-F2FF-4213-8C3E-7CC610ADB914}"/>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7AC9A89-0457-457C-9B7C-25D731F78DF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CDDAD54-269C-4FF9-B840-EB289485799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DFFB96BE-38FC-45A3-B0F0-51634EC47CE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B285CCA-1397-4970-BA89-A90F1E7433F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9FD8026E-FE5B-4F6B-80CA-42A74FBE1659}"/>
            </a:ext>
          </a:extLst>
        </xdr:cNvPr>
        <xdr:cNvCxnSpPr/>
      </xdr:nvCxnSpPr>
      <xdr:spPr>
        <a:xfrm flipV="1">
          <a:off x="4180840" y="12613005"/>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71484650-9F5E-4516-A15C-8F6F72022897}"/>
            </a:ext>
          </a:extLst>
        </xdr:cNvPr>
        <xdr:cNvSpPr txBox="1"/>
      </xdr:nvSpPr>
      <xdr:spPr>
        <a:xfrm>
          <a:off x="4219575" y="1388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0F4AD518-BF1B-411E-99A6-7418FA0E627E}"/>
            </a:ext>
          </a:extLst>
        </xdr:cNvPr>
        <xdr:cNvCxnSpPr/>
      </xdr:nvCxnSpPr>
      <xdr:spPr>
        <a:xfrm>
          <a:off x="4105275" y="13885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2669BAA8-6B77-4A08-B173-A3A0CB975008}"/>
            </a:ext>
          </a:extLst>
        </xdr:cNvPr>
        <xdr:cNvSpPr txBox="1"/>
      </xdr:nvSpPr>
      <xdr:spPr>
        <a:xfrm>
          <a:off x="4219575" y="1240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C4BF7DA8-45F8-48AE-A57C-D240CB03FE6E}"/>
            </a:ext>
          </a:extLst>
        </xdr:cNvPr>
        <xdr:cNvCxnSpPr/>
      </xdr:nvCxnSpPr>
      <xdr:spPr>
        <a:xfrm>
          <a:off x="4105275" y="12613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FF25D958-B273-4E0C-A00D-0D73DB6F7E19}"/>
            </a:ext>
          </a:extLst>
        </xdr:cNvPr>
        <xdr:cNvSpPr txBox="1"/>
      </xdr:nvSpPr>
      <xdr:spPr>
        <a:xfrm>
          <a:off x="4219575" y="13152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A7B5FC85-713B-4D5C-BB8F-6CEC9CE1E740}"/>
            </a:ext>
          </a:extLst>
        </xdr:cNvPr>
        <xdr:cNvSpPr/>
      </xdr:nvSpPr>
      <xdr:spPr>
        <a:xfrm>
          <a:off x="4124325" y="132880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67665D4C-CF4E-4DC2-A255-88603C9300C7}"/>
            </a:ext>
          </a:extLst>
        </xdr:cNvPr>
        <xdr:cNvSpPr/>
      </xdr:nvSpPr>
      <xdr:spPr>
        <a:xfrm>
          <a:off x="3381375" y="132575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4C51F126-C861-4509-BC82-64C1F044B0E0}"/>
            </a:ext>
          </a:extLst>
        </xdr:cNvPr>
        <xdr:cNvSpPr/>
      </xdr:nvSpPr>
      <xdr:spPr>
        <a:xfrm>
          <a:off x="25717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7B880ABC-1995-4D82-884D-2A92D5E36B2F}"/>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9E04567D-CB08-4817-8AAE-F4CB2393DCBE}"/>
            </a:ext>
          </a:extLst>
        </xdr:cNvPr>
        <xdr:cNvSpPr/>
      </xdr:nvSpPr>
      <xdr:spPr>
        <a:xfrm>
          <a:off x="981075" y="132295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3E3983E-8EE7-4145-AEBF-E79BA5ABD49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7384A96-14E1-4F39-A565-198066DC367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F0BDE19-6212-4BC1-BD61-5E4B9DABCB9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3356E91-21BE-4213-A58D-70BAD7186F5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AA4737C-E23D-4DFA-8176-569B4ED8E99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120650</xdr:rowOff>
    </xdr:from>
    <xdr:to>
      <xdr:col>24</xdr:col>
      <xdr:colOff>114300</xdr:colOff>
      <xdr:row>85</xdr:row>
      <xdr:rowOff>50800</xdr:rowOff>
    </xdr:to>
    <xdr:sp macro="" textlink="">
      <xdr:nvSpPr>
        <xdr:cNvPr id="301" name="楕円 300">
          <a:extLst>
            <a:ext uri="{FF2B5EF4-FFF2-40B4-BE49-F238E27FC236}">
              <a16:creationId xmlns:a16="http://schemas.microsoft.com/office/drawing/2014/main" id="{0AB5EF84-4519-4424-BC1C-4314A9412A10}"/>
            </a:ext>
          </a:extLst>
        </xdr:cNvPr>
        <xdr:cNvSpPr/>
      </xdr:nvSpPr>
      <xdr:spPr>
        <a:xfrm>
          <a:off x="4124325" y="137350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35577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BDF847B2-ABD9-4E0C-9611-A6232FC3A719}"/>
            </a:ext>
          </a:extLst>
        </xdr:cNvPr>
        <xdr:cNvSpPr txBox="1"/>
      </xdr:nvSpPr>
      <xdr:spPr>
        <a:xfrm>
          <a:off x="4219575" y="1364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86361</xdr:rowOff>
    </xdr:from>
    <xdr:to>
      <xdr:col>20</xdr:col>
      <xdr:colOff>38100</xdr:colOff>
      <xdr:row>85</xdr:row>
      <xdr:rowOff>16511</xdr:rowOff>
    </xdr:to>
    <xdr:sp macro="" textlink="">
      <xdr:nvSpPr>
        <xdr:cNvPr id="303" name="楕円 302">
          <a:extLst>
            <a:ext uri="{FF2B5EF4-FFF2-40B4-BE49-F238E27FC236}">
              <a16:creationId xmlns:a16="http://schemas.microsoft.com/office/drawing/2014/main" id="{6927999E-6CE5-469F-91C1-FDAC18967A3C}"/>
            </a:ext>
          </a:extLst>
        </xdr:cNvPr>
        <xdr:cNvSpPr/>
      </xdr:nvSpPr>
      <xdr:spPr>
        <a:xfrm>
          <a:off x="3381375" y="13694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137161</xdr:rowOff>
    </xdr:from>
    <xdr:to>
      <xdr:col>24</xdr:col>
      <xdr:colOff>63500</xdr:colOff>
      <xdr:row>85</xdr:row>
      <xdr:rowOff>0</xdr:rowOff>
    </xdr:to>
    <xdr:cxnSp macro="">
      <xdr:nvCxnSpPr>
        <xdr:cNvPr id="304" name="直線コネクタ 303">
          <a:extLst>
            <a:ext uri="{FF2B5EF4-FFF2-40B4-BE49-F238E27FC236}">
              <a16:creationId xmlns:a16="http://schemas.microsoft.com/office/drawing/2014/main" id="{2140B26C-B9DE-470F-AA1B-1DBFABA828DF}"/>
            </a:ext>
          </a:extLst>
        </xdr:cNvPr>
        <xdr:cNvCxnSpPr/>
      </xdr:nvCxnSpPr>
      <xdr:spPr>
        <a:xfrm>
          <a:off x="3429000" y="13751561"/>
          <a:ext cx="75247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52070</xdr:rowOff>
    </xdr:from>
    <xdr:to>
      <xdr:col>15</xdr:col>
      <xdr:colOff>101600</xdr:colOff>
      <xdr:row>84</xdr:row>
      <xdr:rowOff>153670</xdr:rowOff>
    </xdr:to>
    <xdr:sp macro="" textlink="">
      <xdr:nvSpPr>
        <xdr:cNvPr id="305" name="楕円 304">
          <a:extLst>
            <a:ext uri="{FF2B5EF4-FFF2-40B4-BE49-F238E27FC236}">
              <a16:creationId xmlns:a16="http://schemas.microsoft.com/office/drawing/2014/main" id="{57FA8822-F597-43FC-90C0-75303941C008}"/>
            </a:ext>
          </a:extLst>
        </xdr:cNvPr>
        <xdr:cNvSpPr/>
      </xdr:nvSpPr>
      <xdr:spPr>
        <a:xfrm>
          <a:off x="2571750" y="136601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102870</xdr:rowOff>
    </xdr:from>
    <xdr:to>
      <xdr:col>19</xdr:col>
      <xdr:colOff>177800</xdr:colOff>
      <xdr:row>84</xdr:row>
      <xdr:rowOff>137161</xdr:rowOff>
    </xdr:to>
    <xdr:cxnSp macro="">
      <xdr:nvCxnSpPr>
        <xdr:cNvPr id="306" name="直線コネクタ 305">
          <a:extLst>
            <a:ext uri="{FF2B5EF4-FFF2-40B4-BE49-F238E27FC236}">
              <a16:creationId xmlns:a16="http://schemas.microsoft.com/office/drawing/2014/main" id="{6520DDA5-0EAB-45FB-9269-2B0079CF1C94}"/>
            </a:ext>
          </a:extLst>
        </xdr:cNvPr>
        <xdr:cNvCxnSpPr/>
      </xdr:nvCxnSpPr>
      <xdr:spPr>
        <a:xfrm>
          <a:off x="2619375" y="13717270"/>
          <a:ext cx="80962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15875</xdr:rowOff>
    </xdr:from>
    <xdr:to>
      <xdr:col>10</xdr:col>
      <xdr:colOff>165100</xdr:colOff>
      <xdr:row>84</xdr:row>
      <xdr:rowOff>117475</xdr:rowOff>
    </xdr:to>
    <xdr:sp macro="" textlink="">
      <xdr:nvSpPr>
        <xdr:cNvPr id="307" name="楕円 306">
          <a:extLst>
            <a:ext uri="{FF2B5EF4-FFF2-40B4-BE49-F238E27FC236}">
              <a16:creationId xmlns:a16="http://schemas.microsoft.com/office/drawing/2014/main" id="{EAF831D3-2D65-4C48-AC5C-46723938293C}"/>
            </a:ext>
          </a:extLst>
        </xdr:cNvPr>
        <xdr:cNvSpPr/>
      </xdr:nvSpPr>
      <xdr:spPr>
        <a:xfrm>
          <a:off x="1781175" y="136271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66675</xdr:rowOff>
    </xdr:from>
    <xdr:to>
      <xdr:col>15</xdr:col>
      <xdr:colOff>50800</xdr:colOff>
      <xdr:row>84</xdr:row>
      <xdr:rowOff>102870</xdr:rowOff>
    </xdr:to>
    <xdr:cxnSp macro="">
      <xdr:nvCxnSpPr>
        <xdr:cNvPr id="308" name="直線コネクタ 307">
          <a:extLst>
            <a:ext uri="{FF2B5EF4-FFF2-40B4-BE49-F238E27FC236}">
              <a16:creationId xmlns:a16="http://schemas.microsoft.com/office/drawing/2014/main" id="{2EC265FF-E8D1-47EF-BE80-EC5ABCBD5A0A}"/>
            </a:ext>
          </a:extLst>
        </xdr:cNvPr>
        <xdr:cNvCxnSpPr/>
      </xdr:nvCxnSpPr>
      <xdr:spPr>
        <a:xfrm>
          <a:off x="1828800" y="13674725"/>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149225</xdr:rowOff>
    </xdr:from>
    <xdr:to>
      <xdr:col>6</xdr:col>
      <xdr:colOff>38100</xdr:colOff>
      <xdr:row>84</xdr:row>
      <xdr:rowOff>79375</xdr:rowOff>
    </xdr:to>
    <xdr:sp macro="" textlink="">
      <xdr:nvSpPr>
        <xdr:cNvPr id="309" name="楕円 308">
          <a:extLst>
            <a:ext uri="{FF2B5EF4-FFF2-40B4-BE49-F238E27FC236}">
              <a16:creationId xmlns:a16="http://schemas.microsoft.com/office/drawing/2014/main" id="{24709D05-73C7-4391-8BEA-FF01199EBE39}"/>
            </a:ext>
          </a:extLst>
        </xdr:cNvPr>
        <xdr:cNvSpPr/>
      </xdr:nvSpPr>
      <xdr:spPr>
        <a:xfrm>
          <a:off x="981075" y="13598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28575</xdr:rowOff>
    </xdr:from>
    <xdr:to>
      <xdr:col>10</xdr:col>
      <xdr:colOff>114300</xdr:colOff>
      <xdr:row>84</xdr:row>
      <xdr:rowOff>66675</xdr:rowOff>
    </xdr:to>
    <xdr:cxnSp macro="">
      <xdr:nvCxnSpPr>
        <xdr:cNvPr id="310" name="直線コネクタ 309">
          <a:extLst>
            <a:ext uri="{FF2B5EF4-FFF2-40B4-BE49-F238E27FC236}">
              <a16:creationId xmlns:a16="http://schemas.microsoft.com/office/drawing/2014/main" id="{F4B3E659-C612-42DB-A523-525B944DBD2B}"/>
            </a:ext>
          </a:extLst>
        </xdr:cNvPr>
        <xdr:cNvCxnSpPr/>
      </xdr:nvCxnSpPr>
      <xdr:spPr>
        <a:xfrm>
          <a:off x="1028700" y="1363662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C730864D-683D-4671-8325-20BFD71275DB}"/>
            </a:ext>
          </a:extLst>
        </xdr:cNvPr>
        <xdr:cNvSpPr txBox="1"/>
      </xdr:nvSpPr>
      <xdr:spPr>
        <a:xfrm>
          <a:off x="3239144"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A24B9885-A898-4CCE-A624-C9DE48E28A63}"/>
            </a:ext>
          </a:extLst>
        </xdr:cNvPr>
        <xdr:cNvSpPr txBox="1"/>
      </xdr:nvSpPr>
      <xdr:spPr>
        <a:xfrm>
          <a:off x="24390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7BEB0366-6E5A-4F8B-A042-FCF0812CE028}"/>
            </a:ext>
          </a:extLst>
        </xdr:cNvPr>
        <xdr:cNvSpPr txBox="1"/>
      </xdr:nvSpPr>
      <xdr:spPr>
        <a:xfrm>
          <a:off x="16484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9441C160-65E0-4072-AF83-CB6BAA0F4078}"/>
            </a:ext>
          </a:extLst>
        </xdr:cNvPr>
        <xdr:cNvSpPr txBox="1"/>
      </xdr:nvSpPr>
      <xdr:spPr>
        <a:xfrm>
          <a:off x="848369"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7638</xdr:rowOff>
    </xdr:from>
    <xdr:ext cx="405111" cy="259045"/>
    <xdr:sp macro="" textlink="">
      <xdr:nvSpPr>
        <xdr:cNvPr id="315" name="n_1mainValue【福祉施設】&#10;有形固定資産減価償却率">
          <a:extLst>
            <a:ext uri="{FF2B5EF4-FFF2-40B4-BE49-F238E27FC236}">
              <a16:creationId xmlns:a16="http://schemas.microsoft.com/office/drawing/2014/main" id="{E50AEE74-6D90-45BD-8C72-07A618C0BFE4}"/>
            </a:ext>
          </a:extLst>
        </xdr:cNvPr>
        <xdr:cNvSpPr txBox="1"/>
      </xdr:nvSpPr>
      <xdr:spPr>
        <a:xfrm>
          <a:off x="3239144" y="1378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144797</xdr:rowOff>
    </xdr:from>
    <xdr:ext cx="405111" cy="259045"/>
    <xdr:sp macro="" textlink="">
      <xdr:nvSpPr>
        <xdr:cNvPr id="316" name="n_2mainValue【福祉施設】&#10;有形固定資産減価償却率">
          <a:extLst>
            <a:ext uri="{FF2B5EF4-FFF2-40B4-BE49-F238E27FC236}">
              <a16:creationId xmlns:a16="http://schemas.microsoft.com/office/drawing/2014/main" id="{EC9BEF5B-DDC7-4A84-A10F-FEC8FA050A4E}"/>
            </a:ext>
          </a:extLst>
        </xdr:cNvPr>
        <xdr:cNvSpPr txBox="1"/>
      </xdr:nvSpPr>
      <xdr:spPr>
        <a:xfrm>
          <a:off x="24390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108602</xdr:rowOff>
    </xdr:from>
    <xdr:ext cx="405111" cy="259045"/>
    <xdr:sp macro="" textlink="">
      <xdr:nvSpPr>
        <xdr:cNvPr id="317" name="n_3mainValue【福祉施設】&#10;有形固定資産減価償却率">
          <a:extLst>
            <a:ext uri="{FF2B5EF4-FFF2-40B4-BE49-F238E27FC236}">
              <a16:creationId xmlns:a16="http://schemas.microsoft.com/office/drawing/2014/main" id="{0E3A4056-E09D-49ED-8451-26D6209283BD}"/>
            </a:ext>
          </a:extLst>
        </xdr:cNvPr>
        <xdr:cNvSpPr txBox="1"/>
      </xdr:nvSpPr>
      <xdr:spPr>
        <a:xfrm>
          <a:off x="1648469"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70502</xdr:rowOff>
    </xdr:from>
    <xdr:ext cx="405111" cy="259045"/>
    <xdr:sp macro="" textlink="">
      <xdr:nvSpPr>
        <xdr:cNvPr id="318" name="n_4mainValue【福祉施設】&#10;有形固定資産減価償却率">
          <a:extLst>
            <a:ext uri="{FF2B5EF4-FFF2-40B4-BE49-F238E27FC236}">
              <a16:creationId xmlns:a16="http://schemas.microsoft.com/office/drawing/2014/main" id="{EB3D384F-1D6F-41CD-8783-A181FEFDADDC}"/>
            </a:ext>
          </a:extLst>
        </xdr:cNvPr>
        <xdr:cNvSpPr txBox="1"/>
      </xdr:nvSpPr>
      <xdr:spPr>
        <a:xfrm>
          <a:off x="848369"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88EAE73-20A6-4565-B47E-B8D8E5740ED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769AC9A-F176-4859-9A70-1831393E5A1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44B81B8-45C2-4ACA-BC36-59B2AA27B0C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A57A7F5-033C-4E58-AA02-F50F777F683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3A0FEDE-DAD0-4499-97EE-AFFF1D68BE9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596A55B-0E22-46D8-803C-0EB887214B6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C9D5A24-3917-4C73-8436-96233E431F6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C15A4E0-DC96-471B-AA35-FA0E8DE1D60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D3A59A37-CA51-4FA3-8503-687934648A0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B00751C-4B6C-41D5-8777-10B942AFB2D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58B244F4-14DE-41D5-9C06-187ADF18B571}"/>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C32EDE4D-6877-49E1-852D-F0AEF568C127}"/>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EA89D428-F6C8-4592-B0E4-1638E9E10FAB}"/>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264344F1-A96B-41E7-A583-0EEB264C16F9}"/>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72154C47-5E46-49D4-B145-851874398C9A}"/>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C2D1F31B-0D0A-4C59-BF10-AE9FB74ECA8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9B0C751A-AA2F-4122-886E-BD50CB6920D8}"/>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6EE9CDA1-B95F-4458-886B-19C4742B338A}"/>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CF3A958F-B1B6-4B72-A86B-A442FF8D324D}"/>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5E92A78-1528-46C3-89CF-47FAEEE8D44A}"/>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D2BD354-F93F-45BF-BF6D-FA196D9ADE3F}"/>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B66EEEF5-B548-436A-9DB1-F8956432010C}"/>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84931EA-BC6F-4B50-A6F2-2DDF8FA7C0B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76ABAA0-6AFA-4BC1-B260-B9DBDEA789A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515AD7D2-9AC7-436B-BDC4-30837C8B57E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824BB489-B910-45A1-B48A-22C5CB78D66D}"/>
            </a:ext>
          </a:extLst>
        </xdr:cNvPr>
        <xdr:cNvCxnSpPr/>
      </xdr:nvCxnSpPr>
      <xdr:spPr>
        <a:xfrm flipV="1">
          <a:off x="9429115" y="12732204"/>
          <a:ext cx="0" cy="132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5F7DA843-2B40-4F54-8574-4A9EE2D54898}"/>
            </a:ext>
          </a:extLst>
        </xdr:cNvPr>
        <xdr:cNvSpPr txBox="1"/>
      </xdr:nvSpPr>
      <xdr:spPr>
        <a:xfrm>
          <a:off x="9467850"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3661716A-7953-47F8-A729-D3BDDB06580A}"/>
            </a:ext>
          </a:extLst>
        </xdr:cNvPr>
        <xdr:cNvCxnSpPr/>
      </xdr:nvCxnSpPr>
      <xdr:spPr>
        <a:xfrm>
          <a:off x="9363075" y="140570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85FF8572-DB3A-45EE-B0D6-55EAB29612F5}"/>
            </a:ext>
          </a:extLst>
        </xdr:cNvPr>
        <xdr:cNvSpPr txBox="1"/>
      </xdr:nvSpPr>
      <xdr:spPr>
        <a:xfrm>
          <a:off x="9467850" y="1251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D46AA6A5-4073-4665-B738-6F4A8AE8EBE1}"/>
            </a:ext>
          </a:extLst>
        </xdr:cNvPr>
        <xdr:cNvCxnSpPr/>
      </xdr:nvCxnSpPr>
      <xdr:spPr>
        <a:xfrm>
          <a:off x="9363075" y="12732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E8D39D30-2155-4453-A948-C621361B2D3F}"/>
            </a:ext>
          </a:extLst>
        </xdr:cNvPr>
        <xdr:cNvSpPr txBox="1"/>
      </xdr:nvSpPr>
      <xdr:spPr>
        <a:xfrm>
          <a:off x="9467850"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B1469B62-B8A9-4FE1-8BBA-6BF796F822C2}"/>
            </a:ext>
          </a:extLst>
        </xdr:cNvPr>
        <xdr:cNvSpPr/>
      </xdr:nvSpPr>
      <xdr:spPr>
        <a:xfrm>
          <a:off x="9401175" y="135731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853F874F-3EE5-420D-8803-15E9EBE8092F}"/>
            </a:ext>
          </a:extLst>
        </xdr:cNvPr>
        <xdr:cNvSpPr/>
      </xdr:nvSpPr>
      <xdr:spPr>
        <a:xfrm>
          <a:off x="8639175" y="135558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DFC2857D-3C61-44C3-BC75-4FD89833234E}"/>
            </a:ext>
          </a:extLst>
        </xdr:cNvPr>
        <xdr:cNvSpPr/>
      </xdr:nvSpPr>
      <xdr:spPr>
        <a:xfrm>
          <a:off x="7839075" y="135558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B7DDBE77-99A3-48B8-9840-E05FC5E4A5F3}"/>
            </a:ext>
          </a:extLst>
        </xdr:cNvPr>
        <xdr:cNvSpPr/>
      </xdr:nvSpPr>
      <xdr:spPr>
        <a:xfrm>
          <a:off x="7029450" y="13555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A58FE06E-87B5-4FD4-B946-9F42CB4698FC}"/>
            </a:ext>
          </a:extLst>
        </xdr:cNvPr>
        <xdr:cNvSpPr/>
      </xdr:nvSpPr>
      <xdr:spPr>
        <a:xfrm>
          <a:off x="6238875" y="136026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2D98CFC-AE6C-4855-9ED1-C2465D14ABD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8F96597-12DB-48CD-842F-3A0E210D47F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56DFF5D-BB05-4267-9215-01AE806B825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3386D5C-8244-46C3-A123-E6051615BDF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693926E-5D95-4C21-B14A-92DBD00CA36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60" name="楕円 359">
          <a:extLst>
            <a:ext uri="{FF2B5EF4-FFF2-40B4-BE49-F238E27FC236}">
              <a16:creationId xmlns:a16="http://schemas.microsoft.com/office/drawing/2014/main" id="{EBB40623-7EEA-406D-9503-3C7E6DE10361}"/>
            </a:ext>
          </a:extLst>
        </xdr:cNvPr>
        <xdr:cNvSpPr/>
      </xdr:nvSpPr>
      <xdr:spPr>
        <a:xfrm>
          <a:off x="9401175" y="1351869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89098</xdr:rowOff>
    </xdr:from>
    <xdr:ext cx="469744" cy="259045"/>
    <xdr:sp macro="" textlink="">
      <xdr:nvSpPr>
        <xdr:cNvPr id="361" name="【福祉施設】&#10;一人当たり面積該当値テキスト">
          <a:extLst>
            <a:ext uri="{FF2B5EF4-FFF2-40B4-BE49-F238E27FC236}">
              <a16:creationId xmlns:a16="http://schemas.microsoft.com/office/drawing/2014/main" id="{8AEBAC4E-FBDC-4CFA-9140-1A030F096CFD}"/>
            </a:ext>
          </a:extLst>
        </xdr:cNvPr>
        <xdr:cNvSpPr txBox="1"/>
      </xdr:nvSpPr>
      <xdr:spPr>
        <a:xfrm>
          <a:off x="9467850" y="1337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66221</xdr:rowOff>
    </xdr:from>
    <xdr:to>
      <xdr:col>50</xdr:col>
      <xdr:colOff>165100</xdr:colOff>
      <xdr:row>83</xdr:row>
      <xdr:rowOff>167821</xdr:rowOff>
    </xdr:to>
    <xdr:sp macro="" textlink="">
      <xdr:nvSpPr>
        <xdr:cNvPr id="362" name="楕円 361">
          <a:extLst>
            <a:ext uri="{FF2B5EF4-FFF2-40B4-BE49-F238E27FC236}">
              <a16:creationId xmlns:a16="http://schemas.microsoft.com/office/drawing/2014/main" id="{056F1C9A-06F5-49EC-B584-F376E3479EE3}"/>
            </a:ext>
          </a:extLst>
        </xdr:cNvPr>
        <xdr:cNvSpPr/>
      </xdr:nvSpPr>
      <xdr:spPr>
        <a:xfrm>
          <a:off x="8639175" y="135186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117021</xdr:rowOff>
    </xdr:from>
    <xdr:to>
      <xdr:col>55</xdr:col>
      <xdr:colOff>0</xdr:colOff>
      <xdr:row>83</xdr:row>
      <xdr:rowOff>117021</xdr:rowOff>
    </xdr:to>
    <xdr:cxnSp macro="">
      <xdr:nvCxnSpPr>
        <xdr:cNvPr id="363" name="直線コネクタ 362">
          <a:extLst>
            <a:ext uri="{FF2B5EF4-FFF2-40B4-BE49-F238E27FC236}">
              <a16:creationId xmlns:a16="http://schemas.microsoft.com/office/drawing/2014/main" id="{C7C27BA9-95BC-4531-A45E-BC0866CECFCC}"/>
            </a:ext>
          </a:extLst>
        </xdr:cNvPr>
        <xdr:cNvCxnSpPr/>
      </xdr:nvCxnSpPr>
      <xdr:spPr>
        <a:xfrm>
          <a:off x="8686800" y="1356632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64" name="楕円 363">
          <a:extLst>
            <a:ext uri="{FF2B5EF4-FFF2-40B4-BE49-F238E27FC236}">
              <a16:creationId xmlns:a16="http://schemas.microsoft.com/office/drawing/2014/main" id="{D88B5A30-B07A-4560-B60B-6816C9BCEFC1}"/>
            </a:ext>
          </a:extLst>
        </xdr:cNvPr>
        <xdr:cNvSpPr/>
      </xdr:nvSpPr>
      <xdr:spPr>
        <a:xfrm>
          <a:off x="7839075" y="13518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117021</xdr:rowOff>
    </xdr:from>
    <xdr:to>
      <xdr:col>50</xdr:col>
      <xdr:colOff>114300</xdr:colOff>
      <xdr:row>83</xdr:row>
      <xdr:rowOff>117021</xdr:rowOff>
    </xdr:to>
    <xdr:cxnSp macro="">
      <xdr:nvCxnSpPr>
        <xdr:cNvPr id="365" name="直線コネクタ 364">
          <a:extLst>
            <a:ext uri="{FF2B5EF4-FFF2-40B4-BE49-F238E27FC236}">
              <a16:creationId xmlns:a16="http://schemas.microsoft.com/office/drawing/2014/main" id="{2F4547E6-0539-4253-8F03-0962EF56D99B}"/>
            </a:ext>
          </a:extLst>
        </xdr:cNvPr>
        <xdr:cNvCxnSpPr/>
      </xdr:nvCxnSpPr>
      <xdr:spPr>
        <a:xfrm>
          <a:off x="7886700" y="1356632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66221</xdr:rowOff>
    </xdr:from>
    <xdr:to>
      <xdr:col>41</xdr:col>
      <xdr:colOff>101600</xdr:colOff>
      <xdr:row>83</xdr:row>
      <xdr:rowOff>167821</xdr:rowOff>
    </xdr:to>
    <xdr:sp macro="" textlink="">
      <xdr:nvSpPr>
        <xdr:cNvPr id="366" name="楕円 365">
          <a:extLst>
            <a:ext uri="{FF2B5EF4-FFF2-40B4-BE49-F238E27FC236}">
              <a16:creationId xmlns:a16="http://schemas.microsoft.com/office/drawing/2014/main" id="{6C309985-435F-4671-BFF4-4094B1255854}"/>
            </a:ext>
          </a:extLst>
        </xdr:cNvPr>
        <xdr:cNvSpPr/>
      </xdr:nvSpPr>
      <xdr:spPr>
        <a:xfrm>
          <a:off x="7029450" y="135186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117021</xdr:rowOff>
    </xdr:from>
    <xdr:to>
      <xdr:col>45</xdr:col>
      <xdr:colOff>177800</xdr:colOff>
      <xdr:row>83</xdr:row>
      <xdr:rowOff>117021</xdr:rowOff>
    </xdr:to>
    <xdr:cxnSp macro="">
      <xdr:nvCxnSpPr>
        <xdr:cNvPr id="367" name="直線コネクタ 366">
          <a:extLst>
            <a:ext uri="{FF2B5EF4-FFF2-40B4-BE49-F238E27FC236}">
              <a16:creationId xmlns:a16="http://schemas.microsoft.com/office/drawing/2014/main" id="{D239E67C-1A9F-48BB-BD7F-1A7A9AB0F7D5}"/>
            </a:ext>
          </a:extLst>
        </xdr:cNvPr>
        <xdr:cNvCxnSpPr/>
      </xdr:nvCxnSpPr>
      <xdr:spPr>
        <a:xfrm>
          <a:off x="7077075" y="1356632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68" name="楕円 367">
          <a:extLst>
            <a:ext uri="{FF2B5EF4-FFF2-40B4-BE49-F238E27FC236}">
              <a16:creationId xmlns:a16="http://schemas.microsoft.com/office/drawing/2014/main" id="{5B08DDAC-F57F-4738-99C9-7EA17A623577}"/>
            </a:ext>
          </a:extLst>
        </xdr:cNvPr>
        <xdr:cNvSpPr/>
      </xdr:nvSpPr>
      <xdr:spPr>
        <a:xfrm>
          <a:off x="6238875" y="135186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117021</xdr:rowOff>
    </xdr:from>
    <xdr:to>
      <xdr:col>41</xdr:col>
      <xdr:colOff>50800</xdr:colOff>
      <xdr:row>83</xdr:row>
      <xdr:rowOff>117021</xdr:rowOff>
    </xdr:to>
    <xdr:cxnSp macro="">
      <xdr:nvCxnSpPr>
        <xdr:cNvPr id="369" name="直線コネクタ 368">
          <a:extLst>
            <a:ext uri="{FF2B5EF4-FFF2-40B4-BE49-F238E27FC236}">
              <a16:creationId xmlns:a16="http://schemas.microsoft.com/office/drawing/2014/main" id="{BE8E361D-7474-47EB-8BE0-1188E1E897A8}"/>
            </a:ext>
          </a:extLst>
        </xdr:cNvPr>
        <xdr:cNvCxnSpPr/>
      </xdr:nvCxnSpPr>
      <xdr:spPr>
        <a:xfrm>
          <a:off x="6286500" y="1356632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A9A625FF-2346-4793-BCEF-75BDA3DFEFD4}"/>
            </a:ext>
          </a:extLst>
        </xdr:cNvPr>
        <xdr:cNvSpPr txBox="1"/>
      </xdr:nvSpPr>
      <xdr:spPr>
        <a:xfrm>
          <a:off x="8458277" y="136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225F75E8-7215-42E3-A68F-5D92AE50B43D}"/>
            </a:ext>
          </a:extLst>
        </xdr:cNvPr>
        <xdr:cNvSpPr txBox="1"/>
      </xdr:nvSpPr>
      <xdr:spPr>
        <a:xfrm>
          <a:off x="7677227" y="136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91338D3A-2FB4-4DCC-8F6D-FCC3923B80BF}"/>
            </a:ext>
          </a:extLst>
        </xdr:cNvPr>
        <xdr:cNvSpPr txBox="1"/>
      </xdr:nvSpPr>
      <xdr:spPr>
        <a:xfrm>
          <a:off x="6867602" y="136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70E0D482-F782-4E75-80D9-6CED176108C0}"/>
            </a:ext>
          </a:extLst>
        </xdr:cNvPr>
        <xdr:cNvSpPr txBox="1"/>
      </xdr:nvSpPr>
      <xdr:spPr>
        <a:xfrm>
          <a:off x="6067502" y="1368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12898</xdr:rowOff>
    </xdr:from>
    <xdr:ext cx="469744" cy="259045"/>
    <xdr:sp macro="" textlink="">
      <xdr:nvSpPr>
        <xdr:cNvPr id="374" name="n_1mainValue【福祉施設】&#10;一人当たり面積">
          <a:extLst>
            <a:ext uri="{FF2B5EF4-FFF2-40B4-BE49-F238E27FC236}">
              <a16:creationId xmlns:a16="http://schemas.microsoft.com/office/drawing/2014/main" id="{02C4F590-8728-4092-B99C-EA20DA622B65}"/>
            </a:ext>
          </a:extLst>
        </xdr:cNvPr>
        <xdr:cNvSpPr txBox="1"/>
      </xdr:nvSpPr>
      <xdr:spPr>
        <a:xfrm>
          <a:off x="845827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75" name="n_2mainValue【福祉施設】&#10;一人当たり面積">
          <a:extLst>
            <a:ext uri="{FF2B5EF4-FFF2-40B4-BE49-F238E27FC236}">
              <a16:creationId xmlns:a16="http://schemas.microsoft.com/office/drawing/2014/main" id="{9E46D59C-78F0-469F-AA69-25AEC072E1DC}"/>
            </a:ext>
          </a:extLst>
        </xdr:cNvPr>
        <xdr:cNvSpPr txBox="1"/>
      </xdr:nvSpPr>
      <xdr:spPr>
        <a:xfrm>
          <a:off x="7677227"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76" name="n_3mainValue【福祉施設】&#10;一人当たり面積">
          <a:extLst>
            <a:ext uri="{FF2B5EF4-FFF2-40B4-BE49-F238E27FC236}">
              <a16:creationId xmlns:a16="http://schemas.microsoft.com/office/drawing/2014/main" id="{BCEAF581-3FA5-4E3B-A5AE-562BC7FD80E1}"/>
            </a:ext>
          </a:extLst>
        </xdr:cNvPr>
        <xdr:cNvSpPr txBox="1"/>
      </xdr:nvSpPr>
      <xdr:spPr>
        <a:xfrm>
          <a:off x="6867602"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7" name="n_4mainValue【福祉施設】&#10;一人当たり面積">
          <a:extLst>
            <a:ext uri="{FF2B5EF4-FFF2-40B4-BE49-F238E27FC236}">
              <a16:creationId xmlns:a16="http://schemas.microsoft.com/office/drawing/2014/main" id="{6C305918-732A-4890-984B-EC8F14019DB3}"/>
            </a:ext>
          </a:extLst>
        </xdr:cNvPr>
        <xdr:cNvSpPr txBox="1"/>
      </xdr:nvSpPr>
      <xdr:spPr>
        <a:xfrm>
          <a:off x="6067502" y="132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269A88C-99A5-4F5C-A484-017855B353B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F646145-B9E2-4706-BB3A-49EBAFA4311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19B5B5A-FB98-4A83-BA53-B2AFA28185C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0C04450-4502-4D6A-BD2D-C763370DEB0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C0DBB92-907C-48FB-81F4-DD3208EB48A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DD6516E-9B99-4AAF-820D-0C7721993EF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2771EAD-411C-4F63-8DC6-772CF99DD5D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E2243CF-6D3F-4617-8A9D-A0AB87461BB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90E91C7D-CD69-4AAD-B799-67C9ED89B04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34BFCD85-5DBB-4B13-937C-B96F3EFBB87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B9EDB885-0D1D-4CDC-8B3A-C6BE797E2987}"/>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B15DF187-246D-4359-B2DB-402282A3DD1C}"/>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CC583165-9AE7-4F84-B3EA-0F6E2C84CFF4}"/>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280DAC06-0D0D-4E01-A4B3-AE2CB7EECDD3}"/>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7A021AEA-4F77-4809-B5AA-EE324D710746}"/>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4392135A-59AD-4C6F-AFC7-95858A3E4981}"/>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2F4FFD08-05FA-425D-97A4-C0DE38668A4C}"/>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3E91B0A4-6025-4FF9-9F6D-BE0C83D945BE}"/>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95CEBC5B-2611-4D42-A2A7-6EB4DCF20DF8}"/>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3687E20F-4B26-4C2B-B325-4B5011AF5AC4}"/>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F4981024-CD7B-4DCF-85B8-D0EC7557C21F}"/>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EB91A4FA-D452-4802-A065-9B8B7F0C459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FD1965C2-FC6D-49A4-A043-9C1D0AECC627}"/>
            </a:ext>
          </a:extLst>
        </xdr:cNvPr>
        <xdr:cNvCxnSpPr/>
      </xdr:nvCxnSpPr>
      <xdr:spPr>
        <a:xfrm flipV="1">
          <a:off x="4180840" y="16247363"/>
          <a:ext cx="0" cy="143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EB4269D5-B335-4596-9E60-2771DFFAB172}"/>
            </a:ext>
          </a:extLst>
        </xdr:cNvPr>
        <xdr:cNvSpPr txBox="1"/>
      </xdr:nvSpPr>
      <xdr:spPr>
        <a:xfrm>
          <a:off x="4219575" y="1768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3F9C62E5-B6FD-4B02-84D8-A8C0691C49F7}"/>
            </a:ext>
          </a:extLst>
        </xdr:cNvPr>
        <xdr:cNvCxnSpPr/>
      </xdr:nvCxnSpPr>
      <xdr:spPr>
        <a:xfrm>
          <a:off x="4105275" y="17686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ECF95F1F-33CF-41F9-8557-1DD8EC082543}"/>
            </a:ext>
          </a:extLst>
        </xdr:cNvPr>
        <xdr:cNvSpPr txBox="1"/>
      </xdr:nvSpPr>
      <xdr:spPr>
        <a:xfrm>
          <a:off x="4219575" y="16022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86F9916D-12F1-4388-B94E-7DAC4A61C49F}"/>
            </a:ext>
          </a:extLst>
        </xdr:cNvPr>
        <xdr:cNvCxnSpPr/>
      </xdr:nvCxnSpPr>
      <xdr:spPr>
        <a:xfrm>
          <a:off x="4105275" y="1624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A68864FF-1D3B-4C20-868E-92A11C8BF2C7}"/>
            </a:ext>
          </a:extLst>
        </xdr:cNvPr>
        <xdr:cNvSpPr txBox="1"/>
      </xdr:nvSpPr>
      <xdr:spPr>
        <a:xfrm>
          <a:off x="4219575" y="165266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AC09B1FC-9D94-4A53-8BE6-42DCCF81AEE8}"/>
            </a:ext>
          </a:extLst>
        </xdr:cNvPr>
        <xdr:cNvSpPr/>
      </xdr:nvSpPr>
      <xdr:spPr>
        <a:xfrm>
          <a:off x="4124325" y="166752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111B66EA-5924-4E12-B0DE-DF8092135697}"/>
            </a:ext>
          </a:extLst>
        </xdr:cNvPr>
        <xdr:cNvSpPr/>
      </xdr:nvSpPr>
      <xdr:spPr>
        <a:xfrm>
          <a:off x="3381375" y="16659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67D93A21-D0EA-411D-8407-5F755806EBED}"/>
            </a:ext>
          </a:extLst>
        </xdr:cNvPr>
        <xdr:cNvSpPr/>
      </xdr:nvSpPr>
      <xdr:spPr>
        <a:xfrm>
          <a:off x="2571750" y="166180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7E29D327-5DA9-4EFF-8547-971FBB84E3DB}"/>
            </a:ext>
          </a:extLst>
        </xdr:cNvPr>
        <xdr:cNvSpPr/>
      </xdr:nvSpPr>
      <xdr:spPr>
        <a:xfrm>
          <a:off x="1781175" y="16604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A342ACF5-E9F9-47F6-A20A-B4E8D7E3BF7D}"/>
            </a:ext>
          </a:extLst>
        </xdr:cNvPr>
        <xdr:cNvSpPr/>
      </xdr:nvSpPr>
      <xdr:spPr>
        <a:xfrm>
          <a:off x="981075" y="165920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70A4518-0660-4693-B983-C0C3CCABEF8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EE54477-DB68-4F04-B112-687DB2554D4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091CF6C-F2F7-40D4-B2D6-98951CF11E1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9C75906-1218-460B-8D3A-D42E6DD45BE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74A7B3A-1281-4E84-9B31-A9BFA46568A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68835</xdr:rowOff>
    </xdr:from>
    <xdr:to>
      <xdr:col>24</xdr:col>
      <xdr:colOff>114300</xdr:colOff>
      <xdr:row>103</xdr:row>
      <xdr:rowOff>170435</xdr:rowOff>
    </xdr:to>
    <xdr:sp macro="" textlink="">
      <xdr:nvSpPr>
        <xdr:cNvPr id="416" name="楕円 415">
          <a:extLst>
            <a:ext uri="{FF2B5EF4-FFF2-40B4-BE49-F238E27FC236}">
              <a16:creationId xmlns:a16="http://schemas.microsoft.com/office/drawing/2014/main" id="{4DEF4B18-426E-4EA3-8641-3E09ED077622}"/>
            </a:ext>
          </a:extLst>
        </xdr:cNvPr>
        <xdr:cNvSpPr/>
      </xdr:nvSpPr>
      <xdr:spPr>
        <a:xfrm>
          <a:off x="4124325" y="16867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47262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096CF6FB-2EEF-4D9D-A61A-322E32B078E1}"/>
            </a:ext>
          </a:extLst>
        </xdr:cNvPr>
        <xdr:cNvSpPr txBox="1"/>
      </xdr:nvSpPr>
      <xdr:spPr>
        <a:xfrm>
          <a:off x="4219575" y="1685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36830</xdr:rowOff>
    </xdr:from>
    <xdr:to>
      <xdr:col>20</xdr:col>
      <xdr:colOff>38100</xdr:colOff>
      <xdr:row>103</xdr:row>
      <xdr:rowOff>138430</xdr:rowOff>
    </xdr:to>
    <xdr:sp macro="" textlink="">
      <xdr:nvSpPr>
        <xdr:cNvPr id="418" name="楕円 417">
          <a:extLst>
            <a:ext uri="{FF2B5EF4-FFF2-40B4-BE49-F238E27FC236}">
              <a16:creationId xmlns:a16="http://schemas.microsoft.com/office/drawing/2014/main" id="{E22B9AB9-9685-4DF7-85BB-260227F12B2B}"/>
            </a:ext>
          </a:extLst>
        </xdr:cNvPr>
        <xdr:cNvSpPr/>
      </xdr:nvSpPr>
      <xdr:spPr>
        <a:xfrm>
          <a:off x="3381375" y="16838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87630</xdr:rowOff>
    </xdr:from>
    <xdr:to>
      <xdr:col>24</xdr:col>
      <xdr:colOff>63500</xdr:colOff>
      <xdr:row>103</xdr:row>
      <xdr:rowOff>119635</xdr:rowOff>
    </xdr:to>
    <xdr:cxnSp macro="">
      <xdr:nvCxnSpPr>
        <xdr:cNvPr id="419" name="直線コネクタ 418">
          <a:extLst>
            <a:ext uri="{FF2B5EF4-FFF2-40B4-BE49-F238E27FC236}">
              <a16:creationId xmlns:a16="http://schemas.microsoft.com/office/drawing/2014/main" id="{DF4B5A48-F83F-497E-B86B-3002CFCE1D56}"/>
            </a:ext>
          </a:extLst>
        </xdr:cNvPr>
        <xdr:cNvCxnSpPr/>
      </xdr:nvCxnSpPr>
      <xdr:spPr>
        <a:xfrm>
          <a:off x="3429000" y="16886555"/>
          <a:ext cx="752475" cy="3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167132</xdr:rowOff>
    </xdr:from>
    <xdr:to>
      <xdr:col>15</xdr:col>
      <xdr:colOff>101600</xdr:colOff>
      <xdr:row>103</xdr:row>
      <xdr:rowOff>97282</xdr:rowOff>
    </xdr:to>
    <xdr:sp macro="" textlink="">
      <xdr:nvSpPr>
        <xdr:cNvPr id="420" name="楕円 419">
          <a:extLst>
            <a:ext uri="{FF2B5EF4-FFF2-40B4-BE49-F238E27FC236}">
              <a16:creationId xmlns:a16="http://schemas.microsoft.com/office/drawing/2014/main" id="{D376926D-987D-4829-8B14-EA985FA51AE2}"/>
            </a:ext>
          </a:extLst>
        </xdr:cNvPr>
        <xdr:cNvSpPr/>
      </xdr:nvSpPr>
      <xdr:spPr>
        <a:xfrm>
          <a:off x="2571750" y="167946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46482</xdr:rowOff>
    </xdr:from>
    <xdr:to>
      <xdr:col>19</xdr:col>
      <xdr:colOff>177800</xdr:colOff>
      <xdr:row>103</xdr:row>
      <xdr:rowOff>87630</xdr:rowOff>
    </xdr:to>
    <xdr:cxnSp macro="">
      <xdr:nvCxnSpPr>
        <xdr:cNvPr id="421" name="直線コネクタ 420">
          <a:extLst>
            <a:ext uri="{FF2B5EF4-FFF2-40B4-BE49-F238E27FC236}">
              <a16:creationId xmlns:a16="http://schemas.microsoft.com/office/drawing/2014/main" id="{A0A803A3-84A1-4169-B232-C33CF397581A}"/>
            </a:ext>
          </a:extLst>
        </xdr:cNvPr>
        <xdr:cNvCxnSpPr/>
      </xdr:nvCxnSpPr>
      <xdr:spPr>
        <a:xfrm>
          <a:off x="2619375" y="16851757"/>
          <a:ext cx="809625"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22" name="楕円 421">
          <a:extLst>
            <a:ext uri="{FF2B5EF4-FFF2-40B4-BE49-F238E27FC236}">
              <a16:creationId xmlns:a16="http://schemas.microsoft.com/office/drawing/2014/main" id="{6976C775-9509-47C5-9830-0F348422E9F2}"/>
            </a:ext>
          </a:extLst>
        </xdr:cNvPr>
        <xdr:cNvSpPr/>
      </xdr:nvSpPr>
      <xdr:spPr>
        <a:xfrm>
          <a:off x="1781175" y="16784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32765</xdr:rowOff>
    </xdr:from>
    <xdr:to>
      <xdr:col>15</xdr:col>
      <xdr:colOff>50800</xdr:colOff>
      <xdr:row>103</xdr:row>
      <xdr:rowOff>46482</xdr:rowOff>
    </xdr:to>
    <xdr:cxnSp macro="">
      <xdr:nvCxnSpPr>
        <xdr:cNvPr id="423" name="直線コネクタ 422">
          <a:extLst>
            <a:ext uri="{FF2B5EF4-FFF2-40B4-BE49-F238E27FC236}">
              <a16:creationId xmlns:a16="http://schemas.microsoft.com/office/drawing/2014/main" id="{AC258A4C-F5CA-4A4A-B4AC-9135B619245D}"/>
            </a:ext>
          </a:extLst>
        </xdr:cNvPr>
        <xdr:cNvCxnSpPr/>
      </xdr:nvCxnSpPr>
      <xdr:spPr>
        <a:xfrm>
          <a:off x="1828800" y="16831690"/>
          <a:ext cx="790575" cy="2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73406</xdr:rowOff>
    </xdr:from>
    <xdr:to>
      <xdr:col>6</xdr:col>
      <xdr:colOff>38100</xdr:colOff>
      <xdr:row>103</xdr:row>
      <xdr:rowOff>3556</xdr:rowOff>
    </xdr:to>
    <xdr:sp macro="" textlink="">
      <xdr:nvSpPr>
        <xdr:cNvPr id="424" name="楕円 423">
          <a:extLst>
            <a:ext uri="{FF2B5EF4-FFF2-40B4-BE49-F238E27FC236}">
              <a16:creationId xmlns:a16="http://schemas.microsoft.com/office/drawing/2014/main" id="{5F82139B-FA18-49E7-B8AC-CAF785CD2664}"/>
            </a:ext>
          </a:extLst>
        </xdr:cNvPr>
        <xdr:cNvSpPr/>
      </xdr:nvSpPr>
      <xdr:spPr>
        <a:xfrm>
          <a:off x="981075" y="167040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124206</xdr:rowOff>
    </xdr:from>
    <xdr:to>
      <xdr:col>10</xdr:col>
      <xdr:colOff>114300</xdr:colOff>
      <xdr:row>103</xdr:row>
      <xdr:rowOff>32765</xdr:rowOff>
    </xdr:to>
    <xdr:cxnSp macro="">
      <xdr:nvCxnSpPr>
        <xdr:cNvPr id="425" name="直線コネクタ 424">
          <a:extLst>
            <a:ext uri="{FF2B5EF4-FFF2-40B4-BE49-F238E27FC236}">
              <a16:creationId xmlns:a16="http://schemas.microsoft.com/office/drawing/2014/main" id="{CABE599A-7E9F-4023-A84B-1C58D6C4B4A6}"/>
            </a:ext>
          </a:extLst>
        </xdr:cNvPr>
        <xdr:cNvCxnSpPr/>
      </xdr:nvCxnSpPr>
      <xdr:spPr>
        <a:xfrm>
          <a:off x="1028700" y="16751681"/>
          <a:ext cx="8001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5CCAC1FA-61B5-4707-A544-3A785FA454D7}"/>
            </a:ext>
          </a:extLst>
        </xdr:cNvPr>
        <xdr:cNvSpPr txBox="1"/>
      </xdr:nvSpPr>
      <xdr:spPr>
        <a:xfrm>
          <a:off x="3239144" y="1642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CC1B94DD-6D09-4724-BDBA-665E99D522BB}"/>
            </a:ext>
          </a:extLst>
        </xdr:cNvPr>
        <xdr:cNvSpPr txBox="1"/>
      </xdr:nvSpPr>
      <xdr:spPr>
        <a:xfrm>
          <a:off x="2439044" y="1639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B5FD2456-1D4E-4AA2-86C1-C766F70A5CDD}"/>
            </a:ext>
          </a:extLst>
        </xdr:cNvPr>
        <xdr:cNvSpPr txBox="1"/>
      </xdr:nvSpPr>
      <xdr:spPr>
        <a:xfrm>
          <a:off x="1648469" y="1637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3700FE17-ED31-44D8-8895-068EEC044880}"/>
            </a:ext>
          </a:extLst>
        </xdr:cNvPr>
        <xdr:cNvSpPr txBox="1"/>
      </xdr:nvSpPr>
      <xdr:spPr>
        <a:xfrm>
          <a:off x="848369" y="1637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129557</xdr:rowOff>
    </xdr:from>
    <xdr:ext cx="405111" cy="259045"/>
    <xdr:sp macro="" textlink="">
      <xdr:nvSpPr>
        <xdr:cNvPr id="430" name="n_1mainValue【市民会館】&#10;有形固定資産減価償却率">
          <a:extLst>
            <a:ext uri="{FF2B5EF4-FFF2-40B4-BE49-F238E27FC236}">
              <a16:creationId xmlns:a16="http://schemas.microsoft.com/office/drawing/2014/main" id="{9094DBDA-0E23-4B9B-87B6-2084F2E56E48}"/>
            </a:ext>
          </a:extLst>
        </xdr:cNvPr>
        <xdr:cNvSpPr txBox="1"/>
      </xdr:nvSpPr>
      <xdr:spPr>
        <a:xfrm>
          <a:off x="3239144"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88409</xdr:rowOff>
    </xdr:from>
    <xdr:ext cx="405111" cy="259045"/>
    <xdr:sp macro="" textlink="">
      <xdr:nvSpPr>
        <xdr:cNvPr id="431" name="n_2mainValue【市民会館】&#10;有形固定資産減価償却率">
          <a:extLst>
            <a:ext uri="{FF2B5EF4-FFF2-40B4-BE49-F238E27FC236}">
              <a16:creationId xmlns:a16="http://schemas.microsoft.com/office/drawing/2014/main" id="{A42C216F-2D93-4C7C-B9E0-1BE907148BA6}"/>
            </a:ext>
          </a:extLst>
        </xdr:cNvPr>
        <xdr:cNvSpPr txBox="1"/>
      </xdr:nvSpPr>
      <xdr:spPr>
        <a:xfrm>
          <a:off x="2439044" y="1688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32" name="n_3mainValue【市民会館】&#10;有形固定資産減価償却率">
          <a:extLst>
            <a:ext uri="{FF2B5EF4-FFF2-40B4-BE49-F238E27FC236}">
              <a16:creationId xmlns:a16="http://schemas.microsoft.com/office/drawing/2014/main" id="{7EC9EEA9-47D0-4D25-9DAF-063A6D794849}"/>
            </a:ext>
          </a:extLst>
        </xdr:cNvPr>
        <xdr:cNvSpPr txBox="1"/>
      </xdr:nvSpPr>
      <xdr:spPr>
        <a:xfrm>
          <a:off x="1648469" y="16876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166133</xdr:rowOff>
    </xdr:from>
    <xdr:ext cx="405111" cy="259045"/>
    <xdr:sp macro="" textlink="">
      <xdr:nvSpPr>
        <xdr:cNvPr id="433" name="n_4mainValue【市民会館】&#10;有形固定資産減価償却率">
          <a:extLst>
            <a:ext uri="{FF2B5EF4-FFF2-40B4-BE49-F238E27FC236}">
              <a16:creationId xmlns:a16="http://schemas.microsoft.com/office/drawing/2014/main" id="{77116463-CD3E-4C75-9E32-C17FE01D3661}"/>
            </a:ext>
          </a:extLst>
        </xdr:cNvPr>
        <xdr:cNvSpPr txBox="1"/>
      </xdr:nvSpPr>
      <xdr:spPr>
        <a:xfrm>
          <a:off x="848369" y="167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FC309CB-4901-4824-84ED-B712717E5F9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EA67159-5536-40EA-93D8-EEC3620D929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A35D5DB-9D0F-4AD6-8276-3EB04A2E58D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37CCAAF9-67D5-42AB-B8AD-77B11285CDA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1BC0CF13-7027-4B7D-A914-873C8FE3FB2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1D1CC30-7869-4A67-A0FA-E8A46B71434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5A2BC919-49E2-4269-B3CA-930D75598E8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5DFFAEF8-66D3-4D7F-850F-ADC81867151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4B39247A-7CC9-44CB-AE34-8667DE61EAAE}"/>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30B41C38-C883-40B0-9252-4912C765A0E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D574CEA6-94C9-45A5-8FE3-6025687CE649}"/>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D516D8F4-8D21-44DB-A8E0-51BDCF8495C8}"/>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7CCCC5C4-FF65-40B8-A38C-CACC48C0D931}"/>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9C433F8E-6BC2-4272-9367-F640E960BD2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AAED9AD6-CFFC-4AEA-8B14-FF3A548DB0C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C0EF89A0-D71C-4CE5-A1F0-A3878577BDE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D5A014E7-931F-4113-A25A-C625B15E82D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C52D0380-2982-46BE-858D-5E1F55833B5A}"/>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CF343F2A-2869-4C0B-A316-EB748D483777}"/>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DE59C591-FC72-46FA-926E-90A7AA27774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AD60C21D-991F-4723-88DA-4DFB9D97758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ADF183F9-112F-4D52-87C7-B0A8000BA2F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A8DD2E1A-E594-4288-969B-E4C3F6B3FFB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DBCFE918-053D-4695-AA01-9425AAF8349E}"/>
            </a:ext>
          </a:extLst>
        </xdr:cNvPr>
        <xdr:cNvCxnSpPr/>
      </xdr:nvCxnSpPr>
      <xdr:spPr>
        <a:xfrm flipV="1">
          <a:off x="9429115" y="162007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2528C732-C006-473B-A6E0-015180332710}"/>
            </a:ext>
          </a:extLst>
        </xdr:cNvPr>
        <xdr:cNvSpPr txBox="1"/>
      </xdr:nvSpPr>
      <xdr:spPr>
        <a:xfrm>
          <a:off x="946785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C0BE13CD-FF27-4E3A-BCA3-303AC404ED5F}"/>
            </a:ext>
          </a:extLst>
        </xdr:cNvPr>
        <xdr:cNvCxnSpPr/>
      </xdr:nvCxnSpPr>
      <xdr:spPr>
        <a:xfrm>
          <a:off x="9363075" y="17686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6CBBCA5D-B3E2-4BE1-BB52-23D715B51F1D}"/>
            </a:ext>
          </a:extLst>
        </xdr:cNvPr>
        <xdr:cNvSpPr txBox="1"/>
      </xdr:nvSpPr>
      <xdr:spPr>
        <a:xfrm>
          <a:off x="9467850"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14DABCA7-A804-4853-A600-5B13C5EDBFF3}"/>
            </a:ext>
          </a:extLst>
        </xdr:cNvPr>
        <xdr:cNvCxnSpPr/>
      </xdr:nvCxnSpPr>
      <xdr:spPr>
        <a:xfrm>
          <a:off x="9363075" y="162007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81C1564C-A5AA-4C9B-A086-7C97CB56E1EA}"/>
            </a:ext>
          </a:extLst>
        </xdr:cNvPr>
        <xdr:cNvSpPr txBox="1"/>
      </xdr:nvSpPr>
      <xdr:spPr>
        <a:xfrm>
          <a:off x="9467850" y="17022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D324EF8B-DECC-4BF3-AB42-AF843FEAE2E1}"/>
            </a:ext>
          </a:extLst>
        </xdr:cNvPr>
        <xdr:cNvSpPr/>
      </xdr:nvSpPr>
      <xdr:spPr>
        <a:xfrm>
          <a:off x="9401175" y="171710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B24ED858-9D09-4396-B051-475EF82270C9}"/>
            </a:ext>
          </a:extLst>
        </xdr:cNvPr>
        <xdr:cNvSpPr/>
      </xdr:nvSpPr>
      <xdr:spPr>
        <a:xfrm>
          <a:off x="8639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23CCC567-A1C3-4AE0-832A-D81CEE6CE8BC}"/>
            </a:ext>
          </a:extLst>
        </xdr:cNvPr>
        <xdr:cNvSpPr/>
      </xdr:nvSpPr>
      <xdr:spPr>
        <a:xfrm>
          <a:off x="7839075" y="171818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2E1D4AA4-EDAE-4136-93DC-56FB1A04BAFF}"/>
            </a:ext>
          </a:extLst>
        </xdr:cNvPr>
        <xdr:cNvSpPr/>
      </xdr:nvSpPr>
      <xdr:spPr>
        <a:xfrm>
          <a:off x="7029450"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6322B022-D2E4-4325-8B08-F4BA23DCDA36}"/>
            </a:ext>
          </a:extLst>
        </xdr:cNvPr>
        <xdr:cNvSpPr/>
      </xdr:nvSpPr>
      <xdr:spPr>
        <a:xfrm>
          <a:off x="6238875" y="17230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1FAD165-BC6E-4FF7-A4BD-66176F15A19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173CD0F-1EFA-487A-AF62-437B3D7DA03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C721DC4-9581-4453-AE88-D36D28E0C34C}"/>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85EA930-E90C-443C-B378-43252330086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B355ADC-3743-4585-B9AE-D7F19A9BDCA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21589</xdr:rowOff>
    </xdr:from>
    <xdr:to>
      <xdr:col>55</xdr:col>
      <xdr:colOff>50800</xdr:colOff>
      <xdr:row>107</xdr:row>
      <xdr:rowOff>123189</xdr:rowOff>
    </xdr:to>
    <xdr:sp macro="" textlink="">
      <xdr:nvSpPr>
        <xdr:cNvPr id="473" name="楕円 472">
          <a:extLst>
            <a:ext uri="{FF2B5EF4-FFF2-40B4-BE49-F238E27FC236}">
              <a16:creationId xmlns:a16="http://schemas.microsoft.com/office/drawing/2014/main" id="{45278BB2-CF4F-453B-9874-EB816DB94D40}"/>
            </a:ext>
          </a:extLst>
        </xdr:cNvPr>
        <xdr:cNvSpPr/>
      </xdr:nvSpPr>
      <xdr:spPr>
        <a:xfrm>
          <a:off x="9401175" y="1750948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xdr:rowOff>
    </xdr:from>
    <xdr:ext cx="469744" cy="259045"/>
    <xdr:sp macro="" textlink="">
      <xdr:nvSpPr>
        <xdr:cNvPr id="474" name="【市民会館】&#10;一人当たり面積該当値テキスト">
          <a:extLst>
            <a:ext uri="{FF2B5EF4-FFF2-40B4-BE49-F238E27FC236}">
              <a16:creationId xmlns:a16="http://schemas.microsoft.com/office/drawing/2014/main" id="{92F6182E-E077-4C9F-9162-D64C1B49FA80}"/>
            </a:ext>
          </a:extLst>
        </xdr:cNvPr>
        <xdr:cNvSpPr txBox="1"/>
      </xdr:nvSpPr>
      <xdr:spPr>
        <a:xfrm>
          <a:off x="9467850" y="1748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475" name="楕円 474">
          <a:extLst>
            <a:ext uri="{FF2B5EF4-FFF2-40B4-BE49-F238E27FC236}">
              <a16:creationId xmlns:a16="http://schemas.microsoft.com/office/drawing/2014/main" id="{48183755-39A6-4866-A87B-043ED1AE4E62}"/>
            </a:ext>
          </a:extLst>
        </xdr:cNvPr>
        <xdr:cNvSpPr/>
      </xdr:nvSpPr>
      <xdr:spPr>
        <a:xfrm>
          <a:off x="8639175" y="175094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72389</xdr:rowOff>
    </xdr:from>
    <xdr:to>
      <xdr:col>55</xdr:col>
      <xdr:colOff>0</xdr:colOff>
      <xdr:row>107</xdr:row>
      <xdr:rowOff>72389</xdr:rowOff>
    </xdr:to>
    <xdr:cxnSp macro="">
      <xdr:nvCxnSpPr>
        <xdr:cNvPr id="476" name="直線コネクタ 475">
          <a:extLst>
            <a:ext uri="{FF2B5EF4-FFF2-40B4-BE49-F238E27FC236}">
              <a16:creationId xmlns:a16="http://schemas.microsoft.com/office/drawing/2014/main" id="{5A70EA01-70CE-449D-880E-9F73E0C3EF17}"/>
            </a:ext>
          </a:extLst>
        </xdr:cNvPr>
        <xdr:cNvCxnSpPr/>
      </xdr:nvCxnSpPr>
      <xdr:spPr>
        <a:xfrm>
          <a:off x="8686800" y="175571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21589</xdr:rowOff>
    </xdr:from>
    <xdr:to>
      <xdr:col>46</xdr:col>
      <xdr:colOff>38100</xdr:colOff>
      <xdr:row>107</xdr:row>
      <xdr:rowOff>123189</xdr:rowOff>
    </xdr:to>
    <xdr:sp macro="" textlink="">
      <xdr:nvSpPr>
        <xdr:cNvPr id="477" name="楕円 476">
          <a:extLst>
            <a:ext uri="{FF2B5EF4-FFF2-40B4-BE49-F238E27FC236}">
              <a16:creationId xmlns:a16="http://schemas.microsoft.com/office/drawing/2014/main" id="{69C3E39C-A91D-419C-8644-A6CD0E160F1E}"/>
            </a:ext>
          </a:extLst>
        </xdr:cNvPr>
        <xdr:cNvSpPr/>
      </xdr:nvSpPr>
      <xdr:spPr>
        <a:xfrm>
          <a:off x="7839075" y="175094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72389</xdr:rowOff>
    </xdr:to>
    <xdr:cxnSp macro="">
      <xdr:nvCxnSpPr>
        <xdr:cNvPr id="478" name="直線コネクタ 477">
          <a:extLst>
            <a:ext uri="{FF2B5EF4-FFF2-40B4-BE49-F238E27FC236}">
              <a16:creationId xmlns:a16="http://schemas.microsoft.com/office/drawing/2014/main" id="{36887D7D-DFA1-40FD-980A-CF33CE28434A}"/>
            </a:ext>
          </a:extLst>
        </xdr:cNvPr>
        <xdr:cNvCxnSpPr/>
      </xdr:nvCxnSpPr>
      <xdr:spPr>
        <a:xfrm>
          <a:off x="7886700" y="175571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29211</xdr:rowOff>
    </xdr:from>
    <xdr:to>
      <xdr:col>41</xdr:col>
      <xdr:colOff>101600</xdr:colOff>
      <xdr:row>107</xdr:row>
      <xdr:rowOff>130811</xdr:rowOff>
    </xdr:to>
    <xdr:sp macro="" textlink="">
      <xdr:nvSpPr>
        <xdr:cNvPr id="479" name="楕円 478">
          <a:extLst>
            <a:ext uri="{FF2B5EF4-FFF2-40B4-BE49-F238E27FC236}">
              <a16:creationId xmlns:a16="http://schemas.microsoft.com/office/drawing/2014/main" id="{7EA55016-1076-4CB4-8AEA-2C6FD6D5A920}"/>
            </a:ext>
          </a:extLst>
        </xdr:cNvPr>
        <xdr:cNvSpPr/>
      </xdr:nvSpPr>
      <xdr:spPr>
        <a:xfrm>
          <a:off x="7029450" y="17513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72389</xdr:rowOff>
    </xdr:from>
    <xdr:to>
      <xdr:col>45</xdr:col>
      <xdr:colOff>177800</xdr:colOff>
      <xdr:row>107</xdr:row>
      <xdr:rowOff>80011</xdr:rowOff>
    </xdr:to>
    <xdr:cxnSp macro="">
      <xdr:nvCxnSpPr>
        <xdr:cNvPr id="480" name="直線コネクタ 479">
          <a:extLst>
            <a:ext uri="{FF2B5EF4-FFF2-40B4-BE49-F238E27FC236}">
              <a16:creationId xmlns:a16="http://schemas.microsoft.com/office/drawing/2014/main" id="{1807FE10-D73E-4FF5-9300-91DCC5D96F34}"/>
            </a:ext>
          </a:extLst>
        </xdr:cNvPr>
        <xdr:cNvCxnSpPr/>
      </xdr:nvCxnSpPr>
      <xdr:spPr>
        <a:xfrm flipV="1">
          <a:off x="7077075" y="17557114"/>
          <a:ext cx="80962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481" name="楕円 480">
          <a:extLst>
            <a:ext uri="{FF2B5EF4-FFF2-40B4-BE49-F238E27FC236}">
              <a16:creationId xmlns:a16="http://schemas.microsoft.com/office/drawing/2014/main" id="{C770B585-2750-4A75-ABC9-8CB09345E082}"/>
            </a:ext>
          </a:extLst>
        </xdr:cNvPr>
        <xdr:cNvSpPr/>
      </xdr:nvSpPr>
      <xdr:spPr>
        <a:xfrm>
          <a:off x="6238875" y="17498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64770</xdr:rowOff>
    </xdr:from>
    <xdr:to>
      <xdr:col>41</xdr:col>
      <xdr:colOff>50800</xdr:colOff>
      <xdr:row>107</xdr:row>
      <xdr:rowOff>80011</xdr:rowOff>
    </xdr:to>
    <xdr:cxnSp macro="">
      <xdr:nvCxnSpPr>
        <xdr:cNvPr id="482" name="直線コネクタ 481">
          <a:extLst>
            <a:ext uri="{FF2B5EF4-FFF2-40B4-BE49-F238E27FC236}">
              <a16:creationId xmlns:a16="http://schemas.microsoft.com/office/drawing/2014/main" id="{6308AA5A-69D7-4E95-BC99-3233A39FEF75}"/>
            </a:ext>
          </a:extLst>
        </xdr:cNvPr>
        <xdr:cNvCxnSpPr/>
      </xdr:nvCxnSpPr>
      <xdr:spPr>
        <a:xfrm>
          <a:off x="6286500" y="17555845"/>
          <a:ext cx="7905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3FF8F1B7-B09A-42A1-BB55-350D01B6E5A2}"/>
            </a:ext>
          </a:extLst>
        </xdr:cNvPr>
        <xdr:cNvSpPr txBox="1"/>
      </xdr:nvSpPr>
      <xdr:spPr>
        <a:xfrm>
          <a:off x="8458277" y="1695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57705B8F-CD6B-4306-883F-742E60B1D385}"/>
            </a:ext>
          </a:extLst>
        </xdr:cNvPr>
        <xdr:cNvSpPr txBox="1"/>
      </xdr:nvSpPr>
      <xdr:spPr>
        <a:xfrm>
          <a:off x="7677227" y="1695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5D0810E8-59CD-49E3-984C-4C218747B203}"/>
            </a:ext>
          </a:extLst>
        </xdr:cNvPr>
        <xdr:cNvSpPr txBox="1"/>
      </xdr:nvSpPr>
      <xdr:spPr>
        <a:xfrm>
          <a:off x="6867602" y="1695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FC501715-8113-464D-B9F7-1D2F8C83690B}"/>
            </a:ext>
          </a:extLst>
        </xdr:cNvPr>
        <xdr:cNvSpPr txBox="1"/>
      </xdr:nvSpPr>
      <xdr:spPr>
        <a:xfrm>
          <a:off x="6067502"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114316</xdr:rowOff>
    </xdr:from>
    <xdr:ext cx="469744" cy="259045"/>
    <xdr:sp macro="" textlink="">
      <xdr:nvSpPr>
        <xdr:cNvPr id="487" name="n_1mainValue【市民会館】&#10;一人当たり面積">
          <a:extLst>
            <a:ext uri="{FF2B5EF4-FFF2-40B4-BE49-F238E27FC236}">
              <a16:creationId xmlns:a16="http://schemas.microsoft.com/office/drawing/2014/main" id="{6F63AC91-29CD-4DB9-A04E-A2C2A1DD1A76}"/>
            </a:ext>
          </a:extLst>
        </xdr:cNvPr>
        <xdr:cNvSpPr txBox="1"/>
      </xdr:nvSpPr>
      <xdr:spPr>
        <a:xfrm>
          <a:off x="845827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114316</xdr:rowOff>
    </xdr:from>
    <xdr:ext cx="469744" cy="259045"/>
    <xdr:sp macro="" textlink="">
      <xdr:nvSpPr>
        <xdr:cNvPr id="488" name="n_2mainValue【市民会館】&#10;一人当たり面積">
          <a:extLst>
            <a:ext uri="{FF2B5EF4-FFF2-40B4-BE49-F238E27FC236}">
              <a16:creationId xmlns:a16="http://schemas.microsoft.com/office/drawing/2014/main" id="{11C6CF88-4EF8-4238-911F-FA5631DB772D}"/>
            </a:ext>
          </a:extLst>
        </xdr:cNvPr>
        <xdr:cNvSpPr txBox="1"/>
      </xdr:nvSpPr>
      <xdr:spPr>
        <a:xfrm>
          <a:off x="767722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121938</xdr:rowOff>
    </xdr:from>
    <xdr:ext cx="469744" cy="259045"/>
    <xdr:sp macro="" textlink="">
      <xdr:nvSpPr>
        <xdr:cNvPr id="489" name="n_3mainValue【市民会館】&#10;一人当たり面積">
          <a:extLst>
            <a:ext uri="{FF2B5EF4-FFF2-40B4-BE49-F238E27FC236}">
              <a16:creationId xmlns:a16="http://schemas.microsoft.com/office/drawing/2014/main" id="{08B09872-BE9E-462B-953D-4E27747E071F}"/>
            </a:ext>
          </a:extLst>
        </xdr:cNvPr>
        <xdr:cNvSpPr txBox="1"/>
      </xdr:nvSpPr>
      <xdr:spPr>
        <a:xfrm>
          <a:off x="6867602" y="1761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106697</xdr:rowOff>
    </xdr:from>
    <xdr:ext cx="469744" cy="259045"/>
    <xdr:sp macro="" textlink="">
      <xdr:nvSpPr>
        <xdr:cNvPr id="490" name="n_4mainValue【市民会館】&#10;一人当たり面積">
          <a:extLst>
            <a:ext uri="{FF2B5EF4-FFF2-40B4-BE49-F238E27FC236}">
              <a16:creationId xmlns:a16="http://schemas.microsoft.com/office/drawing/2014/main" id="{8EDC05AD-ECAC-4784-A2F6-0E112EBB636A}"/>
            </a:ext>
          </a:extLst>
        </xdr:cNvPr>
        <xdr:cNvSpPr txBox="1"/>
      </xdr:nvSpPr>
      <xdr:spPr>
        <a:xfrm>
          <a:off x="60675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F543C4A-1439-42E5-9593-35DF9C7FBE2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DC2C2814-61CF-4A9F-985E-CE7B034D347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663D0F7-7E1E-4FA2-B5D2-4C2ECAD9707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B701AA9-6EC1-4277-BD6A-581731B9402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F20B5C22-966C-4604-8500-D95909688C3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66F0D44E-FE07-4E9D-A9E2-64E2A6BEF04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B3420A7-6A27-4B1C-8A26-B1D28C8A9AB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8245EA9F-3911-4F4A-9787-527C4C9C74E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92DA7F8A-0F2B-443B-A487-FABD3B0BBA9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797374D1-5DC3-4A65-9EFA-A8694032917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C0673F81-3A6A-4926-B258-7596F4C3D40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33F19398-0357-4F7B-97C9-7C1C6993241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5B32E42E-A26B-4F3B-9C21-D36423F07485}"/>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A4361AB2-A710-4FB7-ABD0-7DD6C440937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701A0899-B6D2-4F6B-A7E4-34B436A014D5}"/>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34D9C96B-ABED-4E79-ABEC-0DF7208CC38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410F395A-ADB6-4C25-8B49-8007C22DE63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CE59208-F458-4936-99B6-5F73C653A4FB}"/>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C6363008-7323-4288-9AFA-D7CE99E3074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17DB967-CCB2-4810-B6DB-2C48884BDFA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AF977F5A-4827-4E11-9922-3C8B48EEF53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85FC2611-1453-4764-A195-3BFABD78396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84489165-976C-401C-91FC-796CB9BAFDAF}"/>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AD8EFCBD-D8F1-4676-B4FB-E0BB0086FFA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991F463E-2FBF-4F09-A727-BDC0B8A7899C}"/>
            </a:ext>
          </a:extLst>
        </xdr:cNvPr>
        <xdr:cNvCxnSpPr/>
      </xdr:nvCxnSpPr>
      <xdr:spPr>
        <a:xfrm flipV="1">
          <a:off x="14696439" y="557847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2A30CF0-124F-4D1B-B34F-256CC9697301}"/>
            </a:ext>
          </a:extLst>
        </xdr:cNvPr>
        <xdr:cNvSpPr txBox="1"/>
      </xdr:nvSpPr>
      <xdr:spPr>
        <a:xfrm>
          <a:off x="14735175" y="683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FD46C8AD-0D4A-4FBE-8418-8B6B9CDDC752}"/>
            </a:ext>
          </a:extLst>
        </xdr:cNvPr>
        <xdr:cNvCxnSpPr/>
      </xdr:nvCxnSpPr>
      <xdr:spPr>
        <a:xfrm>
          <a:off x="14611350" y="6835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057538E1-ACE7-4A98-972B-BE0AC96658D2}"/>
            </a:ext>
          </a:extLst>
        </xdr:cNvPr>
        <xdr:cNvSpPr txBox="1"/>
      </xdr:nvSpPr>
      <xdr:spPr>
        <a:xfrm>
          <a:off x="14735175" y="53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CD249E6A-FC7A-4E97-B194-3E077E962B5F}"/>
            </a:ext>
          </a:extLst>
        </xdr:cNvPr>
        <xdr:cNvCxnSpPr/>
      </xdr:nvCxnSpPr>
      <xdr:spPr>
        <a:xfrm>
          <a:off x="14611350" y="557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B2F6687C-5657-4BC8-A9F3-73CF4E17720D}"/>
            </a:ext>
          </a:extLst>
        </xdr:cNvPr>
        <xdr:cNvSpPr txBox="1"/>
      </xdr:nvSpPr>
      <xdr:spPr>
        <a:xfrm>
          <a:off x="14735175" y="6065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6E62E6F5-9B47-4D19-9A8B-4EC6FFBB6A55}"/>
            </a:ext>
          </a:extLst>
        </xdr:cNvPr>
        <xdr:cNvSpPr/>
      </xdr:nvSpPr>
      <xdr:spPr>
        <a:xfrm>
          <a:off x="14649450" y="62014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DA86B11B-C07C-4AA4-A725-B464F5C67479}"/>
            </a:ext>
          </a:extLst>
        </xdr:cNvPr>
        <xdr:cNvSpPr/>
      </xdr:nvSpPr>
      <xdr:spPr>
        <a:xfrm>
          <a:off x="13887450"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8A731AF5-70E3-47DB-A12A-34CB7A5AA2AD}"/>
            </a:ext>
          </a:extLst>
        </xdr:cNvPr>
        <xdr:cNvSpPr/>
      </xdr:nvSpPr>
      <xdr:spPr>
        <a:xfrm>
          <a:off x="13096875" y="6144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9330844F-DFF3-4372-AA02-D7184CFD4D9F}"/>
            </a:ext>
          </a:extLst>
        </xdr:cNvPr>
        <xdr:cNvSpPr/>
      </xdr:nvSpPr>
      <xdr:spPr>
        <a:xfrm>
          <a:off x="12296775" y="61607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3A312DD6-85FC-447C-8DC9-079A24E8D35C}"/>
            </a:ext>
          </a:extLst>
        </xdr:cNvPr>
        <xdr:cNvSpPr/>
      </xdr:nvSpPr>
      <xdr:spPr>
        <a:xfrm>
          <a:off x="11487150" y="61925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366EDD5-5694-4BAE-BBC8-B19766CED23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DFAE4FF-1F5E-4FE9-9EB0-957F70E01D1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9EE08E0-05B7-498E-B3BA-DFA39FF95CC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EB7F987-4461-47E4-BC46-E911B291596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56EFADF-B15C-4A60-BD8F-365BEC43A05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132080</xdr:rowOff>
    </xdr:from>
    <xdr:to>
      <xdr:col>85</xdr:col>
      <xdr:colOff>177800</xdr:colOff>
      <xdr:row>40</xdr:row>
      <xdr:rowOff>62230</xdr:rowOff>
    </xdr:to>
    <xdr:sp macro="" textlink="">
      <xdr:nvSpPr>
        <xdr:cNvPr id="531" name="楕円 530">
          <a:extLst>
            <a:ext uri="{FF2B5EF4-FFF2-40B4-BE49-F238E27FC236}">
              <a16:creationId xmlns:a16="http://schemas.microsoft.com/office/drawing/2014/main" id="{55E8945A-DE65-4B10-8882-71A0476C095A}"/>
            </a:ext>
          </a:extLst>
        </xdr:cNvPr>
        <xdr:cNvSpPr/>
      </xdr:nvSpPr>
      <xdr:spPr>
        <a:xfrm>
          <a:off x="14649450" y="6456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110507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FB39B16-713F-4751-8B6F-70BCEF4462CE}"/>
            </a:ext>
          </a:extLst>
        </xdr:cNvPr>
        <xdr:cNvSpPr txBox="1"/>
      </xdr:nvSpPr>
      <xdr:spPr>
        <a:xfrm>
          <a:off x="14735175" y="643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44450</xdr:rowOff>
    </xdr:from>
    <xdr:to>
      <xdr:col>81</xdr:col>
      <xdr:colOff>101600</xdr:colOff>
      <xdr:row>39</xdr:row>
      <xdr:rowOff>146050</xdr:rowOff>
    </xdr:to>
    <xdr:sp macro="" textlink="">
      <xdr:nvSpPr>
        <xdr:cNvPr id="533" name="楕円 532">
          <a:extLst>
            <a:ext uri="{FF2B5EF4-FFF2-40B4-BE49-F238E27FC236}">
              <a16:creationId xmlns:a16="http://schemas.microsoft.com/office/drawing/2014/main" id="{0369B1A9-8F88-4188-BC26-14AD746CA273}"/>
            </a:ext>
          </a:extLst>
        </xdr:cNvPr>
        <xdr:cNvSpPr/>
      </xdr:nvSpPr>
      <xdr:spPr>
        <a:xfrm>
          <a:off x="13887450" y="6372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95250</xdr:rowOff>
    </xdr:from>
    <xdr:to>
      <xdr:col>85</xdr:col>
      <xdr:colOff>127000</xdr:colOff>
      <xdr:row>40</xdr:row>
      <xdr:rowOff>11430</xdr:rowOff>
    </xdr:to>
    <xdr:cxnSp macro="">
      <xdr:nvCxnSpPr>
        <xdr:cNvPr id="534" name="直線コネクタ 533">
          <a:extLst>
            <a:ext uri="{FF2B5EF4-FFF2-40B4-BE49-F238E27FC236}">
              <a16:creationId xmlns:a16="http://schemas.microsoft.com/office/drawing/2014/main" id="{7E212157-9F1D-4BAD-BA1B-C373629EDC5D}"/>
            </a:ext>
          </a:extLst>
        </xdr:cNvPr>
        <xdr:cNvCxnSpPr/>
      </xdr:nvCxnSpPr>
      <xdr:spPr>
        <a:xfrm>
          <a:off x="13935075" y="6419850"/>
          <a:ext cx="76200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38735</xdr:rowOff>
    </xdr:from>
    <xdr:to>
      <xdr:col>76</xdr:col>
      <xdr:colOff>165100</xdr:colOff>
      <xdr:row>38</xdr:row>
      <xdr:rowOff>140335</xdr:rowOff>
    </xdr:to>
    <xdr:sp macro="" textlink="">
      <xdr:nvSpPr>
        <xdr:cNvPr id="535" name="楕円 534">
          <a:extLst>
            <a:ext uri="{FF2B5EF4-FFF2-40B4-BE49-F238E27FC236}">
              <a16:creationId xmlns:a16="http://schemas.microsoft.com/office/drawing/2014/main" id="{29E042DE-5EDA-4BD9-997D-8CCB5E58B63C}"/>
            </a:ext>
          </a:extLst>
        </xdr:cNvPr>
        <xdr:cNvSpPr/>
      </xdr:nvSpPr>
      <xdr:spPr>
        <a:xfrm>
          <a:off x="13096875" y="62014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89535</xdr:rowOff>
    </xdr:from>
    <xdr:to>
      <xdr:col>81</xdr:col>
      <xdr:colOff>50800</xdr:colOff>
      <xdr:row>39</xdr:row>
      <xdr:rowOff>95250</xdr:rowOff>
    </xdr:to>
    <xdr:cxnSp macro="">
      <xdr:nvCxnSpPr>
        <xdr:cNvPr id="536" name="直線コネクタ 535">
          <a:extLst>
            <a:ext uri="{FF2B5EF4-FFF2-40B4-BE49-F238E27FC236}">
              <a16:creationId xmlns:a16="http://schemas.microsoft.com/office/drawing/2014/main" id="{2B3ACCA4-30B3-4E6A-834B-E68E842079C9}"/>
            </a:ext>
          </a:extLst>
        </xdr:cNvPr>
        <xdr:cNvCxnSpPr/>
      </xdr:nvCxnSpPr>
      <xdr:spPr>
        <a:xfrm>
          <a:off x="13144500" y="6249035"/>
          <a:ext cx="790575" cy="17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170180</xdr:rowOff>
    </xdr:from>
    <xdr:to>
      <xdr:col>72</xdr:col>
      <xdr:colOff>38100</xdr:colOff>
      <xdr:row>38</xdr:row>
      <xdr:rowOff>100330</xdr:rowOff>
    </xdr:to>
    <xdr:sp macro="" textlink="">
      <xdr:nvSpPr>
        <xdr:cNvPr id="537" name="楕円 536">
          <a:extLst>
            <a:ext uri="{FF2B5EF4-FFF2-40B4-BE49-F238E27FC236}">
              <a16:creationId xmlns:a16="http://schemas.microsoft.com/office/drawing/2014/main" id="{E5BAAC88-D153-4A88-86C2-237832D30F4E}"/>
            </a:ext>
          </a:extLst>
        </xdr:cNvPr>
        <xdr:cNvSpPr/>
      </xdr:nvSpPr>
      <xdr:spPr>
        <a:xfrm>
          <a:off x="12296775" y="61614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49530</xdr:rowOff>
    </xdr:from>
    <xdr:to>
      <xdr:col>76</xdr:col>
      <xdr:colOff>114300</xdr:colOff>
      <xdr:row>38</xdr:row>
      <xdr:rowOff>89535</xdr:rowOff>
    </xdr:to>
    <xdr:cxnSp macro="">
      <xdr:nvCxnSpPr>
        <xdr:cNvPr id="538" name="直線コネクタ 537">
          <a:extLst>
            <a:ext uri="{FF2B5EF4-FFF2-40B4-BE49-F238E27FC236}">
              <a16:creationId xmlns:a16="http://schemas.microsoft.com/office/drawing/2014/main" id="{CAEC6F53-D4F9-41B0-A1B5-27DEBE2AD4F8}"/>
            </a:ext>
          </a:extLst>
        </xdr:cNvPr>
        <xdr:cNvCxnSpPr/>
      </xdr:nvCxnSpPr>
      <xdr:spPr>
        <a:xfrm>
          <a:off x="12344400" y="620903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128270</xdr:rowOff>
    </xdr:from>
    <xdr:to>
      <xdr:col>67</xdr:col>
      <xdr:colOff>101600</xdr:colOff>
      <xdr:row>38</xdr:row>
      <xdr:rowOff>58420</xdr:rowOff>
    </xdr:to>
    <xdr:sp macro="" textlink="">
      <xdr:nvSpPr>
        <xdr:cNvPr id="539" name="楕円 538">
          <a:extLst>
            <a:ext uri="{FF2B5EF4-FFF2-40B4-BE49-F238E27FC236}">
              <a16:creationId xmlns:a16="http://schemas.microsoft.com/office/drawing/2014/main" id="{8AAEDE46-EEBF-4183-9CA1-79EB971AB2BC}"/>
            </a:ext>
          </a:extLst>
        </xdr:cNvPr>
        <xdr:cNvSpPr/>
      </xdr:nvSpPr>
      <xdr:spPr>
        <a:xfrm>
          <a:off x="11487150" y="6125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49530</xdr:rowOff>
    </xdr:to>
    <xdr:cxnSp macro="">
      <xdr:nvCxnSpPr>
        <xdr:cNvPr id="540" name="直線コネクタ 539">
          <a:extLst>
            <a:ext uri="{FF2B5EF4-FFF2-40B4-BE49-F238E27FC236}">
              <a16:creationId xmlns:a16="http://schemas.microsoft.com/office/drawing/2014/main" id="{E4B28781-010F-4FBA-97E8-A35E8B8E44DD}"/>
            </a:ext>
          </a:extLst>
        </xdr:cNvPr>
        <xdr:cNvCxnSpPr/>
      </xdr:nvCxnSpPr>
      <xdr:spPr>
        <a:xfrm>
          <a:off x="11534775" y="6173470"/>
          <a:ext cx="80962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5F8D1277-A34F-4C89-A22C-8B8457F60C78}"/>
            </a:ext>
          </a:extLst>
        </xdr:cNvPr>
        <xdr:cNvSpPr txBox="1"/>
      </xdr:nvSpPr>
      <xdr:spPr>
        <a:xfrm>
          <a:off x="13745219" y="596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77044AF-DB75-491E-9C6A-47C62D003CBC}"/>
            </a:ext>
          </a:extLst>
        </xdr:cNvPr>
        <xdr:cNvSpPr txBox="1"/>
      </xdr:nvSpPr>
      <xdr:spPr>
        <a:xfrm>
          <a:off x="12964169"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DAA1B43-BC88-4222-BBF3-395D352573B6}"/>
            </a:ext>
          </a:extLst>
        </xdr:cNvPr>
        <xdr:cNvSpPr txBox="1"/>
      </xdr:nvSpPr>
      <xdr:spPr>
        <a:xfrm>
          <a:off x="12164069"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522E73FC-A7B1-4B7D-90FC-5389B11C3E98}"/>
            </a:ext>
          </a:extLst>
        </xdr:cNvPr>
        <xdr:cNvSpPr txBox="1"/>
      </xdr:nvSpPr>
      <xdr:spPr>
        <a:xfrm>
          <a:off x="113544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137177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1719BF4B-E0EA-4DA6-960E-F2FF8662AFC7}"/>
            </a:ext>
          </a:extLst>
        </xdr:cNvPr>
        <xdr:cNvSpPr txBox="1"/>
      </xdr:nvSpPr>
      <xdr:spPr>
        <a:xfrm>
          <a:off x="13745219" y="646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131462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5BE06FD6-4A72-4DCC-A3A1-EBED227663B2}"/>
            </a:ext>
          </a:extLst>
        </xdr:cNvPr>
        <xdr:cNvSpPr txBox="1"/>
      </xdr:nvSpPr>
      <xdr:spPr>
        <a:xfrm>
          <a:off x="12964169"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91457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B470FC7-9D4C-417C-9639-A7B726AD1510}"/>
            </a:ext>
          </a:extLst>
        </xdr:cNvPr>
        <xdr:cNvSpPr txBox="1"/>
      </xdr:nvSpPr>
      <xdr:spPr>
        <a:xfrm>
          <a:off x="12164069"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74947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71508784-FA77-4C95-8705-50569A6319A0}"/>
            </a:ext>
          </a:extLst>
        </xdr:cNvPr>
        <xdr:cNvSpPr txBox="1"/>
      </xdr:nvSpPr>
      <xdr:spPr>
        <a:xfrm>
          <a:off x="113544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5C231A6-3301-4578-9559-94B474E47B5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EF776A7-E537-4452-91B1-110294ADBBD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8E76D13-9E01-49F3-9068-A06E9BDEE3B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6CB82E2-7669-4B7C-9864-C326A87BEFA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9982E35-F7B9-48BA-BD0B-CDCCF7F112E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920D8D9-2D40-4EBC-83B6-6E6AEAA61E6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2DDB261-59BE-4EE7-99D4-35302245E22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6B18DCB-986F-4319-8FB5-78AB0EB9744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6F70313-8B05-4DF1-815B-E9309C63718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124DFFF-AE80-4225-9705-78075A11049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44645D79-BA5D-4EA8-97CD-8A317D97420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7F725895-CF1F-452A-9B32-1DE6C3D5F0FE}"/>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9C9829E-DCC4-4704-8EC1-0472F3D05BB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27EF0D76-F097-4509-922F-64759FBD9983}"/>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81A1C4F-FABE-4104-A08E-75698125F7B5}"/>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842F134-7AF1-4B44-AC26-9266A3A0F129}"/>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A3DED040-E8B9-4FA8-A88D-31C9D04134F3}"/>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B02708E0-0B5E-4DA6-8326-A4B712056258}"/>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48D4E204-D2A3-4D1C-BCAC-9BF2F3BBE9E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61CD9F67-FC08-4C10-B10C-9CDF8828DCF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62A665F0-4561-482E-B5C8-34ACEEFDC87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A6866BDE-00DA-4B16-9BCD-AC3A5281AE8F}"/>
            </a:ext>
          </a:extLst>
        </xdr:cNvPr>
        <xdr:cNvCxnSpPr/>
      </xdr:nvCxnSpPr>
      <xdr:spPr>
        <a:xfrm flipV="1">
          <a:off x="19954239" y="5388349"/>
          <a:ext cx="0" cy="134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643EBE89-9CD4-4242-9DA5-0E6B6C943E64}"/>
            </a:ext>
          </a:extLst>
        </xdr:cNvPr>
        <xdr:cNvSpPr txBox="1"/>
      </xdr:nvSpPr>
      <xdr:spPr>
        <a:xfrm>
          <a:off x="19992975" y="67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6559C862-959F-4718-A463-4B48313C883E}"/>
            </a:ext>
          </a:extLst>
        </xdr:cNvPr>
        <xdr:cNvCxnSpPr/>
      </xdr:nvCxnSpPr>
      <xdr:spPr>
        <a:xfrm>
          <a:off x="19878675" y="6737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E3713C3F-AE70-477E-8F99-E655629283A6}"/>
            </a:ext>
          </a:extLst>
        </xdr:cNvPr>
        <xdr:cNvSpPr txBox="1"/>
      </xdr:nvSpPr>
      <xdr:spPr>
        <a:xfrm>
          <a:off x="19992975" y="5182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071D1194-A3EC-43F7-94C1-56341E4F7DCC}"/>
            </a:ext>
          </a:extLst>
        </xdr:cNvPr>
        <xdr:cNvCxnSpPr/>
      </xdr:nvCxnSpPr>
      <xdr:spPr>
        <a:xfrm>
          <a:off x="19878675" y="5388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43405B02-CBA4-480A-BBFB-BF706CCA13DB}"/>
            </a:ext>
          </a:extLst>
        </xdr:cNvPr>
        <xdr:cNvSpPr txBox="1"/>
      </xdr:nvSpPr>
      <xdr:spPr>
        <a:xfrm>
          <a:off x="19992975" y="60794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4CDBFF87-E18C-4C15-81E3-7006EC1E5DE6}"/>
            </a:ext>
          </a:extLst>
        </xdr:cNvPr>
        <xdr:cNvSpPr/>
      </xdr:nvSpPr>
      <xdr:spPr>
        <a:xfrm>
          <a:off x="19897725" y="62185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061BCB99-1DC2-46BB-A1DA-9099E4A92C37}"/>
            </a:ext>
          </a:extLst>
        </xdr:cNvPr>
        <xdr:cNvSpPr/>
      </xdr:nvSpPr>
      <xdr:spPr>
        <a:xfrm>
          <a:off x="19154775" y="62199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33FEFFE4-95BB-4E68-898F-D1AA7936BD52}"/>
            </a:ext>
          </a:extLst>
        </xdr:cNvPr>
        <xdr:cNvSpPr/>
      </xdr:nvSpPr>
      <xdr:spPr>
        <a:xfrm>
          <a:off x="18345150" y="62263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F5634E07-5EB3-4233-918C-92085A36DD24}"/>
            </a:ext>
          </a:extLst>
        </xdr:cNvPr>
        <xdr:cNvSpPr/>
      </xdr:nvSpPr>
      <xdr:spPr>
        <a:xfrm>
          <a:off x="17554575" y="62567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BF8D62B8-6596-444F-9E74-CED0E4BA7617}"/>
            </a:ext>
          </a:extLst>
        </xdr:cNvPr>
        <xdr:cNvSpPr/>
      </xdr:nvSpPr>
      <xdr:spPr>
        <a:xfrm>
          <a:off x="16754475" y="62794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4B290C-FFED-4A71-B234-3A60E43080C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354E65F-F4D6-441A-93F6-5F21FA753A4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4037280-2A67-41B5-B753-5A91EAD56FA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D330753-817E-4786-B089-5141D87960C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5A75116-4E05-40FC-8C6F-77C1CCF327A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2778</xdr:rowOff>
    </xdr:from>
    <xdr:to>
      <xdr:col>116</xdr:col>
      <xdr:colOff>114300</xdr:colOff>
      <xdr:row>40</xdr:row>
      <xdr:rowOff>104378</xdr:rowOff>
    </xdr:to>
    <xdr:sp macro="" textlink="">
      <xdr:nvSpPr>
        <xdr:cNvPr id="586" name="楕円 585">
          <a:extLst>
            <a:ext uri="{FF2B5EF4-FFF2-40B4-BE49-F238E27FC236}">
              <a16:creationId xmlns:a16="http://schemas.microsoft.com/office/drawing/2014/main" id="{DA3A07B2-E76D-4F07-A994-8C2DC6F7CD67}"/>
            </a:ext>
          </a:extLst>
        </xdr:cNvPr>
        <xdr:cNvSpPr/>
      </xdr:nvSpPr>
      <xdr:spPr>
        <a:xfrm>
          <a:off x="19897725" y="64893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152655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33F0FA01-7959-4B4D-B6F3-D164625A1DE9}"/>
            </a:ext>
          </a:extLst>
        </xdr:cNvPr>
        <xdr:cNvSpPr txBox="1"/>
      </xdr:nvSpPr>
      <xdr:spPr>
        <a:xfrm>
          <a:off x="19992975" y="647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5777</xdr:rowOff>
    </xdr:from>
    <xdr:to>
      <xdr:col>112</xdr:col>
      <xdr:colOff>38100</xdr:colOff>
      <xdr:row>40</xdr:row>
      <xdr:rowOff>107377</xdr:rowOff>
    </xdr:to>
    <xdr:sp macro="" textlink="">
      <xdr:nvSpPr>
        <xdr:cNvPr id="588" name="楕円 587">
          <a:extLst>
            <a:ext uri="{FF2B5EF4-FFF2-40B4-BE49-F238E27FC236}">
              <a16:creationId xmlns:a16="http://schemas.microsoft.com/office/drawing/2014/main" id="{03E3067E-5A19-4327-A009-AF2DA418024A}"/>
            </a:ext>
          </a:extLst>
        </xdr:cNvPr>
        <xdr:cNvSpPr/>
      </xdr:nvSpPr>
      <xdr:spPr>
        <a:xfrm>
          <a:off x="19154775" y="64954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53578</xdr:rowOff>
    </xdr:from>
    <xdr:to>
      <xdr:col>116</xdr:col>
      <xdr:colOff>63500</xdr:colOff>
      <xdr:row>40</xdr:row>
      <xdr:rowOff>56577</xdr:rowOff>
    </xdr:to>
    <xdr:cxnSp macro="">
      <xdr:nvCxnSpPr>
        <xdr:cNvPr id="589" name="直線コネクタ 588">
          <a:extLst>
            <a:ext uri="{FF2B5EF4-FFF2-40B4-BE49-F238E27FC236}">
              <a16:creationId xmlns:a16="http://schemas.microsoft.com/office/drawing/2014/main" id="{1D14107A-DB11-4DB0-8D0E-7CF250013893}"/>
            </a:ext>
          </a:extLst>
        </xdr:cNvPr>
        <xdr:cNvCxnSpPr/>
      </xdr:nvCxnSpPr>
      <xdr:spPr>
        <a:xfrm flipV="1">
          <a:off x="19202400" y="6536928"/>
          <a:ext cx="752475" cy="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86363</xdr:rowOff>
    </xdr:from>
    <xdr:to>
      <xdr:col>107</xdr:col>
      <xdr:colOff>101600</xdr:colOff>
      <xdr:row>41</xdr:row>
      <xdr:rowOff>16513</xdr:rowOff>
    </xdr:to>
    <xdr:sp macro="" textlink="">
      <xdr:nvSpPr>
        <xdr:cNvPr id="590" name="楕円 589">
          <a:extLst>
            <a:ext uri="{FF2B5EF4-FFF2-40B4-BE49-F238E27FC236}">
              <a16:creationId xmlns:a16="http://schemas.microsoft.com/office/drawing/2014/main" id="{04D0AF65-EFBD-4A0D-BB81-D624778A4032}"/>
            </a:ext>
          </a:extLst>
        </xdr:cNvPr>
        <xdr:cNvSpPr/>
      </xdr:nvSpPr>
      <xdr:spPr>
        <a:xfrm>
          <a:off x="18345150" y="65697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56577</xdr:rowOff>
    </xdr:from>
    <xdr:to>
      <xdr:col>111</xdr:col>
      <xdr:colOff>177800</xdr:colOff>
      <xdr:row>40</xdr:row>
      <xdr:rowOff>137163</xdr:rowOff>
    </xdr:to>
    <xdr:cxnSp macro="">
      <xdr:nvCxnSpPr>
        <xdr:cNvPr id="591" name="直線コネクタ 590">
          <a:extLst>
            <a:ext uri="{FF2B5EF4-FFF2-40B4-BE49-F238E27FC236}">
              <a16:creationId xmlns:a16="http://schemas.microsoft.com/office/drawing/2014/main" id="{6D24ABB7-3998-4F3E-85A7-7BAE42693C45}"/>
            </a:ext>
          </a:extLst>
        </xdr:cNvPr>
        <xdr:cNvCxnSpPr/>
      </xdr:nvCxnSpPr>
      <xdr:spPr>
        <a:xfrm flipV="1">
          <a:off x="18392775" y="6543102"/>
          <a:ext cx="809625" cy="8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83510</xdr:rowOff>
    </xdr:from>
    <xdr:to>
      <xdr:col>102</xdr:col>
      <xdr:colOff>165100</xdr:colOff>
      <xdr:row>41</xdr:row>
      <xdr:rowOff>13660</xdr:rowOff>
    </xdr:to>
    <xdr:sp macro="" textlink="">
      <xdr:nvSpPr>
        <xdr:cNvPr id="592" name="楕円 591">
          <a:extLst>
            <a:ext uri="{FF2B5EF4-FFF2-40B4-BE49-F238E27FC236}">
              <a16:creationId xmlns:a16="http://schemas.microsoft.com/office/drawing/2014/main" id="{83C89DED-E9D7-45FE-AF12-E8E524E51DDC}"/>
            </a:ext>
          </a:extLst>
        </xdr:cNvPr>
        <xdr:cNvSpPr/>
      </xdr:nvSpPr>
      <xdr:spPr>
        <a:xfrm>
          <a:off x="17554575" y="65732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134310</xdr:rowOff>
    </xdr:from>
    <xdr:to>
      <xdr:col>107</xdr:col>
      <xdr:colOff>50800</xdr:colOff>
      <xdr:row>40</xdr:row>
      <xdr:rowOff>137163</xdr:rowOff>
    </xdr:to>
    <xdr:cxnSp macro="">
      <xdr:nvCxnSpPr>
        <xdr:cNvPr id="593" name="直線コネクタ 592">
          <a:extLst>
            <a:ext uri="{FF2B5EF4-FFF2-40B4-BE49-F238E27FC236}">
              <a16:creationId xmlns:a16="http://schemas.microsoft.com/office/drawing/2014/main" id="{44463CFA-0D66-42DA-BEAE-F6F36F6DEC82}"/>
            </a:ext>
          </a:extLst>
        </xdr:cNvPr>
        <xdr:cNvCxnSpPr/>
      </xdr:nvCxnSpPr>
      <xdr:spPr>
        <a:xfrm>
          <a:off x="17602200" y="6620835"/>
          <a:ext cx="790575" cy="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90387</xdr:rowOff>
    </xdr:from>
    <xdr:to>
      <xdr:col>98</xdr:col>
      <xdr:colOff>38100</xdr:colOff>
      <xdr:row>41</xdr:row>
      <xdr:rowOff>20537</xdr:rowOff>
    </xdr:to>
    <xdr:sp macro="" textlink="">
      <xdr:nvSpPr>
        <xdr:cNvPr id="594" name="楕円 593">
          <a:extLst>
            <a:ext uri="{FF2B5EF4-FFF2-40B4-BE49-F238E27FC236}">
              <a16:creationId xmlns:a16="http://schemas.microsoft.com/office/drawing/2014/main" id="{284A7A37-032A-46AF-9C2A-50E273924F3C}"/>
            </a:ext>
          </a:extLst>
        </xdr:cNvPr>
        <xdr:cNvSpPr/>
      </xdr:nvSpPr>
      <xdr:spPr>
        <a:xfrm>
          <a:off x="16754475" y="65737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134310</xdr:rowOff>
    </xdr:from>
    <xdr:to>
      <xdr:col>102</xdr:col>
      <xdr:colOff>114300</xdr:colOff>
      <xdr:row>40</xdr:row>
      <xdr:rowOff>141187</xdr:rowOff>
    </xdr:to>
    <xdr:cxnSp macro="">
      <xdr:nvCxnSpPr>
        <xdr:cNvPr id="595" name="直線コネクタ 594">
          <a:extLst>
            <a:ext uri="{FF2B5EF4-FFF2-40B4-BE49-F238E27FC236}">
              <a16:creationId xmlns:a16="http://schemas.microsoft.com/office/drawing/2014/main" id="{912AFE2D-ED22-4F94-9DA0-71E15E7EFF1E}"/>
            </a:ext>
          </a:extLst>
        </xdr:cNvPr>
        <xdr:cNvCxnSpPr/>
      </xdr:nvCxnSpPr>
      <xdr:spPr>
        <a:xfrm flipV="1">
          <a:off x="16802100" y="6620835"/>
          <a:ext cx="800100" cy="1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B49CE816-0E42-4228-8159-48D0460819A0}"/>
            </a:ext>
          </a:extLst>
        </xdr:cNvPr>
        <xdr:cNvSpPr txBox="1"/>
      </xdr:nvSpPr>
      <xdr:spPr>
        <a:xfrm>
          <a:off x="18944736" y="600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B5E9BD7-B0F7-40CB-A90D-11A3E7F186DC}"/>
            </a:ext>
          </a:extLst>
        </xdr:cNvPr>
        <xdr:cNvSpPr txBox="1"/>
      </xdr:nvSpPr>
      <xdr:spPr>
        <a:xfrm>
          <a:off x="18163686" y="601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9D4FD437-7A92-4E18-9654-06E5441C87F3}"/>
            </a:ext>
          </a:extLst>
        </xdr:cNvPr>
        <xdr:cNvSpPr txBox="1"/>
      </xdr:nvSpPr>
      <xdr:spPr>
        <a:xfrm>
          <a:off x="17354061" y="60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56B6256-CD0D-468B-B282-8A76480E54C8}"/>
            </a:ext>
          </a:extLst>
        </xdr:cNvPr>
        <xdr:cNvSpPr txBox="1"/>
      </xdr:nvSpPr>
      <xdr:spPr>
        <a:xfrm>
          <a:off x="16563486" y="606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98504</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BCD47A8-F5A4-4B1C-AC14-698DF55EF303}"/>
            </a:ext>
          </a:extLst>
        </xdr:cNvPr>
        <xdr:cNvSpPr txBox="1"/>
      </xdr:nvSpPr>
      <xdr:spPr>
        <a:xfrm>
          <a:off x="18944736" y="658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7640</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3EA4D82C-3F2B-4476-B1CC-7E724F12484F}"/>
            </a:ext>
          </a:extLst>
        </xdr:cNvPr>
        <xdr:cNvSpPr txBox="1"/>
      </xdr:nvSpPr>
      <xdr:spPr>
        <a:xfrm>
          <a:off x="18163686" y="665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4787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EFFA5750-DE87-4A28-90D5-964D63FC3E5E}"/>
            </a:ext>
          </a:extLst>
        </xdr:cNvPr>
        <xdr:cNvSpPr txBox="1"/>
      </xdr:nvSpPr>
      <xdr:spPr>
        <a:xfrm>
          <a:off x="17354061" y="665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11664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50F3B1A7-B0D4-43FF-A839-95E78C6161E9}"/>
            </a:ext>
          </a:extLst>
        </xdr:cNvPr>
        <xdr:cNvSpPr txBox="1"/>
      </xdr:nvSpPr>
      <xdr:spPr>
        <a:xfrm>
          <a:off x="16563486" y="665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804CBC2-CE65-4BE4-A51B-7CFA7712BC6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26B7A41-17A7-4C5C-B2B0-3F49CE40B71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7B99D1E-49D9-4FE4-8A8E-36BC3E51368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C5E2289-7E39-4B59-8132-D7129E44D2A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674DFB7-9913-4C6C-8FBF-24619827D97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78AB2247-0437-44D4-87C5-D8F92CFBD0A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9EE3613-77AA-49A0-9D6F-AC790417863F}"/>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7760F0D-3409-4B7E-B9A4-28829734A73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145D2D2A-DEBE-4841-8527-345C8E4C5C2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EE0A70D-5409-4DC9-9400-E81AA8452D0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BB2DC69-75C4-4A94-AE27-10A4B064199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C7311439-81F5-4ACE-A40C-D9718C08BD9A}"/>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298838C7-18FF-4D7C-A00E-6D267B7B2E7F}"/>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A105BFC7-BE38-4528-A448-8F66305705B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92D00EC9-3F5D-48AC-99BF-428BE4F88A25}"/>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5F807C0B-D34B-4960-83B8-47E7D780497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81F8ED50-3EE6-4103-95E8-0EF16766FD6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B38D84BF-C292-41B4-8E64-FDCC56AA07E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2A48D8D6-7728-48E4-92AF-6189B63460E3}"/>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AB1F1349-634A-4E1A-8BE8-3B0A5C73119A}"/>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52542F8D-D5A8-49BD-A1FF-9903EA0346D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1B5A73CF-2BA2-4DF4-8FE0-2C68BA982BF3}"/>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C54D22BC-C0DC-4DA9-B6A2-DA18CE0C3018}"/>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811C6A3A-EB60-468D-A33A-2EC9372771F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42747F52-A867-44E7-BAB6-F9C6CB6B00F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1778A04C-69BC-4E5F-A8F0-BD0A21244F5D}"/>
            </a:ext>
          </a:extLst>
        </xdr:cNvPr>
        <xdr:cNvCxnSpPr/>
      </xdr:nvCxnSpPr>
      <xdr:spPr>
        <a:xfrm flipV="1">
          <a:off x="14696439" y="9065623"/>
          <a:ext cx="0" cy="1372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71D693A2-6D76-4B16-BCF1-B77C1BA3B15D}"/>
            </a:ext>
          </a:extLst>
        </xdr:cNvPr>
        <xdr:cNvSpPr txBox="1"/>
      </xdr:nvSpPr>
      <xdr:spPr>
        <a:xfrm>
          <a:off x="14735175"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68B943A0-3D7C-4218-9718-825793101BA6}"/>
            </a:ext>
          </a:extLst>
        </xdr:cNvPr>
        <xdr:cNvCxnSpPr/>
      </xdr:nvCxnSpPr>
      <xdr:spPr>
        <a:xfrm>
          <a:off x="14611350" y="104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8B2FEF70-4A09-41D7-BCC1-299317AC0923}"/>
            </a:ext>
          </a:extLst>
        </xdr:cNvPr>
        <xdr:cNvSpPr txBox="1"/>
      </xdr:nvSpPr>
      <xdr:spPr>
        <a:xfrm>
          <a:off x="14735175" y="88503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51502CBB-C1EC-44DE-BE2E-4B673017855C}"/>
            </a:ext>
          </a:extLst>
        </xdr:cNvPr>
        <xdr:cNvCxnSpPr/>
      </xdr:nvCxnSpPr>
      <xdr:spPr>
        <a:xfrm>
          <a:off x="14611350" y="90656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E4F08E50-67E0-40B8-A88A-B4BC31024315}"/>
            </a:ext>
          </a:extLst>
        </xdr:cNvPr>
        <xdr:cNvSpPr txBox="1"/>
      </xdr:nvSpPr>
      <xdr:spPr>
        <a:xfrm>
          <a:off x="14735175" y="9770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FD7269C0-8ADC-42AE-9B94-74883783F5D2}"/>
            </a:ext>
          </a:extLst>
        </xdr:cNvPr>
        <xdr:cNvSpPr/>
      </xdr:nvSpPr>
      <xdr:spPr>
        <a:xfrm>
          <a:off x="14649450" y="97917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DF08AFF8-5441-4E0A-AFA3-E9F3A6E9E7EF}"/>
            </a:ext>
          </a:extLst>
        </xdr:cNvPr>
        <xdr:cNvSpPr/>
      </xdr:nvSpPr>
      <xdr:spPr>
        <a:xfrm>
          <a:off x="13887450" y="97900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0522D328-117A-46D1-9D7A-111C638F71CD}"/>
            </a:ext>
          </a:extLst>
        </xdr:cNvPr>
        <xdr:cNvSpPr/>
      </xdr:nvSpPr>
      <xdr:spPr>
        <a:xfrm>
          <a:off x="13096875" y="976403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E5CB6D2C-A0C8-4ED1-AE74-1EBE8970F9C3}"/>
            </a:ext>
          </a:extLst>
        </xdr:cNvPr>
        <xdr:cNvSpPr/>
      </xdr:nvSpPr>
      <xdr:spPr>
        <a:xfrm>
          <a:off x="12296775" y="97526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304DAC89-1FF6-4A2D-B6CA-BAF4397EA9F3}"/>
            </a:ext>
          </a:extLst>
        </xdr:cNvPr>
        <xdr:cNvSpPr/>
      </xdr:nvSpPr>
      <xdr:spPr>
        <a:xfrm>
          <a:off x="11487150" y="97246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0569737-26E9-4568-9B0F-F392B890305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43D3A91-F6A2-44FA-8398-951D0F5B0CD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8C9079F-5CFD-422B-9D73-F2E918263D4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FF3558F-6A66-4EA8-8D9C-D6DD6E51529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AC5B72B-2B00-4C53-A068-900C00F4920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xdr:rowOff>
    </xdr:from>
    <xdr:to>
      <xdr:col>85</xdr:col>
      <xdr:colOff>177800</xdr:colOff>
      <xdr:row>60</xdr:row>
      <xdr:rowOff>103051</xdr:rowOff>
    </xdr:to>
    <xdr:sp macro="" textlink="">
      <xdr:nvSpPr>
        <xdr:cNvPr id="645" name="楕円 644">
          <a:extLst>
            <a:ext uri="{FF2B5EF4-FFF2-40B4-BE49-F238E27FC236}">
              <a16:creationId xmlns:a16="http://schemas.microsoft.com/office/drawing/2014/main" id="{A139682C-3BCF-4493-B021-70087A303881}"/>
            </a:ext>
          </a:extLst>
        </xdr:cNvPr>
        <xdr:cNvSpPr/>
      </xdr:nvSpPr>
      <xdr:spPr>
        <a:xfrm>
          <a:off x="14649450" y="97264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24328</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C62623BC-0E76-4148-8014-508692E01752}"/>
            </a:ext>
          </a:extLst>
        </xdr:cNvPr>
        <xdr:cNvSpPr txBox="1"/>
      </xdr:nvSpPr>
      <xdr:spPr>
        <a:xfrm>
          <a:off x="14735175" y="9590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140244</xdr:rowOff>
    </xdr:from>
    <xdr:to>
      <xdr:col>81</xdr:col>
      <xdr:colOff>101600</xdr:colOff>
      <xdr:row>60</xdr:row>
      <xdr:rowOff>70394</xdr:rowOff>
    </xdr:to>
    <xdr:sp macro="" textlink="">
      <xdr:nvSpPr>
        <xdr:cNvPr id="647" name="楕円 646">
          <a:extLst>
            <a:ext uri="{FF2B5EF4-FFF2-40B4-BE49-F238E27FC236}">
              <a16:creationId xmlns:a16="http://schemas.microsoft.com/office/drawing/2014/main" id="{789C3611-75B9-4EC3-A7D1-4EC9068BA1D0}"/>
            </a:ext>
          </a:extLst>
        </xdr:cNvPr>
        <xdr:cNvSpPr/>
      </xdr:nvSpPr>
      <xdr:spPr>
        <a:xfrm>
          <a:off x="13887450" y="97065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19594</xdr:rowOff>
    </xdr:from>
    <xdr:to>
      <xdr:col>85</xdr:col>
      <xdr:colOff>127000</xdr:colOff>
      <xdr:row>60</xdr:row>
      <xdr:rowOff>52251</xdr:rowOff>
    </xdr:to>
    <xdr:cxnSp macro="">
      <xdr:nvCxnSpPr>
        <xdr:cNvPr id="648" name="直線コネクタ 647">
          <a:extLst>
            <a:ext uri="{FF2B5EF4-FFF2-40B4-BE49-F238E27FC236}">
              <a16:creationId xmlns:a16="http://schemas.microsoft.com/office/drawing/2014/main" id="{97067CE7-6330-4C5A-86B0-9DF562F53629}"/>
            </a:ext>
          </a:extLst>
        </xdr:cNvPr>
        <xdr:cNvCxnSpPr/>
      </xdr:nvCxnSpPr>
      <xdr:spPr>
        <a:xfrm>
          <a:off x="13935075" y="9744619"/>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107587</xdr:rowOff>
    </xdr:from>
    <xdr:to>
      <xdr:col>76</xdr:col>
      <xdr:colOff>165100</xdr:colOff>
      <xdr:row>60</xdr:row>
      <xdr:rowOff>37737</xdr:rowOff>
    </xdr:to>
    <xdr:sp macro="" textlink="">
      <xdr:nvSpPr>
        <xdr:cNvPr id="649" name="楕円 648">
          <a:extLst>
            <a:ext uri="{FF2B5EF4-FFF2-40B4-BE49-F238E27FC236}">
              <a16:creationId xmlns:a16="http://schemas.microsoft.com/office/drawing/2014/main" id="{C28CA95E-D9C4-42FA-B464-E67B2B44315C}"/>
            </a:ext>
          </a:extLst>
        </xdr:cNvPr>
        <xdr:cNvSpPr/>
      </xdr:nvSpPr>
      <xdr:spPr>
        <a:xfrm>
          <a:off x="13096875" y="96675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158387</xdr:rowOff>
    </xdr:from>
    <xdr:to>
      <xdr:col>81</xdr:col>
      <xdr:colOff>50800</xdr:colOff>
      <xdr:row>60</xdr:row>
      <xdr:rowOff>19594</xdr:rowOff>
    </xdr:to>
    <xdr:cxnSp macro="">
      <xdr:nvCxnSpPr>
        <xdr:cNvPr id="650" name="直線コネクタ 649">
          <a:extLst>
            <a:ext uri="{FF2B5EF4-FFF2-40B4-BE49-F238E27FC236}">
              <a16:creationId xmlns:a16="http://schemas.microsoft.com/office/drawing/2014/main" id="{3A658F02-6AFC-4EB5-AC77-A879EF611E02}"/>
            </a:ext>
          </a:extLst>
        </xdr:cNvPr>
        <xdr:cNvCxnSpPr/>
      </xdr:nvCxnSpPr>
      <xdr:spPr>
        <a:xfrm>
          <a:off x="13144500" y="9724662"/>
          <a:ext cx="79057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651" name="楕円 650">
          <a:extLst>
            <a:ext uri="{FF2B5EF4-FFF2-40B4-BE49-F238E27FC236}">
              <a16:creationId xmlns:a16="http://schemas.microsoft.com/office/drawing/2014/main" id="{091AE78D-06CB-49A9-A93F-7A92F5596A4B}"/>
            </a:ext>
          </a:extLst>
        </xdr:cNvPr>
        <xdr:cNvSpPr/>
      </xdr:nvSpPr>
      <xdr:spPr>
        <a:xfrm>
          <a:off x="12296775" y="9638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158387</xdr:rowOff>
    </xdr:to>
    <xdr:cxnSp macro="">
      <xdr:nvCxnSpPr>
        <xdr:cNvPr id="652" name="直線コネクタ 651">
          <a:extLst>
            <a:ext uri="{FF2B5EF4-FFF2-40B4-BE49-F238E27FC236}">
              <a16:creationId xmlns:a16="http://schemas.microsoft.com/office/drawing/2014/main" id="{D91B728D-3ECC-4195-AD94-08B73FDB68BC}"/>
            </a:ext>
          </a:extLst>
        </xdr:cNvPr>
        <xdr:cNvCxnSpPr/>
      </xdr:nvCxnSpPr>
      <xdr:spPr>
        <a:xfrm>
          <a:off x="12344400" y="9685655"/>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42273</xdr:rowOff>
    </xdr:from>
    <xdr:to>
      <xdr:col>67</xdr:col>
      <xdr:colOff>101600</xdr:colOff>
      <xdr:row>59</xdr:row>
      <xdr:rowOff>143873</xdr:rowOff>
    </xdr:to>
    <xdr:sp macro="" textlink="">
      <xdr:nvSpPr>
        <xdr:cNvPr id="653" name="楕円 652">
          <a:extLst>
            <a:ext uri="{FF2B5EF4-FFF2-40B4-BE49-F238E27FC236}">
              <a16:creationId xmlns:a16="http://schemas.microsoft.com/office/drawing/2014/main" id="{A6349D10-E413-4B0D-83F9-F6F36CC9E404}"/>
            </a:ext>
          </a:extLst>
        </xdr:cNvPr>
        <xdr:cNvSpPr/>
      </xdr:nvSpPr>
      <xdr:spPr>
        <a:xfrm>
          <a:off x="11487150" y="96085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93073</xdr:rowOff>
    </xdr:from>
    <xdr:to>
      <xdr:col>71</xdr:col>
      <xdr:colOff>177800</xdr:colOff>
      <xdr:row>59</xdr:row>
      <xdr:rowOff>125730</xdr:rowOff>
    </xdr:to>
    <xdr:cxnSp macro="">
      <xdr:nvCxnSpPr>
        <xdr:cNvPr id="654" name="直線コネクタ 653">
          <a:extLst>
            <a:ext uri="{FF2B5EF4-FFF2-40B4-BE49-F238E27FC236}">
              <a16:creationId xmlns:a16="http://schemas.microsoft.com/office/drawing/2014/main" id="{9B58FC87-8B48-4B72-9499-46C0AD4853D6}"/>
            </a:ext>
          </a:extLst>
        </xdr:cNvPr>
        <xdr:cNvCxnSpPr/>
      </xdr:nvCxnSpPr>
      <xdr:spPr>
        <a:xfrm>
          <a:off x="11534775" y="9656173"/>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B1BD6169-7454-499A-A6A9-8D7C52E89912}"/>
            </a:ext>
          </a:extLst>
        </xdr:cNvPr>
        <xdr:cNvSpPr txBox="1"/>
      </xdr:nvSpPr>
      <xdr:spPr>
        <a:xfrm>
          <a:off x="13745219" y="9879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DB1E1473-9EC9-4F10-BF96-480D2B59B730}"/>
            </a:ext>
          </a:extLst>
        </xdr:cNvPr>
        <xdr:cNvSpPr txBox="1"/>
      </xdr:nvSpPr>
      <xdr:spPr>
        <a:xfrm>
          <a:off x="12964169" y="985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14C45DAC-B54C-47F8-836E-D7282206C68B}"/>
            </a:ext>
          </a:extLst>
        </xdr:cNvPr>
        <xdr:cNvSpPr txBox="1"/>
      </xdr:nvSpPr>
      <xdr:spPr>
        <a:xfrm>
          <a:off x="12164069" y="985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1A061A00-F2AC-4F66-83C2-1D0A1DF85DC2}"/>
            </a:ext>
          </a:extLst>
        </xdr:cNvPr>
        <xdr:cNvSpPr txBox="1"/>
      </xdr:nvSpPr>
      <xdr:spPr>
        <a:xfrm>
          <a:off x="11354444" y="980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86921</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264F8C2D-2C95-4A65-B1A9-11EFDA684E23}"/>
            </a:ext>
          </a:extLst>
        </xdr:cNvPr>
        <xdr:cNvSpPr txBox="1"/>
      </xdr:nvSpPr>
      <xdr:spPr>
        <a:xfrm>
          <a:off x="1374521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54264</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3D11DB57-BD89-42AD-A069-BDAC9F1D65ED}"/>
            </a:ext>
          </a:extLst>
        </xdr:cNvPr>
        <xdr:cNvSpPr txBox="1"/>
      </xdr:nvSpPr>
      <xdr:spPr>
        <a:xfrm>
          <a:off x="12964169" y="945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21607</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7CDC0E24-F86A-472A-9481-E109D63E757A}"/>
            </a:ext>
          </a:extLst>
        </xdr:cNvPr>
        <xdr:cNvSpPr txBox="1"/>
      </xdr:nvSpPr>
      <xdr:spPr>
        <a:xfrm>
          <a:off x="12164069" y="942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160400</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582A7C59-3C7A-4A3A-B533-5459342E253C}"/>
            </a:ext>
          </a:extLst>
        </xdr:cNvPr>
        <xdr:cNvSpPr txBox="1"/>
      </xdr:nvSpPr>
      <xdr:spPr>
        <a:xfrm>
          <a:off x="11354444" y="940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F99576E7-8A06-489B-8004-88125E5F91D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5014D6E-441F-4D53-AF08-4F74962DF5F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11DD0FC9-85AB-4F6B-A403-9AA5B88A146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CDE40C9-2BAD-4C09-90DB-99A707CA398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5ED33E6D-5832-4CA2-9F5C-871BE8D0611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449EA8F7-F2BF-4882-A1BD-D6139E0AD07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A7676A5C-A169-45FF-B5FE-6CC77EFED62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33CE1945-9A32-4957-B0E4-B720C05E51B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C77DCDC4-7E57-4A73-8196-E22DDFD4988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F44B51D2-5596-4561-97E3-00BF745B7DF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3F5DE9BD-10B6-42CC-BD0D-832097C5BF42}"/>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3E2F1C3F-442A-4339-9CDC-FA4F771C003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AD94F9FC-BD89-4B58-AA52-B066283AE5F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F84D134B-E6C5-4BE4-830A-95228518FF71}"/>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758B9096-AD11-42DB-98DA-3A9F0C8340A8}"/>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654EA752-3F6E-434D-9A9E-B00B72A941E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BE821D8B-2C7E-493F-965E-A83C5442CA0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82CE5018-96F1-4AC2-B101-B8D74C918FD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9853287F-E74E-431B-A4CF-8881E550910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956277B1-31C3-4B8F-99B7-9901DEE9CBD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DD44A540-5B90-42DE-AD28-A59CA141B66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B2B1B3E0-7FB8-4F35-BC23-1C5C5F6F5620}"/>
            </a:ext>
          </a:extLst>
        </xdr:cNvPr>
        <xdr:cNvCxnSpPr/>
      </xdr:nvCxnSpPr>
      <xdr:spPr>
        <a:xfrm flipV="1">
          <a:off x="19954239" y="9191625"/>
          <a:ext cx="0" cy="1141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BB538BE2-3180-45EF-8A85-5F1AC4F8CD4E}"/>
            </a:ext>
          </a:extLst>
        </xdr:cNvPr>
        <xdr:cNvSpPr txBox="1"/>
      </xdr:nvSpPr>
      <xdr:spPr>
        <a:xfrm>
          <a:off x="19992975"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BD5080CE-8439-4787-869E-6FB60B6A0E5C}"/>
            </a:ext>
          </a:extLst>
        </xdr:cNvPr>
        <xdr:cNvCxnSpPr/>
      </xdr:nvCxnSpPr>
      <xdr:spPr>
        <a:xfrm>
          <a:off x="19878675" y="10333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772D589D-C25D-421B-BEBA-74C7486FB4DB}"/>
            </a:ext>
          </a:extLst>
        </xdr:cNvPr>
        <xdr:cNvSpPr txBox="1"/>
      </xdr:nvSpPr>
      <xdr:spPr>
        <a:xfrm>
          <a:off x="19992975" y="897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E58BF2EA-5F42-4B7F-9F6D-01F76A02C59A}"/>
            </a:ext>
          </a:extLst>
        </xdr:cNvPr>
        <xdr:cNvCxnSpPr/>
      </xdr:nvCxnSpPr>
      <xdr:spPr>
        <a:xfrm>
          <a:off x="19878675" y="9191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5B2685D5-62D6-451E-8318-9D6801A089E0}"/>
            </a:ext>
          </a:extLst>
        </xdr:cNvPr>
        <xdr:cNvSpPr txBox="1"/>
      </xdr:nvSpPr>
      <xdr:spPr>
        <a:xfrm>
          <a:off x="19992975" y="9848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17008180-768A-46BE-AF24-51CB3BBC81DD}"/>
            </a:ext>
          </a:extLst>
        </xdr:cNvPr>
        <xdr:cNvSpPr/>
      </xdr:nvSpPr>
      <xdr:spPr>
        <a:xfrm>
          <a:off x="19897725" y="99847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309B1A45-0033-4D65-9029-40F8EF311DA4}"/>
            </a:ext>
          </a:extLst>
        </xdr:cNvPr>
        <xdr:cNvSpPr/>
      </xdr:nvSpPr>
      <xdr:spPr>
        <a:xfrm>
          <a:off x="19154775" y="9984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38BB9E21-7935-4774-81AE-2C0E767B100C}"/>
            </a:ext>
          </a:extLst>
        </xdr:cNvPr>
        <xdr:cNvSpPr/>
      </xdr:nvSpPr>
      <xdr:spPr>
        <a:xfrm>
          <a:off x="18345150" y="99847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2B21A911-26AE-4653-8BC2-8CC567314846}"/>
            </a:ext>
          </a:extLst>
        </xdr:cNvPr>
        <xdr:cNvSpPr/>
      </xdr:nvSpPr>
      <xdr:spPr>
        <a:xfrm>
          <a:off x="17554575" y="99847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157FA712-EE11-473E-A215-2A76522658B6}"/>
            </a:ext>
          </a:extLst>
        </xdr:cNvPr>
        <xdr:cNvSpPr/>
      </xdr:nvSpPr>
      <xdr:spPr>
        <a:xfrm>
          <a:off x="16754475" y="9984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B83E6AA-EDD3-45A8-B1BE-0B557BBF1B0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5B4A8CB-C8FD-4BCC-97AB-5B13BD7230D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173B839-0844-48E2-905D-F8A41F0DF96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078370F-BA94-4F47-9CF2-E3FB9271823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160E481-0A46-4F91-A27A-BADA7B3344E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700" name="楕円 699">
          <a:extLst>
            <a:ext uri="{FF2B5EF4-FFF2-40B4-BE49-F238E27FC236}">
              <a16:creationId xmlns:a16="http://schemas.microsoft.com/office/drawing/2014/main" id="{9C70A46A-2A10-47C3-95F3-814B0B682997}"/>
            </a:ext>
          </a:extLst>
        </xdr:cNvPr>
        <xdr:cNvSpPr/>
      </xdr:nvSpPr>
      <xdr:spPr>
        <a:xfrm>
          <a:off x="19897725"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121937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3D0BFF7F-41F3-4DE7-AF83-8CED3422BD88}"/>
            </a:ext>
          </a:extLst>
        </xdr:cNvPr>
        <xdr:cNvSpPr txBox="1"/>
      </xdr:nvSpPr>
      <xdr:spPr>
        <a:xfrm>
          <a:off x="19992975" y="1001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143510</xdr:rowOff>
    </xdr:from>
    <xdr:to>
      <xdr:col>112</xdr:col>
      <xdr:colOff>38100</xdr:colOff>
      <xdr:row>62</xdr:row>
      <xdr:rowOff>73660</xdr:rowOff>
    </xdr:to>
    <xdr:sp macro="" textlink="">
      <xdr:nvSpPr>
        <xdr:cNvPr id="702" name="楕円 701">
          <a:extLst>
            <a:ext uri="{FF2B5EF4-FFF2-40B4-BE49-F238E27FC236}">
              <a16:creationId xmlns:a16="http://schemas.microsoft.com/office/drawing/2014/main" id="{CC99AC3E-B410-41EF-BE98-1EAFF157288A}"/>
            </a:ext>
          </a:extLst>
        </xdr:cNvPr>
        <xdr:cNvSpPr/>
      </xdr:nvSpPr>
      <xdr:spPr>
        <a:xfrm>
          <a:off x="19154775" y="10027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22860</xdr:rowOff>
    </xdr:to>
    <xdr:cxnSp macro="">
      <xdr:nvCxnSpPr>
        <xdr:cNvPr id="703" name="直線コネクタ 702">
          <a:extLst>
            <a:ext uri="{FF2B5EF4-FFF2-40B4-BE49-F238E27FC236}">
              <a16:creationId xmlns:a16="http://schemas.microsoft.com/office/drawing/2014/main" id="{EB3D89F4-8644-4A75-B4CC-5B8085AC80B1}"/>
            </a:ext>
          </a:extLst>
        </xdr:cNvPr>
        <xdr:cNvCxnSpPr/>
      </xdr:nvCxnSpPr>
      <xdr:spPr>
        <a:xfrm>
          <a:off x="19202400" y="1007491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143510</xdr:rowOff>
    </xdr:from>
    <xdr:to>
      <xdr:col>107</xdr:col>
      <xdr:colOff>101600</xdr:colOff>
      <xdr:row>62</xdr:row>
      <xdr:rowOff>73660</xdr:rowOff>
    </xdr:to>
    <xdr:sp macro="" textlink="">
      <xdr:nvSpPr>
        <xdr:cNvPr id="704" name="楕円 703">
          <a:extLst>
            <a:ext uri="{FF2B5EF4-FFF2-40B4-BE49-F238E27FC236}">
              <a16:creationId xmlns:a16="http://schemas.microsoft.com/office/drawing/2014/main" id="{A4C7F40C-C87A-41B6-BFF6-3F9B0F6A917D}"/>
            </a:ext>
          </a:extLst>
        </xdr:cNvPr>
        <xdr:cNvSpPr/>
      </xdr:nvSpPr>
      <xdr:spPr>
        <a:xfrm>
          <a:off x="18345150"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22860</xdr:rowOff>
    </xdr:from>
    <xdr:to>
      <xdr:col>111</xdr:col>
      <xdr:colOff>177800</xdr:colOff>
      <xdr:row>62</xdr:row>
      <xdr:rowOff>22860</xdr:rowOff>
    </xdr:to>
    <xdr:cxnSp macro="">
      <xdr:nvCxnSpPr>
        <xdr:cNvPr id="705" name="直線コネクタ 704">
          <a:extLst>
            <a:ext uri="{FF2B5EF4-FFF2-40B4-BE49-F238E27FC236}">
              <a16:creationId xmlns:a16="http://schemas.microsoft.com/office/drawing/2014/main" id="{9C287824-402E-4A3F-889C-0E77CC8C3757}"/>
            </a:ext>
          </a:extLst>
        </xdr:cNvPr>
        <xdr:cNvCxnSpPr/>
      </xdr:nvCxnSpPr>
      <xdr:spPr>
        <a:xfrm>
          <a:off x="18392775" y="100749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6" name="楕円 705">
          <a:extLst>
            <a:ext uri="{FF2B5EF4-FFF2-40B4-BE49-F238E27FC236}">
              <a16:creationId xmlns:a16="http://schemas.microsoft.com/office/drawing/2014/main" id="{DFBB62DD-702D-4A5E-AB9E-3499EFAB4596}"/>
            </a:ext>
          </a:extLst>
        </xdr:cNvPr>
        <xdr:cNvSpPr/>
      </xdr:nvSpPr>
      <xdr:spPr>
        <a:xfrm>
          <a:off x="17554575" y="10027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22860</xdr:rowOff>
    </xdr:from>
    <xdr:to>
      <xdr:col>107</xdr:col>
      <xdr:colOff>50800</xdr:colOff>
      <xdr:row>62</xdr:row>
      <xdr:rowOff>22860</xdr:rowOff>
    </xdr:to>
    <xdr:cxnSp macro="">
      <xdr:nvCxnSpPr>
        <xdr:cNvPr id="707" name="直線コネクタ 706">
          <a:extLst>
            <a:ext uri="{FF2B5EF4-FFF2-40B4-BE49-F238E27FC236}">
              <a16:creationId xmlns:a16="http://schemas.microsoft.com/office/drawing/2014/main" id="{02FB7BE9-A1EE-4499-9BDE-3F32AAE2A7D7}"/>
            </a:ext>
          </a:extLst>
        </xdr:cNvPr>
        <xdr:cNvCxnSpPr/>
      </xdr:nvCxnSpPr>
      <xdr:spPr>
        <a:xfrm>
          <a:off x="17602200" y="100749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708" name="楕円 707">
          <a:extLst>
            <a:ext uri="{FF2B5EF4-FFF2-40B4-BE49-F238E27FC236}">
              <a16:creationId xmlns:a16="http://schemas.microsoft.com/office/drawing/2014/main" id="{D004DB64-8793-4391-9125-9DB6518067B0}"/>
            </a:ext>
          </a:extLst>
        </xdr:cNvPr>
        <xdr:cNvSpPr/>
      </xdr:nvSpPr>
      <xdr:spPr>
        <a:xfrm>
          <a:off x="16754475" y="10027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22860</xdr:rowOff>
    </xdr:to>
    <xdr:cxnSp macro="">
      <xdr:nvCxnSpPr>
        <xdr:cNvPr id="709" name="直線コネクタ 708">
          <a:extLst>
            <a:ext uri="{FF2B5EF4-FFF2-40B4-BE49-F238E27FC236}">
              <a16:creationId xmlns:a16="http://schemas.microsoft.com/office/drawing/2014/main" id="{72695523-057E-4E26-974A-8A7B5F9BF63B}"/>
            </a:ext>
          </a:extLst>
        </xdr:cNvPr>
        <xdr:cNvCxnSpPr/>
      </xdr:nvCxnSpPr>
      <xdr:spPr>
        <a:xfrm>
          <a:off x="16802100" y="100749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003F07E1-D91C-48F6-B38C-D6F44D9C5E71}"/>
            </a:ext>
          </a:extLst>
        </xdr:cNvPr>
        <xdr:cNvSpPr txBox="1"/>
      </xdr:nvSpPr>
      <xdr:spPr>
        <a:xfrm>
          <a:off x="189834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728CB69A-029A-4688-8AE0-71DB2B4F39A4}"/>
            </a:ext>
          </a:extLst>
        </xdr:cNvPr>
        <xdr:cNvSpPr txBox="1"/>
      </xdr:nvSpPr>
      <xdr:spPr>
        <a:xfrm>
          <a:off x="181833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4B3A64D1-55E2-43C0-A858-4265E3ACDEBF}"/>
            </a:ext>
          </a:extLst>
        </xdr:cNvPr>
        <xdr:cNvSpPr txBox="1"/>
      </xdr:nvSpPr>
      <xdr:spPr>
        <a:xfrm>
          <a:off x="17383202"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D807E252-4B95-4E23-9C64-317FC7F09314}"/>
            </a:ext>
          </a:extLst>
        </xdr:cNvPr>
        <xdr:cNvSpPr txBox="1"/>
      </xdr:nvSpPr>
      <xdr:spPr>
        <a:xfrm>
          <a:off x="1659262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64787</xdr:rowOff>
    </xdr:from>
    <xdr:ext cx="469744" cy="259045"/>
    <xdr:sp macro="" textlink="">
      <xdr:nvSpPr>
        <xdr:cNvPr id="714" name="n_1mainValue【保健センター・保健所】&#10;一人当たり面積">
          <a:extLst>
            <a:ext uri="{FF2B5EF4-FFF2-40B4-BE49-F238E27FC236}">
              <a16:creationId xmlns:a16="http://schemas.microsoft.com/office/drawing/2014/main" id="{1AFD3775-4C11-4670-899C-0D02706B7573}"/>
            </a:ext>
          </a:extLst>
        </xdr:cNvPr>
        <xdr:cNvSpPr txBox="1"/>
      </xdr:nvSpPr>
      <xdr:spPr>
        <a:xfrm>
          <a:off x="189834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64787</xdr:rowOff>
    </xdr:from>
    <xdr:ext cx="469744" cy="259045"/>
    <xdr:sp macro="" textlink="">
      <xdr:nvSpPr>
        <xdr:cNvPr id="715" name="n_2mainValue【保健センター・保健所】&#10;一人当たり面積">
          <a:extLst>
            <a:ext uri="{FF2B5EF4-FFF2-40B4-BE49-F238E27FC236}">
              <a16:creationId xmlns:a16="http://schemas.microsoft.com/office/drawing/2014/main" id="{C6E4D0E8-CE7E-4221-BE26-BD64558854A6}"/>
            </a:ext>
          </a:extLst>
        </xdr:cNvPr>
        <xdr:cNvSpPr txBox="1"/>
      </xdr:nvSpPr>
      <xdr:spPr>
        <a:xfrm>
          <a:off x="181833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716" name="n_3mainValue【保健センター・保健所】&#10;一人当たり面積">
          <a:extLst>
            <a:ext uri="{FF2B5EF4-FFF2-40B4-BE49-F238E27FC236}">
              <a16:creationId xmlns:a16="http://schemas.microsoft.com/office/drawing/2014/main" id="{1DC6DCA5-F57B-415D-8E2A-D1007046A9B0}"/>
            </a:ext>
          </a:extLst>
        </xdr:cNvPr>
        <xdr:cNvSpPr txBox="1"/>
      </xdr:nvSpPr>
      <xdr:spPr>
        <a:xfrm>
          <a:off x="173832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717" name="n_4mainValue【保健センター・保健所】&#10;一人当たり面積">
          <a:extLst>
            <a:ext uri="{FF2B5EF4-FFF2-40B4-BE49-F238E27FC236}">
              <a16:creationId xmlns:a16="http://schemas.microsoft.com/office/drawing/2014/main" id="{76856224-5E4D-4283-A158-F2935F67D243}"/>
            </a:ext>
          </a:extLst>
        </xdr:cNvPr>
        <xdr:cNvSpPr txBox="1"/>
      </xdr:nvSpPr>
      <xdr:spPr>
        <a:xfrm>
          <a:off x="16592627"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770F8E8-285E-4666-B648-70C54A62026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C0D451CE-6EE4-47E4-AA95-76BD49B926C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9BE79246-8622-49AA-B8AE-6D01FE89E88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7AB6D57F-8521-4B4A-9119-6BDC51BD37A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6B091F02-8FA9-47F9-8894-AE9CC87B016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8DE8BDC-C2D9-4DF8-AB39-E97FA6067B5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EF756C5D-3679-4236-A75F-F791EFF50BD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8029FBDA-0F3C-4249-8914-02D096F32F2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FC9E7DD5-6553-4545-87AD-BD09702DCFB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16B2E466-607E-48CD-A489-20C4962AC5D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3A5F14A5-09E2-4603-BEC4-AF8A2E40228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79D3FC22-A514-41B4-B280-AEE7ACCA63F0}"/>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24C19894-BC2B-44B8-99B5-F7EFEDFC1A0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FC418C3D-4FBF-4EAA-9F78-127E116534E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DAAF7E4F-1BFE-4E44-A01E-9A9E5FD5F8E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A5179990-B3CA-4773-A3B0-AD8FB66314C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EB17C02B-AC50-48F7-9139-768EE7C15AD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84258058-40B8-4AAF-A97E-129A2D117A8E}"/>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4AB9715D-7868-4141-AB0C-CDA601AE821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2E16D2EC-A621-4AB3-A97E-CD9DA545546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1006AFD3-A7CB-4E42-B0C3-75C3C7CA3BA2}"/>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9588A0F7-343B-4723-AB69-30A4FCA323C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CBAAD2C0-F6B7-4747-892B-F8F04B81B1DB}"/>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4FC8AEEB-8D10-468A-85E8-2708A96F99B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F322554C-1B4F-4879-8012-67D3AA297773}"/>
            </a:ext>
          </a:extLst>
        </xdr:cNvPr>
        <xdr:cNvCxnSpPr/>
      </xdr:nvCxnSpPr>
      <xdr:spPr>
        <a:xfrm flipV="1">
          <a:off x="14696439" y="12764136"/>
          <a:ext cx="0" cy="10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326BA612-5849-415B-B9B4-6EA92B3EFA01}"/>
            </a:ext>
          </a:extLst>
        </xdr:cNvPr>
        <xdr:cNvSpPr txBox="1"/>
      </xdr:nvSpPr>
      <xdr:spPr>
        <a:xfrm>
          <a:off x="14735175"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659306BF-B6A5-4E23-929F-0AA4338B94A3}"/>
            </a:ext>
          </a:extLst>
        </xdr:cNvPr>
        <xdr:cNvCxnSpPr/>
      </xdr:nvCxnSpPr>
      <xdr:spPr>
        <a:xfrm>
          <a:off x="14611350" y="13838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47E85C1A-CD69-4809-A102-CF055353F4B0}"/>
            </a:ext>
          </a:extLst>
        </xdr:cNvPr>
        <xdr:cNvSpPr txBox="1"/>
      </xdr:nvSpPr>
      <xdr:spPr>
        <a:xfrm>
          <a:off x="14735175" y="1255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F9A68125-C158-44A2-9AE3-90E1047E35B9}"/>
            </a:ext>
          </a:extLst>
        </xdr:cNvPr>
        <xdr:cNvCxnSpPr/>
      </xdr:nvCxnSpPr>
      <xdr:spPr>
        <a:xfrm>
          <a:off x="14611350" y="12764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BFCD1B64-7171-42FB-95B4-C45A26B50430}"/>
            </a:ext>
          </a:extLst>
        </xdr:cNvPr>
        <xdr:cNvSpPr txBox="1"/>
      </xdr:nvSpPr>
      <xdr:spPr>
        <a:xfrm>
          <a:off x="14735175" y="13284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17C63C19-2891-42F2-932F-7F3015A701EF}"/>
            </a:ext>
          </a:extLst>
        </xdr:cNvPr>
        <xdr:cNvSpPr/>
      </xdr:nvSpPr>
      <xdr:spPr>
        <a:xfrm>
          <a:off x="14649450" y="13296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C553867E-E089-4F73-8313-2975C8C8EB11}"/>
            </a:ext>
          </a:extLst>
        </xdr:cNvPr>
        <xdr:cNvSpPr/>
      </xdr:nvSpPr>
      <xdr:spPr>
        <a:xfrm>
          <a:off x="138874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AD1AC660-1183-4247-BBBC-64604B34EAD0}"/>
            </a:ext>
          </a:extLst>
        </xdr:cNvPr>
        <xdr:cNvSpPr/>
      </xdr:nvSpPr>
      <xdr:spPr>
        <a:xfrm>
          <a:off x="13096875"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B4B8FC1A-3479-4F09-9900-216E45B0ED7F}"/>
            </a:ext>
          </a:extLst>
        </xdr:cNvPr>
        <xdr:cNvSpPr/>
      </xdr:nvSpPr>
      <xdr:spPr>
        <a:xfrm>
          <a:off x="12296775" y="132702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BE4295CA-B026-4833-8CA4-33D565DBC147}"/>
            </a:ext>
          </a:extLst>
        </xdr:cNvPr>
        <xdr:cNvSpPr/>
      </xdr:nvSpPr>
      <xdr:spPr>
        <a:xfrm>
          <a:off x="114871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6E9DACC-C8F8-4AC8-9E0B-53A64232A63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274150D6-295A-498D-9E7D-B6860C3EF1B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B5E757F-A8D6-42D1-9232-22089C582ED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4B75C96-E344-440A-A096-0BB720564FB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A23EFF19-E307-4A1E-A2A9-E56C55C4815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103505</xdr:rowOff>
    </xdr:from>
    <xdr:to>
      <xdr:col>85</xdr:col>
      <xdr:colOff>177800</xdr:colOff>
      <xdr:row>81</xdr:row>
      <xdr:rowOff>33655</xdr:rowOff>
    </xdr:to>
    <xdr:sp macro="" textlink="">
      <xdr:nvSpPr>
        <xdr:cNvPr id="758" name="楕円 757">
          <a:extLst>
            <a:ext uri="{FF2B5EF4-FFF2-40B4-BE49-F238E27FC236}">
              <a16:creationId xmlns:a16="http://schemas.microsoft.com/office/drawing/2014/main" id="{7D5A2085-2301-40D3-8E31-6A7E4C0D0ADE}"/>
            </a:ext>
          </a:extLst>
        </xdr:cNvPr>
        <xdr:cNvSpPr/>
      </xdr:nvSpPr>
      <xdr:spPr>
        <a:xfrm>
          <a:off x="14649450" y="130702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126382</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EED05549-D7F8-43B1-80C0-73ABD34438FD}"/>
            </a:ext>
          </a:extLst>
        </xdr:cNvPr>
        <xdr:cNvSpPr txBox="1"/>
      </xdr:nvSpPr>
      <xdr:spPr>
        <a:xfrm>
          <a:off x="14735175" y="1292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128270</xdr:rowOff>
    </xdr:from>
    <xdr:to>
      <xdr:col>81</xdr:col>
      <xdr:colOff>101600</xdr:colOff>
      <xdr:row>82</xdr:row>
      <xdr:rowOff>58420</xdr:rowOff>
    </xdr:to>
    <xdr:sp macro="" textlink="">
      <xdr:nvSpPr>
        <xdr:cNvPr id="760" name="楕円 759">
          <a:extLst>
            <a:ext uri="{FF2B5EF4-FFF2-40B4-BE49-F238E27FC236}">
              <a16:creationId xmlns:a16="http://schemas.microsoft.com/office/drawing/2014/main" id="{9C696751-60DF-493C-B6F6-AAAE860CAF92}"/>
            </a:ext>
          </a:extLst>
        </xdr:cNvPr>
        <xdr:cNvSpPr/>
      </xdr:nvSpPr>
      <xdr:spPr>
        <a:xfrm>
          <a:off x="13887450" y="13250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154305</xdr:rowOff>
    </xdr:from>
    <xdr:to>
      <xdr:col>85</xdr:col>
      <xdr:colOff>127000</xdr:colOff>
      <xdr:row>82</xdr:row>
      <xdr:rowOff>7620</xdr:rowOff>
    </xdr:to>
    <xdr:cxnSp macro="">
      <xdr:nvCxnSpPr>
        <xdr:cNvPr id="761" name="直線コネクタ 760">
          <a:extLst>
            <a:ext uri="{FF2B5EF4-FFF2-40B4-BE49-F238E27FC236}">
              <a16:creationId xmlns:a16="http://schemas.microsoft.com/office/drawing/2014/main" id="{971F6844-C706-4574-96D0-04506777FEE5}"/>
            </a:ext>
          </a:extLst>
        </xdr:cNvPr>
        <xdr:cNvCxnSpPr/>
      </xdr:nvCxnSpPr>
      <xdr:spPr>
        <a:xfrm flipV="1">
          <a:off x="13935075" y="13117830"/>
          <a:ext cx="762000" cy="18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95886</xdr:rowOff>
    </xdr:from>
    <xdr:to>
      <xdr:col>76</xdr:col>
      <xdr:colOff>165100</xdr:colOff>
      <xdr:row>82</xdr:row>
      <xdr:rowOff>26036</xdr:rowOff>
    </xdr:to>
    <xdr:sp macro="" textlink="">
      <xdr:nvSpPr>
        <xdr:cNvPr id="762" name="楕円 761">
          <a:extLst>
            <a:ext uri="{FF2B5EF4-FFF2-40B4-BE49-F238E27FC236}">
              <a16:creationId xmlns:a16="http://schemas.microsoft.com/office/drawing/2014/main" id="{EDE12CAA-BE08-4437-B964-FD69E871D984}"/>
            </a:ext>
          </a:extLst>
        </xdr:cNvPr>
        <xdr:cNvSpPr/>
      </xdr:nvSpPr>
      <xdr:spPr>
        <a:xfrm>
          <a:off x="13096875" y="13221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146686</xdr:rowOff>
    </xdr:from>
    <xdr:to>
      <xdr:col>81</xdr:col>
      <xdr:colOff>50800</xdr:colOff>
      <xdr:row>82</xdr:row>
      <xdr:rowOff>7620</xdr:rowOff>
    </xdr:to>
    <xdr:cxnSp macro="">
      <xdr:nvCxnSpPr>
        <xdr:cNvPr id="763" name="直線コネクタ 762">
          <a:extLst>
            <a:ext uri="{FF2B5EF4-FFF2-40B4-BE49-F238E27FC236}">
              <a16:creationId xmlns:a16="http://schemas.microsoft.com/office/drawing/2014/main" id="{09CD105A-7C56-4343-832A-A396054BD65E}"/>
            </a:ext>
          </a:extLst>
        </xdr:cNvPr>
        <xdr:cNvCxnSpPr/>
      </xdr:nvCxnSpPr>
      <xdr:spPr>
        <a:xfrm>
          <a:off x="13144500" y="13268961"/>
          <a:ext cx="7905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67311</xdr:rowOff>
    </xdr:from>
    <xdr:to>
      <xdr:col>72</xdr:col>
      <xdr:colOff>38100</xdr:colOff>
      <xdr:row>81</xdr:row>
      <xdr:rowOff>168911</xdr:rowOff>
    </xdr:to>
    <xdr:sp macro="" textlink="">
      <xdr:nvSpPr>
        <xdr:cNvPr id="764" name="楕円 763">
          <a:extLst>
            <a:ext uri="{FF2B5EF4-FFF2-40B4-BE49-F238E27FC236}">
              <a16:creationId xmlns:a16="http://schemas.microsoft.com/office/drawing/2014/main" id="{879ABC2F-4964-42DD-BB08-4B6C39A8D5B3}"/>
            </a:ext>
          </a:extLst>
        </xdr:cNvPr>
        <xdr:cNvSpPr/>
      </xdr:nvSpPr>
      <xdr:spPr>
        <a:xfrm>
          <a:off x="12296775" y="13189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118111</xdr:rowOff>
    </xdr:from>
    <xdr:to>
      <xdr:col>76</xdr:col>
      <xdr:colOff>114300</xdr:colOff>
      <xdr:row>81</xdr:row>
      <xdr:rowOff>146686</xdr:rowOff>
    </xdr:to>
    <xdr:cxnSp macro="">
      <xdr:nvCxnSpPr>
        <xdr:cNvPr id="765" name="直線コネクタ 764">
          <a:extLst>
            <a:ext uri="{FF2B5EF4-FFF2-40B4-BE49-F238E27FC236}">
              <a16:creationId xmlns:a16="http://schemas.microsoft.com/office/drawing/2014/main" id="{E0BCA80B-15F6-492E-9B1F-05EE4AE5CFBD}"/>
            </a:ext>
          </a:extLst>
        </xdr:cNvPr>
        <xdr:cNvCxnSpPr/>
      </xdr:nvCxnSpPr>
      <xdr:spPr>
        <a:xfrm>
          <a:off x="12344400" y="13246736"/>
          <a:ext cx="8001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29211</xdr:rowOff>
    </xdr:from>
    <xdr:to>
      <xdr:col>67</xdr:col>
      <xdr:colOff>101600</xdr:colOff>
      <xdr:row>81</xdr:row>
      <xdr:rowOff>130811</xdr:rowOff>
    </xdr:to>
    <xdr:sp macro="" textlink="">
      <xdr:nvSpPr>
        <xdr:cNvPr id="766" name="楕円 765">
          <a:extLst>
            <a:ext uri="{FF2B5EF4-FFF2-40B4-BE49-F238E27FC236}">
              <a16:creationId xmlns:a16="http://schemas.microsoft.com/office/drawing/2014/main" id="{A44A5479-89ED-4B4C-A66E-DB184A264D71}"/>
            </a:ext>
          </a:extLst>
        </xdr:cNvPr>
        <xdr:cNvSpPr/>
      </xdr:nvSpPr>
      <xdr:spPr>
        <a:xfrm>
          <a:off x="11487150" y="131514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80011</xdr:rowOff>
    </xdr:from>
    <xdr:to>
      <xdr:col>71</xdr:col>
      <xdr:colOff>177800</xdr:colOff>
      <xdr:row>81</xdr:row>
      <xdr:rowOff>118111</xdr:rowOff>
    </xdr:to>
    <xdr:cxnSp macro="">
      <xdr:nvCxnSpPr>
        <xdr:cNvPr id="767" name="直線コネクタ 766">
          <a:extLst>
            <a:ext uri="{FF2B5EF4-FFF2-40B4-BE49-F238E27FC236}">
              <a16:creationId xmlns:a16="http://schemas.microsoft.com/office/drawing/2014/main" id="{6AD0826B-30FE-46F2-9C3F-C859B6D3F072}"/>
            </a:ext>
          </a:extLst>
        </xdr:cNvPr>
        <xdr:cNvCxnSpPr/>
      </xdr:nvCxnSpPr>
      <xdr:spPr>
        <a:xfrm>
          <a:off x="11534775" y="13208636"/>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E501782F-5EBD-4FD8-B5FB-0BC9D5F64283}"/>
            </a:ext>
          </a:extLst>
        </xdr:cNvPr>
        <xdr:cNvSpPr txBox="1"/>
      </xdr:nvSpPr>
      <xdr:spPr>
        <a:xfrm>
          <a:off x="13745219"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E3BC1372-9143-4720-A04A-F13C9FBAD637}"/>
            </a:ext>
          </a:extLst>
        </xdr:cNvPr>
        <xdr:cNvSpPr txBox="1"/>
      </xdr:nvSpPr>
      <xdr:spPr>
        <a:xfrm>
          <a:off x="12964169" y="1339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59323890-5B20-4982-BE40-AD4F5A7A5275}"/>
            </a:ext>
          </a:extLst>
        </xdr:cNvPr>
        <xdr:cNvSpPr txBox="1"/>
      </xdr:nvSpPr>
      <xdr:spPr>
        <a:xfrm>
          <a:off x="12164069" y="1335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5D08B534-F974-4316-9FD8-878EF51DC218}"/>
            </a:ext>
          </a:extLst>
        </xdr:cNvPr>
        <xdr:cNvSpPr txBox="1"/>
      </xdr:nvSpPr>
      <xdr:spPr>
        <a:xfrm>
          <a:off x="11354444"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74947</xdr:rowOff>
    </xdr:from>
    <xdr:ext cx="405111" cy="259045"/>
    <xdr:sp macro="" textlink="">
      <xdr:nvSpPr>
        <xdr:cNvPr id="772" name="n_1mainValue【消防施設】&#10;有形固定資産減価償却率">
          <a:extLst>
            <a:ext uri="{FF2B5EF4-FFF2-40B4-BE49-F238E27FC236}">
              <a16:creationId xmlns:a16="http://schemas.microsoft.com/office/drawing/2014/main" id="{87E7E0A9-4F46-4985-9C37-C786C7B7879B}"/>
            </a:ext>
          </a:extLst>
        </xdr:cNvPr>
        <xdr:cNvSpPr txBox="1"/>
      </xdr:nvSpPr>
      <xdr:spPr>
        <a:xfrm>
          <a:off x="13745219"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42563</xdr:rowOff>
    </xdr:from>
    <xdr:ext cx="405111" cy="259045"/>
    <xdr:sp macro="" textlink="">
      <xdr:nvSpPr>
        <xdr:cNvPr id="773" name="n_2mainValue【消防施設】&#10;有形固定資産減価償却率">
          <a:extLst>
            <a:ext uri="{FF2B5EF4-FFF2-40B4-BE49-F238E27FC236}">
              <a16:creationId xmlns:a16="http://schemas.microsoft.com/office/drawing/2014/main" id="{21823604-0985-4306-A3EE-DEE5CDC66A96}"/>
            </a:ext>
          </a:extLst>
        </xdr:cNvPr>
        <xdr:cNvSpPr txBox="1"/>
      </xdr:nvSpPr>
      <xdr:spPr>
        <a:xfrm>
          <a:off x="12964169"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13988</xdr:rowOff>
    </xdr:from>
    <xdr:ext cx="405111" cy="259045"/>
    <xdr:sp macro="" textlink="">
      <xdr:nvSpPr>
        <xdr:cNvPr id="774" name="n_3mainValue【消防施設】&#10;有形固定資産減価償却率">
          <a:extLst>
            <a:ext uri="{FF2B5EF4-FFF2-40B4-BE49-F238E27FC236}">
              <a16:creationId xmlns:a16="http://schemas.microsoft.com/office/drawing/2014/main" id="{D52F3E2A-841B-4FFC-AB3C-247C7B0EE0A5}"/>
            </a:ext>
          </a:extLst>
        </xdr:cNvPr>
        <xdr:cNvSpPr txBox="1"/>
      </xdr:nvSpPr>
      <xdr:spPr>
        <a:xfrm>
          <a:off x="12164069" y="1297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147338</xdr:rowOff>
    </xdr:from>
    <xdr:ext cx="405111" cy="259045"/>
    <xdr:sp macro="" textlink="">
      <xdr:nvSpPr>
        <xdr:cNvPr id="775" name="n_4mainValue【消防施設】&#10;有形固定資産減価償却率">
          <a:extLst>
            <a:ext uri="{FF2B5EF4-FFF2-40B4-BE49-F238E27FC236}">
              <a16:creationId xmlns:a16="http://schemas.microsoft.com/office/drawing/2014/main" id="{6C4C26B4-5A99-4EFF-A3D9-924015C4F346}"/>
            </a:ext>
          </a:extLst>
        </xdr:cNvPr>
        <xdr:cNvSpPr txBox="1"/>
      </xdr:nvSpPr>
      <xdr:spPr>
        <a:xfrm>
          <a:off x="11354444" y="1294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5E132C3C-53A7-4642-BFA6-51D0C65A62D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0E544C33-C023-4B67-BC72-70E2224969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01DB9ADB-7087-4F96-AE8C-354424577D0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A78B472-3FDB-4C66-8A84-FAD852DDD80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628A146-E843-4506-B5CF-CD37EC1817C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BDDB1ED0-BE5E-448C-80A6-A734FFF18FD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C83DF9C7-3ECD-405A-B85B-6A6E04FCD91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B167D1C3-2042-4327-926A-BAAF4B74E05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1B9DE8DA-01A2-4CCE-92D5-2B2991E7632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D8D2953C-F534-41F0-9052-6F2F0F3B70F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E1A0BAC0-215B-48A8-A758-95A3E23917C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080A13D8-3389-4343-902E-0C2AF333DFDD}"/>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DB46FE58-423A-469A-B044-AECCD495E61B}"/>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31F6B8AA-8E10-4F23-9959-9010CE6BD8C0}"/>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2372B1E4-49AE-409A-A3A2-AB0C64C380B6}"/>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1E6D358B-901E-4B2E-ABA2-EAC1FC8B13F9}"/>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F958917F-6FB6-4D34-8AB1-E8DF60FFFEA9}"/>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B3199259-E8F1-48BA-98BF-431792B27292}"/>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C95FA137-91A4-45BD-A19B-8FA8AD0C6C1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708A1259-1D68-4D9B-9E15-C19266DC43F4}"/>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D2948824-923B-410D-B5D7-07837DCCB12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69B5B4F1-460B-474C-9DAC-197A3C39579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EAE99519-D8CA-45DE-A75F-1398584B32E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643C96C9-6FB1-45D4-90C2-BC50AD1E7A73}"/>
            </a:ext>
          </a:extLst>
        </xdr:cNvPr>
        <xdr:cNvCxnSpPr/>
      </xdr:nvCxnSpPr>
      <xdr:spPr>
        <a:xfrm flipV="1">
          <a:off x="19954239" y="125730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C9EC5BF1-FBFD-40A7-A0B9-FCB4F31252D8}"/>
            </a:ext>
          </a:extLst>
        </xdr:cNvPr>
        <xdr:cNvSpPr txBox="1"/>
      </xdr:nvSpPr>
      <xdr:spPr>
        <a:xfrm>
          <a:off x="19992975"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B689C1F4-B201-4D48-9C64-EB5C26C6C4FC}"/>
            </a:ext>
          </a:extLst>
        </xdr:cNvPr>
        <xdr:cNvCxnSpPr/>
      </xdr:nvCxnSpPr>
      <xdr:spPr>
        <a:xfrm>
          <a:off x="19878675" y="1400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458DB262-27A3-4DD8-AC2A-2DF0EC184D18}"/>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84CC77DB-9ACB-4D83-A015-178015C181C1}"/>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4" name="【消防施設】&#10;一人当たり面積平均値テキスト">
          <a:extLst>
            <a:ext uri="{FF2B5EF4-FFF2-40B4-BE49-F238E27FC236}">
              <a16:creationId xmlns:a16="http://schemas.microsoft.com/office/drawing/2014/main" id="{E767C71B-B8C2-45FE-BADD-0E3DB6686544}"/>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FE742617-D40A-466C-B332-1E6222E51C94}"/>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D38CAED3-4DE6-4358-AC01-32518D80393C}"/>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B0C1589C-25B3-4773-85B5-D5FD0B3B6600}"/>
            </a:ext>
          </a:extLst>
        </xdr:cNvPr>
        <xdr:cNvSpPr/>
      </xdr:nvSpPr>
      <xdr:spPr>
        <a:xfrm>
          <a:off x="18345150" y="135826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244433F0-D913-4129-8BC4-223147A4846E}"/>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FA588402-8356-450B-ABA9-48EA711279DE}"/>
            </a:ext>
          </a:extLst>
        </xdr:cNvPr>
        <xdr:cNvSpPr/>
      </xdr:nvSpPr>
      <xdr:spPr>
        <a:xfrm>
          <a:off x="167544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7FE81D3-DDCD-47C0-9367-682DB3168BD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9578B689-CE93-4AE7-8A5F-FDE1B900822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7D136F0F-F92D-4118-B8E3-03C5A76B28F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DC18E217-DF20-4EF0-A6A4-ED3248E6A02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A7D7E48A-CBED-4047-AE04-499E54C26C5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50800</xdr:rowOff>
    </xdr:from>
    <xdr:to>
      <xdr:col>116</xdr:col>
      <xdr:colOff>114300</xdr:colOff>
      <xdr:row>82</xdr:row>
      <xdr:rowOff>152400</xdr:rowOff>
    </xdr:to>
    <xdr:sp macro="" textlink="">
      <xdr:nvSpPr>
        <xdr:cNvPr id="815" name="楕円 814">
          <a:extLst>
            <a:ext uri="{FF2B5EF4-FFF2-40B4-BE49-F238E27FC236}">
              <a16:creationId xmlns:a16="http://schemas.microsoft.com/office/drawing/2014/main" id="{D8AF356B-9070-48CE-AF59-0D7045EF4235}"/>
            </a:ext>
          </a:extLst>
        </xdr:cNvPr>
        <xdr:cNvSpPr/>
      </xdr:nvSpPr>
      <xdr:spPr>
        <a:xfrm>
          <a:off x="19897725" y="13335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73677</xdr:rowOff>
    </xdr:from>
    <xdr:ext cx="469744" cy="259045"/>
    <xdr:sp macro="" textlink="">
      <xdr:nvSpPr>
        <xdr:cNvPr id="816" name="【消防施設】&#10;一人当たり面積該当値テキスト">
          <a:extLst>
            <a:ext uri="{FF2B5EF4-FFF2-40B4-BE49-F238E27FC236}">
              <a16:creationId xmlns:a16="http://schemas.microsoft.com/office/drawing/2014/main" id="{117852C6-977E-48F3-B4DD-227263AD17F8}"/>
            </a:ext>
          </a:extLst>
        </xdr:cNvPr>
        <xdr:cNvSpPr txBox="1"/>
      </xdr:nvSpPr>
      <xdr:spPr>
        <a:xfrm>
          <a:off x="19992975"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31750</xdr:rowOff>
    </xdr:from>
    <xdr:to>
      <xdr:col>112</xdr:col>
      <xdr:colOff>38100</xdr:colOff>
      <xdr:row>83</xdr:row>
      <xdr:rowOff>133350</xdr:rowOff>
    </xdr:to>
    <xdr:sp macro="" textlink="">
      <xdr:nvSpPr>
        <xdr:cNvPr id="817" name="楕円 816">
          <a:extLst>
            <a:ext uri="{FF2B5EF4-FFF2-40B4-BE49-F238E27FC236}">
              <a16:creationId xmlns:a16="http://schemas.microsoft.com/office/drawing/2014/main" id="{C9868D54-9848-44B9-B305-EB554B504977}"/>
            </a:ext>
          </a:extLst>
        </xdr:cNvPr>
        <xdr:cNvSpPr/>
      </xdr:nvSpPr>
      <xdr:spPr>
        <a:xfrm>
          <a:off x="19154775" y="134778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101600</xdr:rowOff>
    </xdr:from>
    <xdr:to>
      <xdr:col>116</xdr:col>
      <xdr:colOff>63500</xdr:colOff>
      <xdr:row>83</xdr:row>
      <xdr:rowOff>82550</xdr:rowOff>
    </xdr:to>
    <xdr:cxnSp macro="">
      <xdr:nvCxnSpPr>
        <xdr:cNvPr id="818" name="直線コネクタ 817">
          <a:extLst>
            <a:ext uri="{FF2B5EF4-FFF2-40B4-BE49-F238E27FC236}">
              <a16:creationId xmlns:a16="http://schemas.microsoft.com/office/drawing/2014/main" id="{5424D4DB-5ABE-4C1C-865E-FB3ED6CEBBFE}"/>
            </a:ext>
          </a:extLst>
        </xdr:cNvPr>
        <xdr:cNvCxnSpPr/>
      </xdr:nvCxnSpPr>
      <xdr:spPr>
        <a:xfrm flipV="1">
          <a:off x="19202400" y="13392150"/>
          <a:ext cx="752475"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31750</xdr:rowOff>
    </xdr:from>
    <xdr:to>
      <xdr:col>107</xdr:col>
      <xdr:colOff>101600</xdr:colOff>
      <xdr:row>83</xdr:row>
      <xdr:rowOff>133350</xdr:rowOff>
    </xdr:to>
    <xdr:sp macro="" textlink="">
      <xdr:nvSpPr>
        <xdr:cNvPr id="819" name="楕円 818">
          <a:extLst>
            <a:ext uri="{FF2B5EF4-FFF2-40B4-BE49-F238E27FC236}">
              <a16:creationId xmlns:a16="http://schemas.microsoft.com/office/drawing/2014/main" id="{A6C3A109-2D5D-42DD-BB71-A67B13EFD77D}"/>
            </a:ext>
          </a:extLst>
        </xdr:cNvPr>
        <xdr:cNvSpPr/>
      </xdr:nvSpPr>
      <xdr:spPr>
        <a:xfrm>
          <a:off x="18345150" y="13477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82550</xdr:rowOff>
    </xdr:from>
    <xdr:to>
      <xdr:col>111</xdr:col>
      <xdr:colOff>177800</xdr:colOff>
      <xdr:row>83</xdr:row>
      <xdr:rowOff>82550</xdr:rowOff>
    </xdr:to>
    <xdr:cxnSp macro="">
      <xdr:nvCxnSpPr>
        <xdr:cNvPr id="820" name="直線コネクタ 819">
          <a:extLst>
            <a:ext uri="{FF2B5EF4-FFF2-40B4-BE49-F238E27FC236}">
              <a16:creationId xmlns:a16="http://schemas.microsoft.com/office/drawing/2014/main" id="{773B8E1F-06B2-46C3-9D72-B5DE60D4B38E}"/>
            </a:ext>
          </a:extLst>
        </xdr:cNvPr>
        <xdr:cNvCxnSpPr/>
      </xdr:nvCxnSpPr>
      <xdr:spPr>
        <a:xfrm>
          <a:off x="18392775" y="135350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21" name="楕円 820">
          <a:extLst>
            <a:ext uri="{FF2B5EF4-FFF2-40B4-BE49-F238E27FC236}">
              <a16:creationId xmlns:a16="http://schemas.microsoft.com/office/drawing/2014/main" id="{C449D0C5-B961-4CAA-A8D1-D2A49EE7378D}"/>
            </a:ext>
          </a:extLst>
        </xdr:cNvPr>
        <xdr:cNvSpPr/>
      </xdr:nvSpPr>
      <xdr:spPr>
        <a:xfrm>
          <a:off x="17554575" y="13458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57150</xdr:rowOff>
    </xdr:from>
    <xdr:to>
      <xdr:col>107</xdr:col>
      <xdr:colOff>50800</xdr:colOff>
      <xdr:row>83</xdr:row>
      <xdr:rowOff>82550</xdr:rowOff>
    </xdr:to>
    <xdr:cxnSp macro="">
      <xdr:nvCxnSpPr>
        <xdr:cNvPr id="822" name="直線コネクタ 821">
          <a:extLst>
            <a:ext uri="{FF2B5EF4-FFF2-40B4-BE49-F238E27FC236}">
              <a16:creationId xmlns:a16="http://schemas.microsoft.com/office/drawing/2014/main" id="{D3634901-6E21-40F7-9C27-2A2BC685D721}"/>
            </a:ext>
          </a:extLst>
        </xdr:cNvPr>
        <xdr:cNvCxnSpPr/>
      </xdr:nvCxnSpPr>
      <xdr:spPr>
        <a:xfrm>
          <a:off x="17602200" y="13506450"/>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19050</xdr:rowOff>
    </xdr:from>
    <xdr:to>
      <xdr:col>98</xdr:col>
      <xdr:colOff>38100</xdr:colOff>
      <xdr:row>83</xdr:row>
      <xdr:rowOff>120650</xdr:rowOff>
    </xdr:to>
    <xdr:sp macro="" textlink="">
      <xdr:nvSpPr>
        <xdr:cNvPr id="823" name="楕円 822">
          <a:extLst>
            <a:ext uri="{FF2B5EF4-FFF2-40B4-BE49-F238E27FC236}">
              <a16:creationId xmlns:a16="http://schemas.microsoft.com/office/drawing/2014/main" id="{184B2592-3322-4703-A2A4-134955DF3359}"/>
            </a:ext>
          </a:extLst>
        </xdr:cNvPr>
        <xdr:cNvSpPr/>
      </xdr:nvSpPr>
      <xdr:spPr>
        <a:xfrm>
          <a:off x="16754475" y="134683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57150</xdr:rowOff>
    </xdr:from>
    <xdr:to>
      <xdr:col>102</xdr:col>
      <xdr:colOff>114300</xdr:colOff>
      <xdr:row>83</xdr:row>
      <xdr:rowOff>69850</xdr:rowOff>
    </xdr:to>
    <xdr:cxnSp macro="">
      <xdr:nvCxnSpPr>
        <xdr:cNvPr id="824" name="直線コネクタ 823">
          <a:extLst>
            <a:ext uri="{FF2B5EF4-FFF2-40B4-BE49-F238E27FC236}">
              <a16:creationId xmlns:a16="http://schemas.microsoft.com/office/drawing/2014/main" id="{E9553784-BC5C-4CDB-858A-6E7E7C448201}"/>
            </a:ext>
          </a:extLst>
        </xdr:cNvPr>
        <xdr:cNvCxnSpPr/>
      </xdr:nvCxnSpPr>
      <xdr:spPr>
        <a:xfrm flipV="1">
          <a:off x="16802100" y="1350645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5" name="n_1aveValue【消防施設】&#10;一人当たり面積">
          <a:extLst>
            <a:ext uri="{FF2B5EF4-FFF2-40B4-BE49-F238E27FC236}">
              <a16:creationId xmlns:a16="http://schemas.microsoft.com/office/drawing/2014/main" id="{08422F1A-7D44-4CA0-813B-06AC52EBBE62}"/>
            </a:ext>
          </a:extLst>
        </xdr:cNvPr>
        <xdr:cNvSpPr txBox="1"/>
      </xdr:nvSpPr>
      <xdr:spPr>
        <a:xfrm>
          <a:off x="189834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6" name="n_2aveValue【消防施設】&#10;一人当たり面積">
          <a:extLst>
            <a:ext uri="{FF2B5EF4-FFF2-40B4-BE49-F238E27FC236}">
              <a16:creationId xmlns:a16="http://schemas.microsoft.com/office/drawing/2014/main" id="{EB6AF92B-5B4B-47B1-A16D-1A8CF1D0F176}"/>
            </a:ext>
          </a:extLst>
        </xdr:cNvPr>
        <xdr:cNvSpPr txBox="1"/>
      </xdr:nvSpPr>
      <xdr:spPr>
        <a:xfrm>
          <a:off x="181833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7" name="n_3aveValue【消防施設】&#10;一人当たり面積">
          <a:extLst>
            <a:ext uri="{FF2B5EF4-FFF2-40B4-BE49-F238E27FC236}">
              <a16:creationId xmlns:a16="http://schemas.microsoft.com/office/drawing/2014/main" id="{069C38EB-1EAF-4243-967A-4280884ED3C1}"/>
            </a:ext>
          </a:extLst>
        </xdr:cNvPr>
        <xdr:cNvSpPr txBox="1"/>
      </xdr:nvSpPr>
      <xdr:spPr>
        <a:xfrm>
          <a:off x="173832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8" name="n_4aveValue【消防施設】&#10;一人当たり面積">
          <a:extLst>
            <a:ext uri="{FF2B5EF4-FFF2-40B4-BE49-F238E27FC236}">
              <a16:creationId xmlns:a16="http://schemas.microsoft.com/office/drawing/2014/main" id="{7C0CAF1C-7F36-45C0-921D-92B058E12AE8}"/>
            </a:ext>
          </a:extLst>
        </xdr:cNvPr>
        <xdr:cNvSpPr txBox="1"/>
      </xdr:nvSpPr>
      <xdr:spPr>
        <a:xfrm>
          <a:off x="16592627"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149877</xdr:rowOff>
    </xdr:from>
    <xdr:ext cx="469744" cy="259045"/>
    <xdr:sp macro="" textlink="">
      <xdr:nvSpPr>
        <xdr:cNvPr id="829" name="n_1mainValue【消防施設】&#10;一人当たり面積">
          <a:extLst>
            <a:ext uri="{FF2B5EF4-FFF2-40B4-BE49-F238E27FC236}">
              <a16:creationId xmlns:a16="http://schemas.microsoft.com/office/drawing/2014/main" id="{5D7C46E7-EC48-4723-B4CE-EA702EE5D9A6}"/>
            </a:ext>
          </a:extLst>
        </xdr:cNvPr>
        <xdr:cNvSpPr txBox="1"/>
      </xdr:nvSpPr>
      <xdr:spPr>
        <a:xfrm>
          <a:off x="18983402"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149877</xdr:rowOff>
    </xdr:from>
    <xdr:ext cx="469744" cy="259045"/>
    <xdr:sp macro="" textlink="">
      <xdr:nvSpPr>
        <xdr:cNvPr id="830" name="n_2mainValue【消防施設】&#10;一人当たり面積">
          <a:extLst>
            <a:ext uri="{FF2B5EF4-FFF2-40B4-BE49-F238E27FC236}">
              <a16:creationId xmlns:a16="http://schemas.microsoft.com/office/drawing/2014/main" id="{F5D9B490-7EFB-406C-ABAB-8CAFD7A08611}"/>
            </a:ext>
          </a:extLst>
        </xdr:cNvPr>
        <xdr:cNvSpPr txBox="1"/>
      </xdr:nvSpPr>
      <xdr:spPr>
        <a:xfrm>
          <a:off x="18183302"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1" name="n_3mainValue【消防施設】&#10;一人当たり面積">
          <a:extLst>
            <a:ext uri="{FF2B5EF4-FFF2-40B4-BE49-F238E27FC236}">
              <a16:creationId xmlns:a16="http://schemas.microsoft.com/office/drawing/2014/main" id="{05180D49-BC64-4E41-95CE-F5114A435CD5}"/>
            </a:ext>
          </a:extLst>
        </xdr:cNvPr>
        <xdr:cNvSpPr txBox="1"/>
      </xdr:nvSpPr>
      <xdr:spPr>
        <a:xfrm>
          <a:off x="173832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137177</xdr:rowOff>
    </xdr:from>
    <xdr:ext cx="469744" cy="259045"/>
    <xdr:sp macro="" textlink="">
      <xdr:nvSpPr>
        <xdr:cNvPr id="832" name="n_4mainValue【消防施設】&#10;一人当たり面積">
          <a:extLst>
            <a:ext uri="{FF2B5EF4-FFF2-40B4-BE49-F238E27FC236}">
              <a16:creationId xmlns:a16="http://schemas.microsoft.com/office/drawing/2014/main" id="{7E38116B-8BAC-4ACE-B4E3-39A6688C3265}"/>
            </a:ext>
          </a:extLst>
        </xdr:cNvPr>
        <xdr:cNvSpPr txBox="1"/>
      </xdr:nvSpPr>
      <xdr:spPr>
        <a:xfrm>
          <a:off x="16592627" y="1326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BABFCA94-4E86-450E-8952-5D67A5D4A73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CA7A6E19-C07A-4AE5-8F85-10444548601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BA7E7663-74C2-4977-AAA5-DAA9E64CB2A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E7A4D972-96B1-4A1C-A954-91A3FD64CB6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341A2EF1-170B-4512-9B90-4674C8A4473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48339EED-7638-4A6D-95FC-D8863472EEE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B681E674-395C-415C-9257-9B372E99CAF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DE202926-D139-4AC9-9AD0-8A1B39B1EEB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3F817F29-A0A3-40BD-99E4-FE8C4392F22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A1408D67-410B-4095-BBD3-B04E0EA234D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C1A86FED-C025-42FC-95CB-E5F537CDFD1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C00A719F-8BD4-4B46-B629-021807AFAC7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8EBBD2D1-C2EB-4352-B024-E43A678D21E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2741C2F5-45D6-42A6-B42F-399B3168A88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860215E9-BEF9-4F37-9B65-FD543397128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0EADC5C0-43E7-402E-BAB3-E927C049954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95338B5B-AAD9-4B4C-9010-FCC41C6C1E5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3D13F471-BBB8-4CD2-9449-7D530715B71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A9CF3F23-290C-4ED7-A45F-227EC80EDC7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08979679-0D8B-4306-A8F5-9471095ED15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97D118CA-0090-4559-B586-D7EE8CB8BD4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0B15B27D-920B-4DC0-8C9B-17AFBA9007ED}"/>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4AC21030-0CB6-4F51-814D-581450A1F6B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E6240402-01A2-48D6-98ED-C44B0AAE8FC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74E27BD0-5843-424B-8B0B-283BF4A501E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B08DF2B0-354A-48C4-A281-FE8EFA46BAF6}"/>
            </a:ext>
          </a:extLst>
        </xdr:cNvPr>
        <xdr:cNvCxnSpPr/>
      </xdr:nvCxnSpPr>
      <xdr:spPr>
        <a:xfrm flipV="1">
          <a:off x="14696439" y="16403138"/>
          <a:ext cx="0" cy="1229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DCBE5A92-F413-41C5-818C-59604DAC1666}"/>
            </a:ext>
          </a:extLst>
        </xdr:cNvPr>
        <xdr:cNvSpPr txBox="1"/>
      </xdr:nvSpPr>
      <xdr:spPr>
        <a:xfrm>
          <a:off x="14735175" y="1763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D58AD03A-6AFD-4475-9F86-2B2B260708AD}"/>
            </a:ext>
          </a:extLst>
        </xdr:cNvPr>
        <xdr:cNvCxnSpPr/>
      </xdr:nvCxnSpPr>
      <xdr:spPr>
        <a:xfrm>
          <a:off x="14611350" y="17632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F36E7E63-A5B8-4A8C-8D6A-E8360970F643}"/>
            </a:ext>
          </a:extLst>
        </xdr:cNvPr>
        <xdr:cNvSpPr txBox="1"/>
      </xdr:nvSpPr>
      <xdr:spPr>
        <a:xfrm>
          <a:off x="14735175" y="1618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2BF48491-357B-4E97-B4F6-2B59863AC506}"/>
            </a:ext>
          </a:extLst>
        </xdr:cNvPr>
        <xdr:cNvCxnSpPr/>
      </xdr:nvCxnSpPr>
      <xdr:spPr>
        <a:xfrm>
          <a:off x="14611350" y="16403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588F032C-AC16-4251-BD9C-B277B1000B01}"/>
            </a:ext>
          </a:extLst>
        </xdr:cNvPr>
        <xdr:cNvSpPr txBox="1"/>
      </xdr:nvSpPr>
      <xdr:spPr>
        <a:xfrm>
          <a:off x="14735175" y="16890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0E877F1F-FF83-4764-A021-D9ECBE0935A9}"/>
            </a:ext>
          </a:extLst>
        </xdr:cNvPr>
        <xdr:cNvSpPr/>
      </xdr:nvSpPr>
      <xdr:spPr>
        <a:xfrm>
          <a:off x="14649450" y="169059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AF192C43-D767-436E-87DF-BF73AFC3AB46}"/>
            </a:ext>
          </a:extLst>
        </xdr:cNvPr>
        <xdr:cNvSpPr/>
      </xdr:nvSpPr>
      <xdr:spPr>
        <a:xfrm>
          <a:off x="13887450" y="169074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7CDD0240-D2DD-456F-AED6-F48B01C502CE}"/>
            </a:ext>
          </a:extLst>
        </xdr:cNvPr>
        <xdr:cNvSpPr/>
      </xdr:nvSpPr>
      <xdr:spPr>
        <a:xfrm>
          <a:off x="13096875" y="168977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9875980F-8E36-4FDC-B4A0-6ABD947F228C}"/>
            </a:ext>
          </a:extLst>
        </xdr:cNvPr>
        <xdr:cNvSpPr/>
      </xdr:nvSpPr>
      <xdr:spPr>
        <a:xfrm>
          <a:off x="12296775" y="16918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2BC515A0-BEEB-4C69-9758-8B7FF9E2276F}"/>
            </a:ext>
          </a:extLst>
        </xdr:cNvPr>
        <xdr:cNvSpPr/>
      </xdr:nvSpPr>
      <xdr:spPr>
        <a:xfrm>
          <a:off x="11487150" y="169270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12D4614-3594-4867-87C1-8E923A81F79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BB5A699-B234-4A92-B3A3-F0587A2B1F1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FE6F20F4-A688-4C59-8776-304A93CB779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5CA7310-7399-45F5-A6F0-95D5D74177F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F72EA18-1E95-44B0-9D4F-BED44CD056E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12337</xdr:rowOff>
    </xdr:from>
    <xdr:to>
      <xdr:col>85</xdr:col>
      <xdr:colOff>177800</xdr:colOff>
      <xdr:row>101</xdr:row>
      <xdr:rowOff>113937</xdr:rowOff>
    </xdr:to>
    <xdr:sp macro="" textlink="">
      <xdr:nvSpPr>
        <xdr:cNvPr id="874" name="楕円 873">
          <a:extLst>
            <a:ext uri="{FF2B5EF4-FFF2-40B4-BE49-F238E27FC236}">
              <a16:creationId xmlns:a16="http://schemas.microsoft.com/office/drawing/2014/main" id="{C683B218-276E-42B3-8976-C230557E2136}"/>
            </a:ext>
          </a:extLst>
        </xdr:cNvPr>
        <xdr:cNvSpPr/>
      </xdr:nvSpPr>
      <xdr:spPr>
        <a:xfrm>
          <a:off x="14649450" y="164683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98714</xdr:rowOff>
    </xdr:from>
    <xdr:ext cx="405111" cy="259045"/>
    <xdr:sp macro="" textlink="">
      <xdr:nvSpPr>
        <xdr:cNvPr id="875" name="【庁舎】&#10;有形固定資産減価償却率該当値テキスト">
          <a:extLst>
            <a:ext uri="{FF2B5EF4-FFF2-40B4-BE49-F238E27FC236}">
              <a16:creationId xmlns:a16="http://schemas.microsoft.com/office/drawing/2014/main" id="{D174BC6D-B681-4430-BD1C-9F4AABE78913}"/>
            </a:ext>
          </a:extLst>
        </xdr:cNvPr>
        <xdr:cNvSpPr txBox="1"/>
      </xdr:nvSpPr>
      <xdr:spPr>
        <a:xfrm>
          <a:off x="14735175" y="1638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165826</xdr:rowOff>
    </xdr:from>
    <xdr:to>
      <xdr:col>81</xdr:col>
      <xdr:colOff>101600</xdr:colOff>
      <xdr:row>101</xdr:row>
      <xdr:rowOff>95976</xdr:rowOff>
    </xdr:to>
    <xdr:sp macro="" textlink="">
      <xdr:nvSpPr>
        <xdr:cNvPr id="876" name="楕円 875">
          <a:extLst>
            <a:ext uri="{FF2B5EF4-FFF2-40B4-BE49-F238E27FC236}">
              <a16:creationId xmlns:a16="http://schemas.microsoft.com/office/drawing/2014/main" id="{189BAA2F-EA46-42B4-B30E-33B52C022023}"/>
            </a:ext>
          </a:extLst>
        </xdr:cNvPr>
        <xdr:cNvSpPr/>
      </xdr:nvSpPr>
      <xdr:spPr>
        <a:xfrm>
          <a:off x="13887450" y="16450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45176</xdr:rowOff>
    </xdr:from>
    <xdr:to>
      <xdr:col>85</xdr:col>
      <xdr:colOff>127000</xdr:colOff>
      <xdr:row>101</xdr:row>
      <xdr:rowOff>63137</xdr:rowOff>
    </xdr:to>
    <xdr:cxnSp macro="">
      <xdr:nvCxnSpPr>
        <xdr:cNvPr id="877" name="直線コネクタ 876">
          <a:extLst>
            <a:ext uri="{FF2B5EF4-FFF2-40B4-BE49-F238E27FC236}">
              <a16:creationId xmlns:a16="http://schemas.microsoft.com/office/drawing/2014/main" id="{0970F485-1BE9-4A0D-801D-CF326CBD8110}"/>
            </a:ext>
          </a:extLst>
        </xdr:cNvPr>
        <xdr:cNvCxnSpPr/>
      </xdr:nvCxnSpPr>
      <xdr:spPr>
        <a:xfrm>
          <a:off x="13935075" y="16507551"/>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121738</xdr:rowOff>
    </xdr:from>
    <xdr:to>
      <xdr:col>76</xdr:col>
      <xdr:colOff>165100</xdr:colOff>
      <xdr:row>101</xdr:row>
      <xdr:rowOff>51888</xdr:rowOff>
    </xdr:to>
    <xdr:sp macro="" textlink="">
      <xdr:nvSpPr>
        <xdr:cNvPr id="878" name="楕円 877">
          <a:extLst>
            <a:ext uri="{FF2B5EF4-FFF2-40B4-BE49-F238E27FC236}">
              <a16:creationId xmlns:a16="http://schemas.microsoft.com/office/drawing/2014/main" id="{DFC99F7E-6F0C-4A13-A750-64A4657EA73F}"/>
            </a:ext>
          </a:extLst>
        </xdr:cNvPr>
        <xdr:cNvSpPr/>
      </xdr:nvSpPr>
      <xdr:spPr>
        <a:xfrm>
          <a:off x="13096875" y="16412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1088</xdr:rowOff>
    </xdr:from>
    <xdr:to>
      <xdr:col>81</xdr:col>
      <xdr:colOff>50800</xdr:colOff>
      <xdr:row>101</xdr:row>
      <xdr:rowOff>45176</xdr:rowOff>
    </xdr:to>
    <xdr:cxnSp macro="">
      <xdr:nvCxnSpPr>
        <xdr:cNvPr id="879" name="直線コネクタ 878">
          <a:extLst>
            <a:ext uri="{FF2B5EF4-FFF2-40B4-BE49-F238E27FC236}">
              <a16:creationId xmlns:a16="http://schemas.microsoft.com/office/drawing/2014/main" id="{DFC58A23-05C3-4CCA-B332-706BB0F67758}"/>
            </a:ext>
          </a:extLst>
        </xdr:cNvPr>
        <xdr:cNvCxnSpPr/>
      </xdr:nvCxnSpPr>
      <xdr:spPr>
        <a:xfrm>
          <a:off x="13144500" y="16460288"/>
          <a:ext cx="79057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23768</xdr:rowOff>
    </xdr:from>
    <xdr:to>
      <xdr:col>72</xdr:col>
      <xdr:colOff>38100</xdr:colOff>
      <xdr:row>102</xdr:row>
      <xdr:rowOff>125368</xdr:rowOff>
    </xdr:to>
    <xdr:sp macro="" textlink="">
      <xdr:nvSpPr>
        <xdr:cNvPr id="880" name="楕円 879">
          <a:extLst>
            <a:ext uri="{FF2B5EF4-FFF2-40B4-BE49-F238E27FC236}">
              <a16:creationId xmlns:a16="http://schemas.microsoft.com/office/drawing/2014/main" id="{EF9ADAE5-249E-4E00-8607-8D832A8880A3}"/>
            </a:ext>
          </a:extLst>
        </xdr:cNvPr>
        <xdr:cNvSpPr/>
      </xdr:nvSpPr>
      <xdr:spPr>
        <a:xfrm>
          <a:off x="12296775" y="166575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1088</xdr:rowOff>
    </xdr:from>
    <xdr:to>
      <xdr:col>76</xdr:col>
      <xdr:colOff>114300</xdr:colOff>
      <xdr:row>102</xdr:row>
      <xdr:rowOff>74568</xdr:rowOff>
    </xdr:to>
    <xdr:cxnSp macro="">
      <xdr:nvCxnSpPr>
        <xdr:cNvPr id="881" name="直線コネクタ 880">
          <a:extLst>
            <a:ext uri="{FF2B5EF4-FFF2-40B4-BE49-F238E27FC236}">
              <a16:creationId xmlns:a16="http://schemas.microsoft.com/office/drawing/2014/main" id="{E339E100-7806-49F8-AE69-19FCEDE42ED2}"/>
            </a:ext>
          </a:extLst>
        </xdr:cNvPr>
        <xdr:cNvCxnSpPr/>
      </xdr:nvCxnSpPr>
      <xdr:spPr>
        <a:xfrm flipV="1">
          <a:off x="12344400" y="16460288"/>
          <a:ext cx="800100" cy="24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5806</xdr:rowOff>
    </xdr:from>
    <xdr:to>
      <xdr:col>67</xdr:col>
      <xdr:colOff>101600</xdr:colOff>
      <xdr:row>106</xdr:row>
      <xdr:rowOff>107406</xdr:rowOff>
    </xdr:to>
    <xdr:sp macro="" textlink="">
      <xdr:nvSpPr>
        <xdr:cNvPr id="882" name="楕円 881">
          <a:extLst>
            <a:ext uri="{FF2B5EF4-FFF2-40B4-BE49-F238E27FC236}">
              <a16:creationId xmlns:a16="http://schemas.microsoft.com/office/drawing/2014/main" id="{F40F5CE4-D585-4891-8CF5-8A6D6150BFCF}"/>
            </a:ext>
          </a:extLst>
        </xdr:cNvPr>
        <xdr:cNvSpPr/>
      </xdr:nvSpPr>
      <xdr:spPr>
        <a:xfrm>
          <a:off x="11487150" y="173254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74568</xdr:rowOff>
    </xdr:from>
    <xdr:to>
      <xdr:col>71</xdr:col>
      <xdr:colOff>177800</xdr:colOff>
      <xdr:row>106</xdr:row>
      <xdr:rowOff>56606</xdr:rowOff>
    </xdr:to>
    <xdr:cxnSp macro="">
      <xdr:nvCxnSpPr>
        <xdr:cNvPr id="883" name="直線コネクタ 882">
          <a:extLst>
            <a:ext uri="{FF2B5EF4-FFF2-40B4-BE49-F238E27FC236}">
              <a16:creationId xmlns:a16="http://schemas.microsoft.com/office/drawing/2014/main" id="{D771D261-EA78-457A-AE5B-8726CE7D63A2}"/>
            </a:ext>
          </a:extLst>
        </xdr:cNvPr>
        <xdr:cNvCxnSpPr/>
      </xdr:nvCxnSpPr>
      <xdr:spPr>
        <a:xfrm flipV="1">
          <a:off x="11534775" y="16705218"/>
          <a:ext cx="809625" cy="66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18102E80-0CF8-4363-A7C8-D6909FA7EA1D}"/>
            </a:ext>
          </a:extLst>
        </xdr:cNvPr>
        <xdr:cNvSpPr txBox="1"/>
      </xdr:nvSpPr>
      <xdr:spPr>
        <a:xfrm>
          <a:off x="13745219" y="1700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AEF396A7-E94F-47D3-9587-B2D0BFE474A3}"/>
            </a:ext>
          </a:extLst>
        </xdr:cNvPr>
        <xdr:cNvSpPr txBox="1"/>
      </xdr:nvSpPr>
      <xdr:spPr>
        <a:xfrm>
          <a:off x="12964169" y="16990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886" name="n_3aveValue【庁舎】&#10;有形固定資産減価償却率">
          <a:extLst>
            <a:ext uri="{FF2B5EF4-FFF2-40B4-BE49-F238E27FC236}">
              <a16:creationId xmlns:a16="http://schemas.microsoft.com/office/drawing/2014/main" id="{0CBD7F68-A460-493B-A6D8-46158E8AF6AA}"/>
            </a:ext>
          </a:extLst>
        </xdr:cNvPr>
        <xdr:cNvSpPr txBox="1"/>
      </xdr:nvSpPr>
      <xdr:spPr>
        <a:xfrm>
          <a:off x="12164069" y="1701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E32F28D8-FA29-42CC-B9BA-4E3A5973603C}"/>
            </a:ext>
          </a:extLst>
        </xdr:cNvPr>
        <xdr:cNvSpPr txBox="1"/>
      </xdr:nvSpPr>
      <xdr:spPr>
        <a:xfrm>
          <a:off x="11354444"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112503</xdr:rowOff>
    </xdr:from>
    <xdr:ext cx="405111" cy="259045"/>
    <xdr:sp macro="" textlink="">
      <xdr:nvSpPr>
        <xdr:cNvPr id="888" name="n_1mainValue【庁舎】&#10;有形固定資産減価償却率">
          <a:extLst>
            <a:ext uri="{FF2B5EF4-FFF2-40B4-BE49-F238E27FC236}">
              <a16:creationId xmlns:a16="http://schemas.microsoft.com/office/drawing/2014/main" id="{42772FD4-7162-4FB9-9609-6E1B7BB63B9C}"/>
            </a:ext>
          </a:extLst>
        </xdr:cNvPr>
        <xdr:cNvSpPr txBox="1"/>
      </xdr:nvSpPr>
      <xdr:spPr>
        <a:xfrm>
          <a:off x="13745219" y="1622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68415</xdr:rowOff>
    </xdr:from>
    <xdr:ext cx="405111" cy="259045"/>
    <xdr:sp macro="" textlink="">
      <xdr:nvSpPr>
        <xdr:cNvPr id="889" name="n_2mainValue【庁舎】&#10;有形固定資産減価償却率">
          <a:extLst>
            <a:ext uri="{FF2B5EF4-FFF2-40B4-BE49-F238E27FC236}">
              <a16:creationId xmlns:a16="http://schemas.microsoft.com/office/drawing/2014/main" id="{BA9DAB6B-050D-42DA-8174-08660660DF2F}"/>
            </a:ext>
          </a:extLst>
        </xdr:cNvPr>
        <xdr:cNvSpPr txBox="1"/>
      </xdr:nvSpPr>
      <xdr:spPr>
        <a:xfrm>
          <a:off x="12964169" y="1618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141895</xdr:rowOff>
    </xdr:from>
    <xdr:ext cx="405111" cy="259045"/>
    <xdr:sp macro="" textlink="">
      <xdr:nvSpPr>
        <xdr:cNvPr id="890" name="n_3mainValue【庁舎】&#10;有形固定資産減価償却率">
          <a:extLst>
            <a:ext uri="{FF2B5EF4-FFF2-40B4-BE49-F238E27FC236}">
              <a16:creationId xmlns:a16="http://schemas.microsoft.com/office/drawing/2014/main" id="{03D2564D-64DC-4EF4-B547-7891FCB81A6E}"/>
            </a:ext>
          </a:extLst>
        </xdr:cNvPr>
        <xdr:cNvSpPr txBox="1"/>
      </xdr:nvSpPr>
      <xdr:spPr>
        <a:xfrm>
          <a:off x="12164069" y="16432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98533</xdr:rowOff>
    </xdr:from>
    <xdr:ext cx="405111" cy="259045"/>
    <xdr:sp macro="" textlink="">
      <xdr:nvSpPr>
        <xdr:cNvPr id="891" name="n_4mainValue【庁舎】&#10;有形固定資産減価償却率">
          <a:extLst>
            <a:ext uri="{FF2B5EF4-FFF2-40B4-BE49-F238E27FC236}">
              <a16:creationId xmlns:a16="http://schemas.microsoft.com/office/drawing/2014/main" id="{5E5F5AC0-4F75-41C6-B9CB-2764627C5FFA}"/>
            </a:ext>
          </a:extLst>
        </xdr:cNvPr>
        <xdr:cNvSpPr txBox="1"/>
      </xdr:nvSpPr>
      <xdr:spPr>
        <a:xfrm>
          <a:off x="11354444" y="17418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15B134EC-C028-48A7-B808-B07A411E0E2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8054AB72-8113-4D70-9909-39499A59916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0AFF0ED1-681F-4D86-81C4-A4BC8090767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3358A89F-1FB3-43A2-A4F4-9011DCE2108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E3208A28-2747-4BFA-B64F-E39DF8EA6E2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AED06FFB-265E-44DF-9E33-A2157842E18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2CB243BD-A948-43F5-93EF-F1E12A7659C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B1A577AC-E4B0-4269-8D22-1E8B5F3DCBD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93A72059-35FF-48CA-902F-96F53BFC655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9649051B-1A54-4D99-8F42-F61C858D13E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6DC53252-7A5C-4B0A-BB01-D8A753EC015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74087993-3D54-4C48-8763-67ED45E0AD1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6FF9940A-AF12-40B5-B733-7AE9633D954D}"/>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99549150-0566-4D57-A3CB-99ADA4B2252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056DD170-EBA2-4640-8FDA-17C4F857927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4A57B4A7-4BA8-4535-961B-83BDD3674CA9}"/>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049389B1-264B-44B4-9392-8BE78763943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576BEE3B-3C3F-4107-A22B-0862373CC50A}"/>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A42829C7-0182-4899-A888-FF38A1F05AB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6BBFF398-F29B-493C-94F6-36F5FD15332A}"/>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7E1ABB70-980A-459F-BD15-AA8B027A796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D0BF038D-46A1-411B-85FA-9247161D58F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35063898-71A1-4B78-B38D-FAF5E4CFBFD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8ECB0717-3537-4605-8CEE-F8E33A9E5C3C}"/>
            </a:ext>
          </a:extLst>
        </xdr:cNvPr>
        <xdr:cNvCxnSpPr/>
      </xdr:nvCxnSpPr>
      <xdr:spPr>
        <a:xfrm flipV="1">
          <a:off x="19954239" y="16306800"/>
          <a:ext cx="0" cy="126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4C13F573-B7DF-496D-AB96-5C8051AFDD06}"/>
            </a:ext>
          </a:extLst>
        </xdr:cNvPr>
        <xdr:cNvSpPr txBox="1"/>
      </xdr:nvSpPr>
      <xdr:spPr>
        <a:xfrm>
          <a:off x="19992975"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F9EBF7CE-496D-444C-AC65-ACE701A4A562}"/>
            </a:ext>
          </a:extLst>
        </xdr:cNvPr>
        <xdr:cNvCxnSpPr/>
      </xdr:nvCxnSpPr>
      <xdr:spPr>
        <a:xfrm>
          <a:off x="19878675" y="175761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50F3AD85-9A50-4BB4-BFAC-F4054A93D8BE}"/>
            </a:ext>
          </a:extLst>
        </xdr:cNvPr>
        <xdr:cNvSpPr txBox="1"/>
      </xdr:nvSpPr>
      <xdr:spPr>
        <a:xfrm>
          <a:off x="19992975" y="1608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9D851385-BA09-45EB-B4FA-6650EAEA504C}"/>
            </a:ext>
          </a:extLst>
        </xdr:cNvPr>
        <xdr:cNvCxnSpPr/>
      </xdr:nvCxnSpPr>
      <xdr:spPr>
        <a:xfrm>
          <a:off x="19878675" y="16306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32E63813-EE8B-4235-8FF8-B26FB96BE98C}"/>
            </a:ext>
          </a:extLst>
        </xdr:cNvPr>
        <xdr:cNvSpPr txBox="1"/>
      </xdr:nvSpPr>
      <xdr:spPr>
        <a:xfrm>
          <a:off x="19992975" y="17191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2221F70A-B273-425D-AE2A-55F2AD9D15AA}"/>
            </a:ext>
          </a:extLst>
        </xdr:cNvPr>
        <xdr:cNvSpPr/>
      </xdr:nvSpPr>
      <xdr:spPr>
        <a:xfrm>
          <a:off x="19897725"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2D57B319-F130-49FA-A35E-A54E76AD329D}"/>
            </a:ext>
          </a:extLst>
        </xdr:cNvPr>
        <xdr:cNvSpPr/>
      </xdr:nvSpPr>
      <xdr:spPr>
        <a:xfrm>
          <a:off x="19154775" y="17204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6AF11D65-796C-4147-87FB-5E7571AF443F}"/>
            </a:ext>
          </a:extLst>
        </xdr:cNvPr>
        <xdr:cNvSpPr/>
      </xdr:nvSpPr>
      <xdr:spPr>
        <a:xfrm>
          <a:off x="18345150" y="172307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DC43AC60-DB3E-4938-89F0-4D37A31FC014}"/>
            </a:ext>
          </a:extLst>
        </xdr:cNvPr>
        <xdr:cNvSpPr/>
      </xdr:nvSpPr>
      <xdr:spPr>
        <a:xfrm>
          <a:off x="175545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1ECE00B6-3B63-4D4D-A017-F709C8A35012}"/>
            </a:ext>
          </a:extLst>
        </xdr:cNvPr>
        <xdr:cNvSpPr/>
      </xdr:nvSpPr>
      <xdr:spPr>
        <a:xfrm>
          <a:off x="16754475" y="17228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9699C6F-50AF-4D15-888D-EA2837CDABB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73D59A25-F0EF-4217-BBAE-C2F6C8BA9C1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8105482-A8D2-4580-83B4-EB0E0AB6C0D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E1451AD-9165-4718-8FF4-1E98AC56381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21AD852-7209-429C-8B25-34F74921C97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31" name="楕円 930">
          <a:extLst>
            <a:ext uri="{FF2B5EF4-FFF2-40B4-BE49-F238E27FC236}">
              <a16:creationId xmlns:a16="http://schemas.microsoft.com/office/drawing/2014/main" id="{04EADF71-A007-48A3-868E-18E6C7B43E76}"/>
            </a:ext>
          </a:extLst>
        </xdr:cNvPr>
        <xdr:cNvSpPr/>
      </xdr:nvSpPr>
      <xdr:spPr>
        <a:xfrm>
          <a:off x="19897725" y="171900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71138</xdr:rowOff>
    </xdr:from>
    <xdr:ext cx="469744" cy="259045"/>
    <xdr:sp macro="" textlink="">
      <xdr:nvSpPr>
        <xdr:cNvPr id="932" name="【庁舎】&#10;一人当たり面積該当値テキスト">
          <a:extLst>
            <a:ext uri="{FF2B5EF4-FFF2-40B4-BE49-F238E27FC236}">
              <a16:creationId xmlns:a16="http://schemas.microsoft.com/office/drawing/2014/main" id="{E6429039-E186-4B8D-928E-A92EBC95A6AE}"/>
            </a:ext>
          </a:extLst>
        </xdr:cNvPr>
        <xdr:cNvSpPr txBox="1"/>
      </xdr:nvSpPr>
      <xdr:spPr>
        <a:xfrm>
          <a:off x="19992975"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macro="" textlink="">
      <xdr:nvSpPr>
        <xdr:cNvPr id="933" name="楕円 932">
          <a:extLst>
            <a:ext uri="{FF2B5EF4-FFF2-40B4-BE49-F238E27FC236}">
              <a16:creationId xmlns:a16="http://schemas.microsoft.com/office/drawing/2014/main" id="{4AE62071-261C-4B1F-A0DA-AA3BCDFA01BA}"/>
            </a:ext>
          </a:extLst>
        </xdr:cNvPr>
        <xdr:cNvSpPr/>
      </xdr:nvSpPr>
      <xdr:spPr>
        <a:xfrm>
          <a:off x="19154775" y="171900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99061</xdr:rowOff>
    </xdr:from>
    <xdr:to>
      <xdr:col>116</xdr:col>
      <xdr:colOff>63500</xdr:colOff>
      <xdr:row>105</xdr:row>
      <xdr:rowOff>99061</xdr:rowOff>
    </xdr:to>
    <xdr:cxnSp macro="">
      <xdr:nvCxnSpPr>
        <xdr:cNvPr id="934" name="直線コネクタ 933">
          <a:extLst>
            <a:ext uri="{FF2B5EF4-FFF2-40B4-BE49-F238E27FC236}">
              <a16:creationId xmlns:a16="http://schemas.microsoft.com/office/drawing/2014/main" id="{73C8592B-0211-412B-8888-539818E5EC14}"/>
            </a:ext>
          </a:extLst>
        </xdr:cNvPr>
        <xdr:cNvCxnSpPr/>
      </xdr:nvCxnSpPr>
      <xdr:spPr>
        <a:xfrm>
          <a:off x="19202400" y="1724723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935" name="楕円 934">
          <a:extLst>
            <a:ext uri="{FF2B5EF4-FFF2-40B4-BE49-F238E27FC236}">
              <a16:creationId xmlns:a16="http://schemas.microsoft.com/office/drawing/2014/main" id="{5F830E6D-BEA6-4DBA-9BEC-FCD9F1D55AD2}"/>
            </a:ext>
          </a:extLst>
        </xdr:cNvPr>
        <xdr:cNvSpPr/>
      </xdr:nvSpPr>
      <xdr:spPr>
        <a:xfrm>
          <a:off x="18345150" y="17193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102870</xdr:rowOff>
    </xdr:to>
    <xdr:cxnSp macro="">
      <xdr:nvCxnSpPr>
        <xdr:cNvPr id="936" name="直線コネクタ 935">
          <a:extLst>
            <a:ext uri="{FF2B5EF4-FFF2-40B4-BE49-F238E27FC236}">
              <a16:creationId xmlns:a16="http://schemas.microsoft.com/office/drawing/2014/main" id="{272407D4-BF50-47EF-8E88-2719CEF283DC}"/>
            </a:ext>
          </a:extLst>
        </xdr:cNvPr>
        <xdr:cNvCxnSpPr/>
      </xdr:nvCxnSpPr>
      <xdr:spPr>
        <a:xfrm flipV="1">
          <a:off x="18392775" y="172472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158750</xdr:rowOff>
    </xdr:from>
    <xdr:to>
      <xdr:col>102</xdr:col>
      <xdr:colOff>165100</xdr:colOff>
      <xdr:row>106</xdr:row>
      <xdr:rowOff>88900</xdr:rowOff>
    </xdr:to>
    <xdr:sp macro="" textlink="">
      <xdr:nvSpPr>
        <xdr:cNvPr id="937" name="楕円 936">
          <a:extLst>
            <a:ext uri="{FF2B5EF4-FFF2-40B4-BE49-F238E27FC236}">
              <a16:creationId xmlns:a16="http://schemas.microsoft.com/office/drawing/2014/main" id="{C56FECB6-ED36-4811-A450-09EE2B02B862}"/>
            </a:ext>
          </a:extLst>
        </xdr:cNvPr>
        <xdr:cNvSpPr/>
      </xdr:nvSpPr>
      <xdr:spPr>
        <a:xfrm>
          <a:off x="17554575" y="1730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102870</xdr:rowOff>
    </xdr:from>
    <xdr:to>
      <xdr:col>107</xdr:col>
      <xdr:colOff>50800</xdr:colOff>
      <xdr:row>106</xdr:row>
      <xdr:rowOff>38100</xdr:rowOff>
    </xdr:to>
    <xdr:cxnSp macro="">
      <xdr:nvCxnSpPr>
        <xdr:cNvPr id="938" name="直線コネクタ 937">
          <a:extLst>
            <a:ext uri="{FF2B5EF4-FFF2-40B4-BE49-F238E27FC236}">
              <a16:creationId xmlns:a16="http://schemas.microsoft.com/office/drawing/2014/main" id="{351BDC90-72F7-4C37-BAE1-6D03F6C56E33}"/>
            </a:ext>
          </a:extLst>
        </xdr:cNvPr>
        <xdr:cNvCxnSpPr/>
      </xdr:nvCxnSpPr>
      <xdr:spPr>
        <a:xfrm flipV="1">
          <a:off x="17602200" y="17251045"/>
          <a:ext cx="790575" cy="1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39" name="楕円 938">
          <a:extLst>
            <a:ext uri="{FF2B5EF4-FFF2-40B4-BE49-F238E27FC236}">
              <a16:creationId xmlns:a16="http://schemas.microsoft.com/office/drawing/2014/main" id="{63115579-AD35-4F85-AD56-30F1C842411D}"/>
            </a:ext>
          </a:extLst>
        </xdr:cNvPr>
        <xdr:cNvSpPr/>
      </xdr:nvSpPr>
      <xdr:spPr>
        <a:xfrm>
          <a:off x="16754475" y="17410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38100</xdr:rowOff>
    </xdr:from>
    <xdr:to>
      <xdr:col>102</xdr:col>
      <xdr:colOff>114300</xdr:colOff>
      <xdr:row>106</xdr:row>
      <xdr:rowOff>144780</xdr:rowOff>
    </xdr:to>
    <xdr:cxnSp macro="">
      <xdr:nvCxnSpPr>
        <xdr:cNvPr id="940" name="直線コネクタ 939">
          <a:extLst>
            <a:ext uri="{FF2B5EF4-FFF2-40B4-BE49-F238E27FC236}">
              <a16:creationId xmlns:a16="http://schemas.microsoft.com/office/drawing/2014/main" id="{4856E859-7FD8-4DA1-A175-C85D901B4A89}"/>
            </a:ext>
          </a:extLst>
        </xdr:cNvPr>
        <xdr:cNvCxnSpPr/>
      </xdr:nvCxnSpPr>
      <xdr:spPr>
        <a:xfrm flipV="1">
          <a:off x="16802100" y="17354550"/>
          <a:ext cx="800100" cy="1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5EE24A31-D3A7-4BBE-8416-ADD9B784CA71}"/>
            </a:ext>
          </a:extLst>
        </xdr:cNvPr>
        <xdr:cNvSpPr txBox="1"/>
      </xdr:nvSpPr>
      <xdr:spPr>
        <a:xfrm>
          <a:off x="189834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05DD920A-717E-46F9-BBC9-D594F99084AB}"/>
            </a:ext>
          </a:extLst>
        </xdr:cNvPr>
        <xdr:cNvSpPr txBox="1"/>
      </xdr:nvSpPr>
      <xdr:spPr>
        <a:xfrm>
          <a:off x="18183302"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13738CCE-E927-4AE5-940E-AC80E7CE2447}"/>
            </a:ext>
          </a:extLst>
        </xdr:cNvPr>
        <xdr:cNvSpPr txBox="1"/>
      </xdr:nvSpPr>
      <xdr:spPr>
        <a:xfrm>
          <a:off x="17383202" y="1700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C44C5E96-C485-40F9-8BE4-2C8A8F8E9DA6}"/>
            </a:ext>
          </a:extLst>
        </xdr:cNvPr>
        <xdr:cNvSpPr txBox="1"/>
      </xdr:nvSpPr>
      <xdr:spPr>
        <a:xfrm>
          <a:off x="16592627" y="1700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166388</xdr:rowOff>
    </xdr:from>
    <xdr:ext cx="469744" cy="259045"/>
    <xdr:sp macro="" textlink="">
      <xdr:nvSpPr>
        <xdr:cNvPr id="945" name="n_1mainValue【庁舎】&#10;一人当たり面積">
          <a:extLst>
            <a:ext uri="{FF2B5EF4-FFF2-40B4-BE49-F238E27FC236}">
              <a16:creationId xmlns:a16="http://schemas.microsoft.com/office/drawing/2014/main" id="{1A17862D-608F-40C2-A24B-8A76865B3190}"/>
            </a:ext>
          </a:extLst>
        </xdr:cNvPr>
        <xdr:cNvSpPr txBox="1"/>
      </xdr:nvSpPr>
      <xdr:spPr>
        <a:xfrm>
          <a:off x="18983402" y="1696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946" name="n_2mainValue【庁舎】&#10;一人当たり面積">
          <a:extLst>
            <a:ext uri="{FF2B5EF4-FFF2-40B4-BE49-F238E27FC236}">
              <a16:creationId xmlns:a16="http://schemas.microsoft.com/office/drawing/2014/main" id="{EF303E24-3150-48AA-B5DB-1F3697636D22}"/>
            </a:ext>
          </a:extLst>
        </xdr:cNvPr>
        <xdr:cNvSpPr txBox="1"/>
      </xdr:nvSpPr>
      <xdr:spPr>
        <a:xfrm>
          <a:off x="181833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80027</xdr:rowOff>
    </xdr:from>
    <xdr:ext cx="469744" cy="259045"/>
    <xdr:sp macro="" textlink="">
      <xdr:nvSpPr>
        <xdr:cNvPr id="947" name="n_3mainValue【庁舎】&#10;一人当たり面積">
          <a:extLst>
            <a:ext uri="{FF2B5EF4-FFF2-40B4-BE49-F238E27FC236}">
              <a16:creationId xmlns:a16="http://schemas.microsoft.com/office/drawing/2014/main" id="{2369905F-7EFC-460C-944C-FC99922F86D7}"/>
            </a:ext>
          </a:extLst>
        </xdr:cNvPr>
        <xdr:cNvSpPr txBox="1"/>
      </xdr:nvSpPr>
      <xdr:spPr>
        <a:xfrm>
          <a:off x="17383202"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48" name="n_4mainValue【庁舎】&#10;一人当たり面積">
          <a:extLst>
            <a:ext uri="{FF2B5EF4-FFF2-40B4-BE49-F238E27FC236}">
              <a16:creationId xmlns:a16="http://schemas.microsoft.com/office/drawing/2014/main" id="{E6B67151-32B3-45A7-9450-E0CF1EB7ACE7}"/>
            </a:ext>
          </a:extLst>
        </xdr:cNvPr>
        <xdr:cNvSpPr txBox="1"/>
      </xdr:nvSpPr>
      <xdr:spPr>
        <a:xfrm>
          <a:off x="16592627"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D52B3672-859F-4E22-A5EE-FF2B2A466B3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70C7EE08-2AD7-4EA2-B25E-6E74377E2BD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8766AA8C-8E4C-41BB-B923-073A740242D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消防施設は、令和元年度に中央消防署を新設</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し、令和６年度に消防本部を更新</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したことで有形固定資産減価償却率が類似団体内平均値よりも低下し、一人当たり面積も増加した。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庁舎については、令和元年度には有形固定資産減価償却率が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％を超えており類似団体内平均値と比較して特に高くなっていたが、庁舎整備事業の実施により令和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ポイント改善、庁舎本館が竣工した令和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ポイント改善、旧庁舎を除却した令和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ポイント改善し、類似団体内平均値を下回ることができている。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また、福祉施設については、類似団体内平均値と比較して有形固定資産減価償却率が高くなっており対策が必要になっている。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その他の施設においても、老朽化が課題となっているため、再配置等の検討を進めていく。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191_&#21644;&#27849;&#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91_&#21644;&#27849;&#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91_&#21644;&#2784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58.9</v>
          </cell>
          <cell r="BX53">
            <v>58.9</v>
          </cell>
          <cell r="CF53">
            <v>58.5</v>
          </cell>
          <cell r="CN53">
            <v>60.2</v>
          </cell>
          <cell r="CV53">
            <v>59.8</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2">
          <cell r="BP72" t="str">
            <v>R02</v>
          </cell>
          <cell r="BX72" t="str">
            <v>R03</v>
          </cell>
          <cell r="CF72" t="str">
            <v>R04</v>
          </cell>
          <cell r="CN72" t="str">
            <v>R05</v>
          </cell>
          <cell r="CV72" t="str">
            <v>R06</v>
          </cell>
        </row>
        <row r="73">
          <cell r="AN73" t="str">
            <v>当該団体値</v>
          </cell>
        </row>
        <row r="75">
          <cell r="BP75">
            <v>6.7</v>
          </cell>
          <cell r="BX75">
            <v>7</v>
          </cell>
          <cell r="CF75">
            <v>6.9</v>
          </cell>
          <cell r="CN75">
            <v>5.8</v>
          </cell>
          <cell r="CV75">
            <v>4.3</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43" t="s">
        <v>130</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5" x14ac:dyDescent="0.2">
      <c r="B2" s="3" t="s">
        <v>131</v>
      </c>
      <c r="C2" s="3"/>
      <c r="D2" s="10"/>
    </row>
    <row r="3" spans="1:119" ht="18.75" customHeight="1" x14ac:dyDescent="0.2">
      <c r="A3" s="2"/>
      <c r="B3" s="377" t="s">
        <v>132</v>
      </c>
      <c r="C3" s="378"/>
      <c r="D3" s="378"/>
      <c r="E3" s="379"/>
      <c r="F3" s="379"/>
      <c r="G3" s="379"/>
      <c r="H3" s="379"/>
      <c r="I3" s="379"/>
      <c r="J3" s="379"/>
      <c r="K3" s="379"/>
      <c r="L3" s="379" t="s">
        <v>136</v>
      </c>
      <c r="M3" s="379"/>
      <c r="N3" s="379"/>
      <c r="O3" s="379"/>
      <c r="P3" s="379"/>
      <c r="Q3" s="379"/>
      <c r="R3" s="385"/>
      <c r="S3" s="385"/>
      <c r="T3" s="385"/>
      <c r="U3" s="385"/>
      <c r="V3" s="386"/>
      <c r="W3" s="390" t="s">
        <v>139</v>
      </c>
      <c r="X3" s="391"/>
      <c r="Y3" s="391"/>
      <c r="Z3" s="391"/>
      <c r="AA3" s="391"/>
      <c r="AB3" s="378"/>
      <c r="AC3" s="385" t="s">
        <v>140</v>
      </c>
      <c r="AD3" s="391"/>
      <c r="AE3" s="391"/>
      <c r="AF3" s="391"/>
      <c r="AG3" s="391"/>
      <c r="AH3" s="391"/>
      <c r="AI3" s="391"/>
      <c r="AJ3" s="391"/>
      <c r="AK3" s="391"/>
      <c r="AL3" s="395"/>
      <c r="AM3" s="390" t="s">
        <v>141</v>
      </c>
      <c r="AN3" s="391"/>
      <c r="AO3" s="391"/>
      <c r="AP3" s="391"/>
      <c r="AQ3" s="391"/>
      <c r="AR3" s="391"/>
      <c r="AS3" s="391"/>
      <c r="AT3" s="391"/>
      <c r="AU3" s="391"/>
      <c r="AV3" s="391"/>
      <c r="AW3" s="391"/>
      <c r="AX3" s="395"/>
      <c r="AY3" s="418" t="s">
        <v>8</v>
      </c>
      <c r="AZ3" s="419"/>
      <c r="BA3" s="419"/>
      <c r="BB3" s="419"/>
      <c r="BC3" s="419"/>
      <c r="BD3" s="419"/>
      <c r="BE3" s="419"/>
      <c r="BF3" s="419"/>
      <c r="BG3" s="419"/>
      <c r="BH3" s="419"/>
      <c r="BI3" s="419"/>
      <c r="BJ3" s="419"/>
      <c r="BK3" s="419"/>
      <c r="BL3" s="419"/>
      <c r="BM3" s="544"/>
      <c r="BN3" s="390" t="s">
        <v>145</v>
      </c>
      <c r="BO3" s="391"/>
      <c r="BP3" s="391"/>
      <c r="BQ3" s="391"/>
      <c r="BR3" s="391"/>
      <c r="BS3" s="391"/>
      <c r="BT3" s="391"/>
      <c r="BU3" s="395"/>
      <c r="BV3" s="390" t="s">
        <v>146</v>
      </c>
      <c r="BW3" s="391"/>
      <c r="BX3" s="391"/>
      <c r="BY3" s="391"/>
      <c r="BZ3" s="391"/>
      <c r="CA3" s="391"/>
      <c r="CB3" s="391"/>
      <c r="CC3" s="395"/>
      <c r="CD3" s="418" t="s">
        <v>8</v>
      </c>
      <c r="CE3" s="419"/>
      <c r="CF3" s="419"/>
      <c r="CG3" s="419"/>
      <c r="CH3" s="419"/>
      <c r="CI3" s="419"/>
      <c r="CJ3" s="419"/>
      <c r="CK3" s="419"/>
      <c r="CL3" s="419"/>
      <c r="CM3" s="419"/>
      <c r="CN3" s="419"/>
      <c r="CO3" s="419"/>
      <c r="CP3" s="419"/>
      <c r="CQ3" s="419"/>
      <c r="CR3" s="419"/>
      <c r="CS3" s="544"/>
      <c r="CT3" s="390" t="s">
        <v>147</v>
      </c>
      <c r="CU3" s="391"/>
      <c r="CV3" s="391"/>
      <c r="CW3" s="391"/>
      <c r="CX3" s="391"/>
      <c r="CY3" s="391"/>
      <c r="CZ3" s="391"/>
      <c r="DA3" s="395"/>
      <c r="DB3" s="390" t="s">
        <v>44</v>
      </c>
      <c r="DC3" s="391"/>
      <c r="DD3" s="391"/>
      <c r="DE3" s="391"/>
      <c r="DF3" s="391"/>
      <c r="DG3" s="391"/>
      <c r="DH3" s="391"/>
      <c r="DI3" s="395"/>
    </row>
    <row r="4" spans="1:119" ht="18.75" customHeight="1" x14ac:dyDescent="0.2">
      <c r="A4" s="2"/>
      <c r="B4" s="380"/>
      <c r="C4" s="381"/>
      <c r="D4" s="381"/>
      <c r="E4" s="382"/>
      <c r="F4" s="382"/>
      <c r="G4" s="382"/>
      <c r="H4" s="382"/>
      <c r="I4" s="382"/>
      <c r="J4" s="382"/>
      <c r="K4" s="382"/>
      <c r="L4" s="382"/>
      <c r="M4" s="382"/>
      <c r="N4" s="382"/>
      <c r="O4" s="382"/>
      <c r="P4" s="382"/>
      <c r="Q4" s="382"/>
      <c r="R4" s="387"/>
      <c r="S4" s="387"/>
      <c r="T4" s="387"/>
      <c r="U4" s="387"/>
      <c r="V4" s="388"/>
      <c r="W4" s="392"/>
      <c r="X4" s="393"/>
      <c r="Y4" s="393"/>
      <c r="Z4" s="393"/>
      <c r="AA4" s="393"/>
      <c r="AB4" s="381"/>
      <c r="AC4" s="387"/>
      <c r="AD4" s="393"/>
      <c r="AE4" s="393"/>
      <c r="AF4" s="393"/>
      <c r="AG4" s="393"/>
      <c r="AH4" s="393"/>
      <c r="AI4" s="393"/>
      <c r="AJ4" s="393"/>
      <c r="AK4" s="393"/>
      <c r="AL4" s="396"/>
      <c r="AM4" s="394"/>
      <c r="AN4" s="341"/>
      <c r="AO4" s="341"/>
      <c r="AP4" s="341"/>
      <c r="AQ4" s="341"/>
      <c r="AR4" s="341"/>
      <c r="AS4" s="341"/>
      <c r="AT4" s="341"/>
      <c r="AU4" s="341"/>
      <c r="AV4" s="341"/>
      <c r="AW4" s="341"/>
      <c r="AX4" s="397"/>
      <c r="AY4" s="373" t="s">
        <v>149</v>
      </c>
      <c r="AZ4" s="374"/>
      <c r="BA4" s="374"/>
      <c r="BB4" s="374"/>
      <c r="BC4" s="374"/>
      <c r="BD4" s="374"/>
      <c r="BE4" s="374"/>
      <c r="BF4" s="374"/>
      <c r="BG4" s="374"/>
      <c r="BH4" s="374"/>
      <c r="BI4" s="374"/>
      <c r="BJ4" s="374"/>
      <c r="BK4" s="374"/>
      <c r="BL4" s="374"/>
      <c r="BM4" s="375"/>
      <c r="BN4" s="334">
        <v>79954025</v>
      </c>
      <c r="BO4" s="335"/>
      <c r="BP4" s="335"/>
      <c r="BQ4" s="335"/>
      <c r="BR4" s="335"/>
      <c r="BS4" s="335"/>
      <c r="BT4" s="335"/>
      <c r="BU4" s="336"/>
      <c r="BV4" s="334">
        <v>72999646</v>
      </c>
      <c r="BW4" s="335"/>
      <c r="BX4" s="335"/>
      <c r="BY4" s="335"/>
      <c r="BZ4" s="335"/>
      <c r="CA4" s="335"/>
      <c r="CB4" s="335"/>
      <c r="CC4" s="336"/>
      <c r="CD4" s="511" t="s">
        <v>151</v>
      </c>
      <c r="CE4" s="512"/>
      <c r="CF4" s="512"/>
      <c r="CG4" s="512"/>
      <c r="CH4" s="512"/>
      <c r="CI4" s="512"/>
      <c r="CJ4" s="512"/>
      <c r="CK4" s="512"/>
      <c r="CL4" s="512"/>
      <c r="CM4" s="512"/>
      <c r="CN4" s="512"/>
      <c r="CO4" s="512"/>
      <c r="CP4" s="512"/>
      <c r="CQ4" s="512"/>
      <c r="CR4" s="512"/>
      <c r="CS4" s="513"/>
      <c r="CT4" s="545">
        <v>0.9</v>
      </c>
      <c r="CU4" s="546"/>
      <c r="CV4" s="546"/>
      <c r="CW4" s="546"/>
      <c r="CX4" s="546"/>
      <c r="CY4" s="546"/>
      <c r="CZ4" s="546"/>
      <c r="DA4" s="547"/>
      <c r="DB4" s="545">
        <v>1</v>
      </c>
      <c r="DC4" s="546"/>
      <c r="DD4" s="546"/>
      <c r="DE4" s="546"/>
      <c r="DF4" s="546"/>
      <c r="DG4" s="546"/>
      <c r="DH4" s="546"/>
      <c r="DI4" s="547"/>
    </row>
    <row r="5" spans="1:119" ht="18.75" customHeight="1" x14ac:dyDescent="0.2">
      <c r="A5" s="2"/>
      <c r="B5" s="383"/>
      <c r="C5" s="342"/>
      <c r="D5" s="342"/>
      <c r="E5" s="384"/>
      <c r="F5" s="384"/>
      <c r="G5" s="384"/>
      <c r="H5" s="384"/>
      <c r="I5" s="384"/>
      <c r="J5" s="384"/>
      <c r="K5" s="384"/>
      <c r="L5" s="384"/>
      <c r="M5" s="384"/>
      <c r="N5" s="384"/>
      <c r="O5" s="384"/>
      <c r="P5" s="384"/>
      <c r="Q5" s="384"/>
      <c r="R5" s="340"/>
      <c r="S5" s="340"/>
      <c r="T5" s="340"/>
      <c r="U5" s="340"/>
      <c r="V5" s="389"/>
      <c r="W5" s="394"/>
      <c r="X5" s="341"/>
      <c r="Y5" s="341"/>
      <c r="Z5" s="341"/>
      <c r="AA5" s="341"/>
      <c r="AB5" s="342"/>
      <c r="AC5" s="340"/>
      <c r="AD5" s="341"/>
      <c r="AE5" s="341"/>
      <c r="AF5" s="341"/>
      <c r="AG5" s="341"/>
      <c r="AH5" s="341"/>
      <c r="AI5" s="341"/>
      <c r="AJ5" s="341"/>
      <c r="AK5" s="341"/>
      <c r="AL5" s="397"/>
      <c r="AM5" s="482" t="s">
        <v>152</v>
      </c>
      <c r="AN5" s="367"/>
      <c r="AO5" s="367"/>
      <c r="AP5" s="367"/>
      <c r="AQ5" s="367"/>
      <c r="AR5" s="367"/>
      <c r="AS5" s="367"/>
      <c r="AT5" s="368"/>
      <c r="AU5" s="483" t="s">
        <v>67</v>
      </c>
      <c r="AV5" s="484"/>
      <c r="AW5" s="484"/>
      <c r="AX5" s="484"/>
      <c r="AY5" s="456" t="s">
        <v>142</v>
      </c>
      <c r="AZ5" s="457"/>
      <c r="BA5" s="457"/>
      <c r="BB5" s="457"/>
      <c r="BC5" s="457"/>
      <c r="BD5" s="457"/>
      <c r="BE5" s="457"/>
      <c r="BF5" s="457"/>
      <c r="BG5" s="457"/>
      <c r="BH5" s="457"/>
      <c r="BI5" s="457"/>
      <c r="BJ5" s="457"/>
      <c r="BK5" s="457"/>
      <c r="BL5" s="457"/>
      <c r="BM5" s="458"/>
      <c r="BN5" s="328">
        <v>79283741</v>
      </c>
      <c r="BO5" s="329"/>
      <c r="BP5" s="329"/>
      <c r="BQ5" s="329"/>
      <c r="BR5" s="329"/>
      <c r="BS5" s="329"/>
      <c r="BT5" s="329"/>
      <c r="BU5" s="330"/>
      <c r="BV5" s="328">
        <v>72276768</v>
      </c>
      <c r="BW5" s="329"/>
      <c r="BX5" s="329"/>
      <c r="BY5" s="329"/>
      <c r="BZ5" s="329"/>
      <c r="CA5" s="329"/>
      <c r="CB5" s="329"/>
      <c r="CC5" s="330"/>
      <c r="CD5" s="464" t="s">
        <v>154</v>
      </c>
      <c r="CE5" s="434"/>
      <c r="CF5" s="434"/>
      <c r="CG5" s="434"/>
      <c r="CH5" s="434"/>
      <c r="CI5" s="434"/>
      <c r="CJ5" s="434"/>
      <c r="CK5" s="434"/>
      <c r="CL5" s="434"/>
      <c r="CM5" s="434"/>
      <c r="CN5" s="434"/>
      <c r="CO5" s="434"/>
      <c r="CP5" s="434"/>
      <c r="CQ5" s="434"/>
      <c r="CR5" s="434"/>
      <c r="CS5" s="465"/>
      <c r="CT5" s="316">
        <v>94.7</v>
      </c>
      <c r="CU5" s="317"/>
      <c r="CV5" s="317"/>
      <c r="CW5" s="317"/>
      <c r="CX5" s="317"/>
      <c r="CY5" s="317"/>
      <c r="CZ5" s="317"/>
      <c r="DA5" s="318"/>
      <c r="DB5" s="316">
        <v>95.5</v>
      </c>
      <c r="DC5" s="317"/>
      <c r="DD5" s="317"/>
      <c r="DE5" s="317"/>
      <c r="DF5" s="317"/>
      <c r="DG5" s="317"/>
      <c r="DH5" s="317"/>
      <c r="DI5" s="318"/>
    </row>
    <row r="6" spans="1:119" ht="18.75" customHeight="1" x14ac:dyDescent="0.2">
      <c r="A6" s="2"/>
      <c r="B6" s="398" t="s">
        <v>155</v>
      </c>
      <c r="C6" s="339"/>
      <c r="D6" s="339"/>
      <c r="E6" s="399"/>
      <c r="F6" s="399"/>
      <c r="G6" s="399"/>
      <c r="H6" s="399"/>
      <c r="I6" s="399"/>
      <c r="J6" s="399"/>
      <c r="K6" s="399"/>
      <c r="L6" s="399" t="s">
        <v>60</v>
      </c>
      <c r="M6" s="399"/>
      <c r="N6" s="399"/>
      <c r="O6" s="399"/>
      <c r="P6" s="399"/>
      <c r="Q6" s="399"/>
      <c r="R6" s="337"/>
      <c r="S6" s="337"/>
      <c r="T6" s="337"/>
      <c r="U6" s="337"/>
      <c r="V6" s="403"/>
      <c r="W6" s="406" t="s">
        <v>158</v>
      </c>
      <c r="X6" s="338"/>
      <c r="Y6" s="338"/>
      <c r="Z6" s="338"/>
      <c r="AA6" s="338"/>
      <c r="AB6" s="339"/>
      <c r="AC6" s="409" t="s">
        <v>160</v>
      </c>
      <c r="AD6" s="410"/>
      <c r="AE6" s="410"/>
      <c r="AF6" s="410"/>
      <c r="AG6" s="410"/>
      <c r="AH6" s="410"/>
      <c r="AI6" s="410"/>
      <c r="AJ6" s="410"/>
      <c r="AK6" s="410"/>
      <c r="AL6" s="411"/>
      <c r="AM6" s="482" t="s">
        <v>71</v>
      </c>
      <c r="AN6" s="367"/>
      <c r="AO6" s="367"/>
      <c r="AP6" s="367"/>
      <c r="AQ6" s="367"/>
      <c r="AR6" s="367"/>
      <c r="AS6" s="367"/>
      <c r="AT6" s="368"/>
      <c r="AU6" s="483" t="s">
        <v>67</v>
      </c>
      <c r="AV6" s="484"/>
      <c r="AW6" s="484"/>
      <c r="AX6" s="484"/>
      <c r="AY6" s="456" t="s">
        <v>163</v>
      </c>
      <c r="AZ6" s="457"/>
      <c r="BA6" s="457"/>
      <c r="BB6" s="457"/>
      <c r="BC6" s="457"/>
      <c r="BD6" s="457"/>
      <c r="BE6" s="457"/>
      <c r="BF6" s="457"/>
      <c r="BG6" s="457"/>
      <c r="BH6" s="457"/>
      <c r="BI6" s="457"/>
      <c r="BJ6" s="457"/>
      <c r="BK6" s="457"/>
      <c r="BL6" s="457"/>
      <c r="BM6" s="458"/>
      <c r="BN6" s="328">
        <v>670284</v>
      </c>
      <c r="BO6" s="329"/>
      <c r="BP6" s="329"/>
      <c r="BQ6" s="329"/>
      <c r="BR6" s="329"/>
      <c r="BS6" s="329"/>
      <c r="BT6" s="329"/>
      <c r="BU6" s="330"/>
      <c r="BV6" s="328">
        <v>722878</v>
      </c>
      <c r="BW6" s="329"/>
      <c r="BX6" s="329"/>
      <c r="BY6" s="329"/>
      <c r="BZ6" s="329"/>
      <c r="CA6" s="329"/>
      <c r="CB6" s="329"/>
      <c r="CC6" s="330"/>
      <c r="CD6" s="464" t="s">
        <v>164</v>
      </c>
      <c r="CE6" s="434"/>
      <c r="CF6" s="434"/>
      <c r="CG6" s="434"/>
      <c r="CH6" s="434"/>
      <c r="CI6" s="434"/>
      <c r="CJ6" s="434"/>
      <c r="CK6" s="434"/>
      <c r="CL6" s="434"/>
      <c r="CM6" s="434"/>
      <c r="CN6" s="434"/>
      <c r="CO6" s="434"/>
      <c r="CP6" s="434"/>
      <c r="CQ6" s="434"/>
      <c r="CR6" s="434"/>
      <c r="CS6" s="465"/>
      <c r="CT6" s="540">
        <v>94.7</v>
      </c>
      <c r="CU6" s="541"/>
      <c r="CV6" s="541"/>
      <c r="CW6" s="541"/>
      <c r="CX6" s="541"/>
      <c r="CY6" s="541"/>
      <c r="CZ6" s="541"/>
      <c r="DA6" s="542"/>
      <c r="DB6" s="540">
        <v>96</v>
      </c>
      <c r="DC6" s="541"/>
      <c r="DD6" s="541"/>
      <c r="DE6" s="541"/>
      <c r="DF6" s="541"/>
      <c r="DG6" s="541"/>
      <c r="DH6" s="541"/>
      <c r="DI6" s="542"/>
    </row>
    <row r="7" spans="1:119" ht="18.75" customHeight="1" x14ac:dyDescent="0.2">
      <c r="A7" s="2"/>
      <c r="B7" s="380"/>
      <c r="C7" s="381"/>
      <c r="D7" s="381"/>
      <c r="E7" s="382"/>
      <c r="F7" s="382"/>
      <c r="G7" s="382"/>
      <c r="H7" s="382"/>
      <c r="I7" s="382"/>
      <c r="J7" s="382"/>
      <c r="K7" s="382"/>
      <c r="L7" s="382"/>
      <c r="M7" s="382"/>
      <c r="N7" s="382"/>
      <c r="O7" s="382"/>
      <c r="P7" s="382"/>
      <c r="Q7" s="382"/>
      <c r="R7" s="387"/>
      <c r="S7" s="387"/>
      <c r="T7" s="387"/>
      <c r="U7" s="387"/>
      <c r="V7" s="388"/>
      <c r="W7" s="392"/>
      <c r="X7" s="393"/>
      <c r="Y7" s="393"/>
      <c r="Z7" s="393"/>
      <c r="AA7" s="393"/>
      <c r="AB7" s="381"/>
      <c r="AC7" s="412"/>
      <c r="AD7" s="413"/>
      <c r="AE7" s="413"/>
      <c r="AF7" s="413"/>
      <c r="AG7" s="413"/>
      <c r="AH7" s="413"/>
      <c r="AI7" s="413"/>
      <c r="AJ7" s="413"/>
      <c r="AK7" s="413"/>
      <c r="AL7" s="414"/>
      <c r="AM7" s="482" t="s">
        <v>129</v>
      </c>
      <c r="AN7" s="367"/>
      <c r="AO7" s="367"/>
      <c r="AP7" s="367"/>
      <c r="AQ7" s="367"/>
      <c r="AR7" s="367"/>
      <c r="AS7" s="367"/>
      <c r="AT7" s="368"/>
      <c r="AU7" s="483" t="s">
        <v>67</v>
      </c>
      <c r="AV7" s="484"/>
      <c r="AW7" s="484"/>
      <c r="AX7" s="484"/>
      <c r="AY7" s="456" t="s">
        <v>165</v>
      </c>
      <c r="AZ7" s="457"/>
      <c r="BA7" s="457"/>
      <c r="BB7" s="457"/>
      <c r="BC7" s="457"/>
      <c r="BD7" s="457"/>
      <c r="BE7" s="457"/>
      <c r="BF7" s="457"/>
      <c r="BG7" s="457"/>
      <c r="BH7" s="457"/>
      <c r="BI7" s="457"/>
      <c r="BJ7" s="457"/>
      <c r="BK7" s="457"/>
      <c r="BL7" s="457"/>
      <c r="BM7" s="458"/>
      <c r="BN7" s="328">
        <v>315344</v>
      </c>
      <c r="BO7" s="329"/>
      <c r="BP7" s="329"/>
      <c r="BQ7" s="329"/>
      <c r="BR7" s="329"/>
      <c r="BS7" s="329"/>
      <c r="BT7" s="329"/>
      <c r="BU7" s="330"/>
      <c r="BV7" s="328">
        <v>357719</v>
      </c>
      <c r="BW7" s="329"/>
      <c r="BX7" s="329"/>
      <c r="BY7" s="329"/>
      <c r="BZ7" s="329"/>
      <c r="CA7" s="329"/>
      <c r="CB7" s="329"/>
      <c r="CC7" s="330"/>
      <c r="CD7" s="464" t="s">
        <v>166</v>
      </c>
      <c r="CE7" s="434"/>
      <c r="CF7" s="434"/>
      <c r="CG7" s="434"/>
      <c r="CH7" s="434"/>
      <c r="CI7" s="434"/>
      <c r="CJ7" s="434"/>
      <c r="CK7" s="434"/>
      <c r="CL7" s="434"/>
      <c r="CM7" s="434"/>
      <c r="CN7" s="434"/>
      <c r="CO7" s="434"/>
      <c r="CP7" s="434"/>
      <c r="CQ7" s="434"/>
      <c r="CR7" s="434"/>
      <c r="CS7" s="465"/>
      <c r="CT7" s="328">
        <v>38949922</v>
      </c>
      <c r="CU7" s="329"/>
      <c r="CV7" s="329"/>
      <c r="CW7" s="329"/>
      <c r="CX7" s="329"/>
      <c r="CY7" s="329"/>
      <c r="CZ7" s="329"/>
      <c r="DA7" s="330"/>
      <c r="DB7" s="328">
        <v>37723011</v>
      </c>
      <c r="DC7" s="329"/>
      <c r="DD7" s="329"/>
      <c r="DE7" s="329"/>
      <c r="DF7" s="329"/>
      <c r="DG7" s="329"/>
      <c r="DH7" s="329"/>
      <c r="DI7" s="330"/>
    </row>
    <row r="8" spans="1:119" ht="18.75" customHeight="1" x14ac:dyDescent="0.2">
      <c r="A8" s="2"/>
      <c r="B8" s="400"/>
      <c r="C8" s="401"/>
      <c r="D8" s="401"/>
      <c r="E8" s="402"/>
      <c r="F8" s="402"/>
      <c r="G8" s="402"/>
      <c r="H8" s="402"/>
      <c r="I8" s="402"/>
      <c r="J8" s="402"/>
      <c r="K8" s="402"/>
      <c r="L8" s="402"/>
      <c r="M8" s="402"/>
      <c r="N8" s="402"/>
      <c r="O8" s="402"/>
      <c r="P8" s="402"/>
      <c r="Q8" s="402"/>
      <c r="R8" s="404"/>
      <c r="S8" s="404"/>
      <c r="T8" s="404"/>
      <c r="U8" s="404"/>
      <c r="V8" s="405"/>
      <c r="W8" s="407"/>
      <c r="X8" s="408"/>
      <c r="Y8" s="408"/>
      <c r="Z8" s="408"/>
      <c r="AA8" s="408"/>
      <c r="AB8" s="401"/>
      <c r="AC8" s="415"/>
      <c r="AD8" s="416"/>
      <c r="AE8" s="416"/>
      <c r="AF8" s="416"/>
      <c r="AG8" s="416"/>
      <c r="AH8" s="416"/>
      <c r="AI8" s="416"/>
      <c r="AJ8" s="416"/>
      <c r="AK8" s="416"/>
      <c r="AL8" s="417"/>
      <c r="AM8" s="482" t="s">
        <v>167</v>
      </c>
      <c r="AN8" s="367"/>
      <c r="AO8" s="367"/>
      <c r="AP8" s="367"/>
      <c r="AQ8" s="367"/>
      <c r="AR8" s="367"/>
      <c r="AS8" s="367"/>
      <c r="AT8" s="368"/>
      <c r="AU8" s="483" t="s">
        <v>171</v>
      </c>
      <c r="AV8" s="484"/>
      <c r="AW8" s="484"/>
      <c r="AX8" s="484"/>
      <c r="AY8" s="456" t="s">
        <v>172</v>
      </c>
      <c r="AZ8" s="457"/>
      <c r="BA8" s="457"/>
      <c r="BB8" s="457"/>
      <c r="BC8" s="457"/>
      <c r="BD8" s="457"/>
      <c r="BE8" s="457"/>
      <c r="BF8" s="457"/>
      <c r="BG8" s="457"/>
      <c r="BH8" s="457"/>
      <c r="BI8" s="457"/>
      <c r="BJ8" s="457"/>
      <c r="BK8" s="457"/>
      <c r="BL8" s="457"/>
      <c r="BM8" s="458"/>
      <c r="BN8" s="328">
        <v>354940</v>
      </c>
      <c r="BO8" s="329"/>
      <c r="BP8" s="329"/>
      <c r="BQ8" s="329"/>
      <c r="BR8" s="329"/>
      <c r="BS8" s="329"/>
      <c r="BT8" s="329"/>
      <c r="BU8" s="330"/>
      <c r="BV8" s="328">
        <v>365159</v>
      </c>
      <c r="BW8" s="329"/>
      <c r="BX8" s="329"/>
      <c r="BY8" s="329"/>
      <c r="BZ8" s="329"/>
      <c r="CA8" s="329"/>
      <c r="CB8" s="329"/>
      <c r="CC8" s="330"/>
      <c r="CD8" s="464" t="s">
        <v>173</v>
      </c>
      <c r="CE8" s="434"/>
      <c r="CF8" s="434"/>
      <c r="CG8" s="434"/>
      <c r="CH8" s="434"/>
      <c r="CI8" s="434"/>
      <c r="CJ8" s="434"/>
      <c r="CK8" s="434"/>
      <c r="CL8" s="434"/>
      <c r="CM8" s="434"/>
      <c r="CN8" s="434"/>
      <c r="CO8" s="434"/>
      <c r="CP8" s="434"/>
      <c r="CQ8" s="434"/>
      <c r="CR8" s="434"/>
      <c r="CS8" s="465"/>
      <c r="CT8" s="516">
        <v>0.69</v>
      </c>
      <c r="CU8" s="517"/>
      <c r="CV8" s="517"/>
      <c r="CW8" s="517"/>
      <c r="CX8" s="517"/>
      <c r="CY8" s="517"/>
      <c r="CZ8" s="517"/>
      <c r="DA8" s="518"/>
      <c r="DB8" s="516">
        <v>0.7</v>
      </c>
      <c r="DC8" s="517"/>
      <c r="DD8" s="517"/>
      <c r="DE8" s="517"/>
      <c r="DF8" s="517"/>
      <c r="DG8" s="517"/>
      <c r="DH8" s="517"/>
      <c r="DI8" s="518"/>
    </row>
    <row r="9" spans="1:119" ht="18.75" customHeight="1" x14ac:dyDescent="0.2">
      <c r="A9" s="2"/>
      <c r="B9" s="418" t="s">
        <v>17</v>
      </c>
      <c r="C9" s="419"/>
      <c r="D9" s="419"/>
      <c r="E9" s="419"/>
      <c r="F9" s="419"/>
      <c r="G9" s="419"/>
      <c r="H9" s="419"/>
      <c r="I9" s="419"/>
      <c r="J9" s="419"/>
      <c r="K9" s="420"/>
      <c r="L9" s="534" t="s">
        <v>14</v>
      </c>
      <c r="M9" s="535"/>
      <c r="N9" s="535"/>
      <c r="O9" s="535"/>
      <c r="P9" s="535"/>
      <c r="Q9" s="536"/>
      <c r="R9" s="537">
        <v>184495</v>
      </c>
      <c r="S9" s="538"/>
      <c r="T9" s="538"/>
      <c r="U9" s="538"/>
      <c r="V9" s="539"/>
      <c r="W9" s="390" t="s">
        <v>175</v>
      </c>
      <c r="X9" s="391"/>
      <c r="Y9" s="391"/>
      <c r="Z9" s="391"/>
      <c r="AA9" s="391"/>
      <c r="AB9" s="391"/>
      <c r="AC9" s="391"/>
      <c r="AD9" s="391"/>
      <c r="AE9" s="391"/>
      <c r="AF9" s="391"/>
      <c r="AG9" s="391"/>
      <c r="AH9" s="391"/>
      <c r="AI9" s="391"/>
      <c r="AJ9" s="391"/>
      <c r="AK9" s="391"/>
      <c r="AL9" s="395"/>
      <c r="AM9" s="482" t="s">
        <v>176</v>
      </c>
      <c r="AN9" s="367"/>
      <c r="AO9" s="367"/>
      <c r="AP9" s="367"/>
      <c r="AQ9" s="367"/>
      <c r="AR9" s="367"/>
      <c r="AS9" s="367"/>
      <c r="AT9" s="368"/>
      <c r="AU9" s="483" t="s">
        <v>67</v>
      </c>
      <c r="AV9" s="484"/>
      <c r="AW9" s="484"/>
      <c r="AX9" s="484"/>
      <c r="AY9" s="456" t="s">
        <v>68</v>
      </c>
      <c r="AZ9" s="457"/>
      <c r="BA9" s="457"/>
      <c r="BB9" s="457"/>
      <c r="BC9" s="457"/>
      <c r="BD9" s="457"/>
      <c r="BE9" s="457"/>
      <c r="BF9" s="457"/>
      <c r="BG9" s="457"/>
      <c r="BH9" s="457"/>
      <c r="BI9" s="457"/>
      <c r="BJ9" s="457"/>
      <c r="BK9" s="457"/>
      <c r="BL9" s="457"/>
      <c r="BM9" s="458"/>
      <c r="BN9" s="328">
        <v>-10219</v>
      </c>
      <c r="BO9" s="329"/>
      <c r="BP9" s="329"/>
      <c r="BQ9" s="329"/>
      <c r="BR9" s="329"/>
      <c r="BS9" s="329"/>
      <c r="BT9" s="329"/>
      <c r="BU9" s="330"/>
      <c r="BV9" s="328">
        <v>26455</v>
      </c>
      <c r="BW9" s="329"/>
      <c r="BX9" s="329"/>
      <c r="BY9" s="329"/>
      <c r="BZ9" s="329"/>
      <c r="CA9" s="329"/>
      <c r="CB9" s="329"/>
      <c r="CC9" s="330"/>
      <c r="CD9" s="464" t="s">
        <v>65</v>
      </c>
      <c r="CE9" s="434"/>
      <c r="CF9" s="434"/>
      <c r="CG9" s="434"/>
      <c r="CH9" s="434"/>
      <c r="CI9" s="434"/>
      <c r="CJ9" s="434"/>
      <c r="CK9" s="434"/>
      <c r="CL9" s="434"/>
      <c r="CM9" s="434"/>
      <c r="CN9" s="434"/>
      <c r="CO9" s="434"/>
      <c r="CP9" s="434"/>
      <c r="CQ9" s="434"/>
      <c r="CR9" s="434"/>
      <c r="CS9" s="465"/>
      <c r="CT9" s="316">
        <v>11.6</v>
      </c>
      <c r="CU9" s="317"/>
      <c r="CV9" s="317"/>
      <c r="CW9" s="317"/>
      <c r="CX9" s="317"/>
      <c r="CY9" s="317"/>
      <c r="CZ9" s="317"/>
      <c r="DA9" s="318"/>
      <c r="DB9" s="316">
        <v>13.3</v>
      </c>
      <c r="DC9" s="317"/>
      <c r="DD9" s="317"/>
      <c r="DE9" s="317"/>
      <c r="DF9" s="317"/>
      <c r="DG9" s="317"/>
      <c r="DH9" s="317"/>
      <c r="DI9" s="318"/>
    </row>
    <row r="10" spans="1:119" ht="18.75" customHeight="1" x14ac:dyDescent="0.2">
      <c r="A10" s="2"/>
      <c r="B10" s="418"/>
      <c r="C10" s="419"/>
      <c r="D10" s="419"/>
      <c r="E10" s="419"/>
      <c r="F10" s="419"/>
      <c r="G10" s="419"/>
      <c r="H10" s="419"/>
      <c r="I10" s="419"/>
      <c r="J10" s="419"/>
      <c r="K10" s="420"/>
      <c r="L10" s="366" t="s">
        <v>179</v>
      </c>
      <c r="M10" s="367"/>
      <c r="N10" s="367"/>
      <c r="O10" s="367"/>
      <c r="P10" s="367"/>
      <c r="Q10" s="368"/>
      <c r="R10" s="369">
        <v>186109</v>
      </c>
      <c r="S10" s="370"/>
      <c r="T10" s="370"/>
      <c r="U10" s="370"/>
      <c r="V10" s="372"/>
      <c r="W10" s="392"/>
      <c r="X10" s="393"/>
      <c r="Y10" s="393"/>
      <c r="Z10" s="393"/>
      <c r="AA10" s="393"/>
      <c r="AB10" s="393"/>
      <c r="AC10" s="393"/>
      <c r="AD10" s="393"/>
      <c r="AE10" s="393"/>
      <c r="AF10" s="393"/>
      <c r="AG10" s="393"/>
      <c r="AH10" s="393"/>
      <c r="AI10" s="393"/>
      <c r="AJ10" s="393"/>
      <c r="AK10" s="393"/>
      <c r="AL10" s="396"/>
      <c r="AM10" s="482" t="s">
        <v>180</v>
      </c>
      <c r="AN10" s="367"/>
      <c r="AO10" s="367"/>
      <c r="AP10" s="367"/>
      <c r="AQ10" s="367"/>
      <c r="AR10" s="367"/>
      <c r="AS10" s="367"/>
      <c r="AT10" s="368"/>
      <c r="AU10" s="483" t="s">
        <v>67</v>
      </c>
      <c r="AV10" s="484"/>
      <c r="AW10" s="484"/>
      <c r="AX10" s="484"/>
      <c r="AY10" s="456" t="s">
        <v>182</v>
      </c>
      <c r="AZ10" s="457"/>
      <c r="BA10" s="457"/>
      <c r="BB10" s="457"/>
      <c r="BC10" s="457"/>
      <c r="BD10" s="457"/>
      <c r="BE10" s="457"/>
      <c r="BF10" s="457"/>
      <c r="BG10" s="457"/>
      <c r="BH10" s="457"/>
      <c r="BI10" s="457"/>
      <c r="BJ10" s="457"/>
      <c r="BK10" s="457"/>
      <c r="BL10" s="457"/>
      <c r="BM10" s="458"/>
      <c r="BN10" s="328">
        <v>188670</v>
      </c>
      <c r="BO10" s="329"/>
      <c r="BP10" s="329"/>
      <c r="BQ10" s="329"/>
      <c r="BR10" s="329"/>
      <c r="BS10" s="329"/>
      <c r="BT10" s="329"/>
      <c r="BU10" s="330"/>
      <c r="BV10" s="328">
        <v>171060</v>
      </c>
      <c r="BW10" s="329"/>
      <c r="BX10" s="329"/>
      <c r="BY10" s="329"/>
      <c r="BZ10" s="329"/>
      <c r="CA10" s="329"/>
      <c r="CB10" s="329"/>
      <c r="CC10" s="330"/>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18"/>
      <c r="C11" s="419"/>
      <c r="D11" s="419"/>
      <c r="E11" s="419"/>
      <c r="F11" s="419"/>
      <c r="G11" s="419"/>
      <c r="H11" s="419"/>
      <c r="I11" s="419"/>
      <c r="J11" s="419"/>
      <c r="K11" s="420"/>
      <c r="L11" s="435" t="s">
        <v>188</v>
      </c>
      <c r="M11" s="436"/>
      <c r="N11" s="436"/>
      <c r="O11" s="436"/>
      <c r="P11" s="436"/>
      <c r="Q11" s="437"/>
      <c r="R11" s="531" t="s">
        <v>191</v>
      </c>
      <c r="S11" s="532"/>
      <c r="T11" s="532"/>
      <c r="U11" s="532"/>
      <c r="V11" s="533"/>
      <c r="W11" s="392"/>
      <c r="X11" s="393"/>
      <c r="Y11" s="393"/>
      <c r="Z11" s="393"/>
      <c r="AA11" s="393"/>
      <c r="AB11" s="393"/>
      <c r="AC11" s="393"/>
      <c r="AD11" s="393"/>
      <c r="AE11" s="393"/>
      <c r="AF11" s="393"/>
      <c r="AG11" s="393"/>
      <c r="AH11" s="393"/>
      <c r="AI11" s="393"/>
      <c r="AJ11" s="393"/>
      <c r="AK11" s="393"/>
      <c r="AL11" s="396"/>
      <c r="AM11" s="482" t="s">
        <v>192</v>
      </c>
      <c r="AN11" s="367"/>
      <c r="AO11" s="367"/>
      <c r="AP11" s="367"/>
      <c r="AQ11" s="367"/>
      <c r="AR11" s="367"/>
      <c r="AS11" s="367"/>
      <c r="AT11" s="368"/>
      <c r="AU11" s="483" t="s">
        <v>67</v>
      </c>
      <c r="AV11" s="484"/>
      <c r="AW11" s="484"/>
      <c r="AX11" s="484"/>
      <c r="AY11" s="456" t="s">
        <v>193</v>
      </c>
      <c r="AZ11" s="457"/>
      <c r="BA11" s="457"/>
      <c r="BB11" s="457"/>
      <c r="BC11" s="457"/>
      <c r="BD11" s="457"/>
      <c r="BE11" s="457"/>
      <c r="BF11" s="457"/>
      <c r="BG11" s="457"/>
      <c r="BH11" s="457"/>
      <c r="BI11" s="457"/>
      <c r="BJ11" s="457"/>
      <c r="BK11" s="457"/>
      <c r="BL11" s="457"/>
      <c r="BM11" s="458"/>
      <c r="BN11" s="328">
        <v>0</v>
      </c>
      <c r="BO11" s="329"/>
      <c r="BP11" s="329"/>
      <c r="BQ11" s="329"/>
      <c r="BR11" s="329"/>
      <c r="BS11" s="329"/>
      <c r="BT11" s="329"/>
      <c r="BU11" s="330"/>
      <c r="BV11" s="328">
        <v>0</v>
      </c>
      <c r="BW11" s="329"/>
      <c r="BX11" s="329"/>
      <c r="BY11" s="329"/>
      <c r="BZ11" s="329"/>
      <c r="CA11" s="329"/>
      <c r="CB11" s="329"/>
      <c r="CC11" s="330"/>
      <c r="CD11" s="464" t="s">
        <v>196</v>
      </c>
      <c r="CE11" s="434"/>
      <c r="CF11" s="434"/>
      <c r="CG11" s="434"/>
      <c r="CH11" s="434"/>
      <c r="CI11" s="434"/>
      <c r="CJ11" s="434"/>
      <c r="CK11" s="434"/>
      <c r="CL11" s="434"/>
      <c r="CM11" s="434"/>
      <c r="CN11" s="434"/>
      <c r="CO11" s="434"/>
      <c r="CP11" s="434"/>
      <c r="CQ11" s="434"/>
      <c r="CR11" s="434"/>
      <c r="CS11" s="465"/>
      <c r="CT11" s="516" t="s">
        <v>197</v>
      </c>
      <c r="CU11" s="517"/>
      <c r="CV11" s="517"/>
      <c r="CW11" s="517"/>
      <c r="CX11" s="517"/>
      <c r="CY11" s="517"/>
      <c r="CZ11" s="517"/>
      <c r="DA11" s="518"/>
      <c r="DB11" s="516" t="s">
        <v>197</v>
      </c>
      <c r="DC11" s="517"/>
      <c r="DD11" s="517"/>
      <c r="DE11" s="517"/>
      <c r="DF11" s="517"/>
      <c r="DG11" s="517"/>
      <c r="DH11" s="517"/>
      <c r="DI11" s="518"/>
    </row>
    <row r="12" spans="1:119" ht="18.75" customHeight="1" x14ac:dyDescent="0.2">
      <c r="A12" s="2"/>
      <c r="B12" s="421" t="s">
        <v>199</v>
      </c>
      <c r="C12" s="422"/>
      <c r="D12" s="422"/>
      <c r="E12" s="422"/>
      <c r="F12" s="422"/>
      <c r="G12" s="422"/>
      <c r="H12" s="422"/>
      <c r="I12" s="422"/>
      <c r="J12" s="422"/>
      <c r="K12" s="423"/>
      <c r="L12" s="519" t="s">
        <v>200</v>
      </c>
      <c r="M12" s="520"/>
      <c r="N12" s="520"/>
      <c r="O12" s="520"/>
      <c r="P12" s="520"/>
      <c r="Q12" s="521"/>
      <c r="R12" s="522">
        <v>182481</v>
      </c>
      <c r="S12" s="523"/>
      <c r="T12" s="523"/>
      <c r="U12" s="523"/>
      <c r="V12" s="524"/>
      <c r="W12" s="525" t="s">
        <v>8</v>
      </c>
      <c r="X12" s="484"/>
      <c r="Y12" s="484"/>
      <c r="Z12" s="484"/>
      <c r="AA12" s="484"/>
      <c r="AB12" s="526"/>
      <c r="AC12" s="527" t="s">
        <v>108</v>
      </c>
      <c r="AD12" s="528"/>
      <c r="AE12" s="528"/>
      <c r="AF12" s="528"/>
      <c r="AG12" s="529"/>
      <c r="AH12" s="527" t="s">
        <v>203</v>
      </c>
      <c r="AI12" s="528"/>
      <c r="AJ12" s="528"/>
      <c r="AK12" s="528"/>
      <c r="AL12" s="530"/>
      <c r="AM12" s="482" t="s">
        <v>204</v>
      </c>
      <c r="AN12" s="367"/>
      <c r="AO12" s="367"/>
      <c r="AP12" s="367"/>
      <c r="AQ12" s="367"/>
      <c r="AR12" s="367"/>
      <c r="AS12" s="367"/>
      <c r="AT12" s="368"/>
      <c r="AU12" s="483" t="s">
        <v>67</v>
      </c>
      <c r="AV12" s="484"/>
      <c r="AW12" s="484"/>
      <c r="AX12" s="484"/>
      <c r="AY12" s="456" t="s">
        <v>207</v>
      </c>
      <c r="AZ12" s="457"/>
      <c r="BA12" s="457"/>
      <c r="BB12" s="457"/>
      <c r="BC12" s="457"/>
      <c r="BD12" s="457"/>
      <c r="BE12" s="457"/>
      <c r="BF12" s="457"/>
      <c r="BG12" s="457"/>
      <c r="BH12" s="457"/>
      <c r="BI12" s="457"/>
      <c r="BJ12" s="457"/>
      <c r="BK12" s="457"/>
      <c r="BL12" s="457"/>
      <c r="BM12" s="458"/>
      <c r="BN12" s="328">
        <v>273000</v>
      </c>
      <c r="BO12" s="329"/>
      <c r="BP12" s="329"/>
      <c r="BQ12" s="329"/>
      <c r="BR12" s="329"/>
      <c r="BS12" s="329"/>
      <c r="BT12" s="329"/>
      <c r="BU12" s="330"/>
      <c r="BV12" s="328">
        <v>0</v>
      </c>
      <c r="BW12" s="329"/>
      <c r="BX12" s="329"/>
      <c r="BY12" s="329"/>
      <c r="BZ12" s="329"/>
      <c r="CA12" s="329"/>
      <c r="CB12" s="329"/>
      <c r="CC12" s="330"/>
      <c r="CD12" s="464" t="s">
        <v>208</v>
      </c>
      <c r="CE12" s="434"/>
      <c r="CF12" s="434"/>
      <c r="CG12" s="434"/>
      <c r="CH12" s="434"/>
      <c r="CI12" s="434"/>
      <c r="CJ12" s="434"/>
      <c r="CK12" s="434"/>
      <c r="CL12" s="434"/>
      <c r="CM12" s="434"/>
      <c r="CN12" s="434"/>
      <c r="CO12" s="434"/>
      <c r="CP12" s="434"/>
      <c r="CQ12" s="434"/>
      <c r="CR12" s="434"/>
      <c r="CS12" s="465"/>
      <c r="CT12" s="516" t="s">
        <v>197</v>
      </c>
      <c r="CU12" s="517"/>
      <c r="CV12" s="517"/>
      <c r="CW12" s="517"/>
      <c r="CX12" s="517"/>
      <c r="CY12" s="517"/>
      <c r="CZ12" s="517"/>
      <c r="DA12" s="518"/>
      <c r="DB12" s="516" t="s">
        <v>197</v>
      </c>
      <c r="DC12" s="517"/>
      <c r="DD12" s="517"/>
      <c r="DE12" s="517"/>
      <c r="DF12" s="517"/>
      <c r="DG12" s="517"/>
      <c r="DH12" s="517"/>
      <c r="DI12" s="518"/>
    </row>
    <row r="13" spans="1:119" ht="18.75" customHeight="1" x14ac:dyDescent="0.2">
      <c r="A13" s="2"/>
      <c r="B13" s="424"/>
      <c r="C13" s="425"/>
      <c r="D13" s="425"/>
      <c r="E13" s="425"/>
      <c r="F13" s="425"/>
      <c r="G13" s="425"/>
      <c r="H13" s="425"/>
      <c r="I13" s="425"/>
      <c r="J13" s="425"/>
      <c r="K13" s="426"/>
      <c r="L13" s="14"/>
      <c r="M13" s="505" t="s">
        <v>210</v>
      </c>
      <c r="N13" s="506"/>
      <c r="O13" s="506"/>
      <c r="P13" s="506"/>
      <c r="Q13" s="507"/>
      <c r="R13" s="508">
        <v>178808</v>
      </c>
      <c r="S13" s="509"/>
      <c r="T13" s="509"/>
      <c r="U13" s="509"/>
      <c r="V13" s="510"/>
      <c r="W13" s="406" t="s">
        <v>211</v>
      </c>
      <c r="X13" s="338"/>
      <c r="Y13" s="338"/>
      <c r="Z13" s="338"/>
      <c r="AA13" s="338"/>
      <c r="AB13" s="339"/>
      <c r="AC13" s="369">
        <v>710</v>
      </c>
      <c r="AD13" s="370"/>
      <c r="AE13" s="370"/>
      <c r="AF13" s="370"/>
      <c r="AG13" s="371"/>
      <c r="AH13" s="369">
        <v>751</v>
      </c>
      <c r="AI13" s="370"/>
      <c r="AJ13" s="370"/>
      <c r="AK13" s="370"/>
      <c r="AL13" s="372"/>
      <c r="AM13" s="482" t="s">
        <v>213</v>
      </c>
      <c r="AN13" s="367"/>
      <c r="AO13" s="367"/>
      <c r="AP13" s="367"/>
      <c r="AQ13" s="367"/>
      <c r="AR13" s="367"/>
      <c r="AS13" s="367"/>
      <c r="AT13" s="368"/>
      <c r="AU13" s="483" t="s">
        <v>171</v>
      </c>
      <c r="AV13" s="484"/>
      <c r="AW13" s="484"/>
      <c r="AX13" s="484"/>
      <c r="AY13" s="456" t="s">
        <v>215</v>
      </c>
      <c r="AZ13" s="457"/>
      <c r="BA13" s="457"/>
      <c r="BB13" s="457"/>
      <c r="BC13" s="457"/>
      <c r="BD13" s="457"/>
      <c r="BE13" s="457"/>
      <c r="BF13" s="457"/>
      <c r="BG13" s="457"/>
      <c r="BH13" s="457"/>
      <c r="BI13" s="457"/>
      <c r="BJ13" s="457"/>
      <c r="BK13" s="457"/>
      <c r="BL13" s="457"/>
      <c r="BM13" s="458"/>
      <c r="BN13" s="328">
        <v>-94549</v>
      </c>
      <c r="BO13" s="329"/>
      <c r="BP13" s="329"/>
      <c r="BQ13" s="329"/>
      <c r="BR13" s="329"/>
      <c r="BS13" s="329"/>
      <c r="BT13" s="329"/>
      <c r="BU13" s="330"/>
      <c r="BV13" s="328">
        <v>197515</v>
      </c>
      <c r="BW13" s="329"/>
      <c r="BX13" s="329"/>
      <c r="BY13" s="329"/>
      <c r="BZ13" s="329"/>
      <c r="CA13" s="329"/>
      <c r="CB13" s="329"/>
      <c r="CC13" s="330"/>
      <c r="CD13" s="464" t="s">
        <v>216</v>
      </c>
      <c r="CE13" s="434"/>
      <c r="CF13" s="434"/>
      <c r="CG13" s="434"/>
      <c r="CH13" s="434"/>
      <c r="CI13" s="434"/>
      <c r="CJ13" s="434"/>
      <c r="CK13" s="434"/>
      <c r="CL13" s="434"/>
      <c r="CM13" s="434"/>
      <c r="CN13" s="434"/>
      <c r="CO13" s="434"/>
      <c r="CP13" s="434"/>
      <c r="CQ13" s="434"/>
      <c r="CR13" s="434"/>
      <c r="CS13" s="465"/>
      <c r="CT13" s="316">
        <v>4.3</v>
      </c>
      <c r="CU13" s="317"/>
      <c r="CV13" s="317"/>
      <c r="CW13" s="317"/>
      <c r="CX13" s="317"/>
      <c r="CY13" s="317"/>
      <c r="CZ13" s="317"/>
      <c r="DA13" s="318"/>
      <c r="DB13" s="316">
        <v>5.8</v>
      </c>
      <c r="DC13" s="317"/>
      <c r="DD13" s="317"/>
      <c r="DE13" s="317"/>
      <c r="DF13" s="317"/>
      <c r="DG13" s="317"/>
      <c r="DH13" s="317"/>
      <c r="DI13" s="318"/>
    </row>
    <row r="14" spans="1:119" ht="18.75" customHeight="1" x14ac:dyDescent="0.2">
      <c r="A14" s="2"/>
      <c r="B14" s="424"/>
      <c r="C14" s="425"/>
      <c r="D14" s="425"/>
      <c r="E14" s="425"/>
      <c r="F14" s="425"/>
      <c r="G14" s="425"/>
      <c r="H14" s="425"/>
      <c r="I14" s="425"/>
      <c r="J14" s="425"/>
      <c r="K14" s="426"/>
      <c r="L14" s="495" t="s">
        <v>218</v>
      </c>
      <c r="M14" s="514"/>
      <c r="N14" s="514"/>
      <c r="O14" s="514"/>
      <c r="P14" s="514"/>
      <c r="Q14" s="515"/>
      <c r="R14" s="508">
        <v>182841</v>
      </c>
      <c r="S14" s="509"/>
      <c r="T14" s="509"/>
      <c r="U14" s="509"/>
      <c r="V14" s="510"/>
      <c r="W14" s="394"/>
      <c r="X14" s="341"/>
      <c r="Y14" s="341"/>
      <c r="Z14" s="341"/>
      <c r="AA14" s="341"/>
      <c r="AB14" s="342"/>
      <c r="AC14" s="498">
        <v>0.9</v>
      </c>
      <c r="AD14" s="499"/>
      <c r="AE14" s="499"/>
      <c r="AF14" s="499"/>
      <c r="AG14" s="500"/>
      <c r="AH14" s="498">
        <v>1</v>
      </c>
      <c r="AI14" s="499"/>
      <c r="AJ14" s="499"/>
      <c r="AK14" s="499"/>
      <c r="AL14" s="501"/>
      <c r="AM14" s="482"/>
      <c r="AN14" s="367"/>
      <c r="AO14" s="367"/>
      <c r="AP14" s="367"/>
      <c r="AQ14" s="367"/>
      <c r="AR14" s="367"/>
      <c r="AS14" s="367"/>
      <c r="AT14" s="368"/>
      <c r="AU14" s="483"/>
      <c r="AV14" s="484"/>
      <c r="AW14" s="484"/>
      <c r="AX14" s="484"/>
      <c r="AY14" s="456"/>
      <c r="AZ14" s="457"/>
      <c r="BA14" s="457"/>
      <c r="BB14" s="457"/>
      <c r="BC14" s="457"/>
      <c r="BD14" s="457"/>
      <c r="BE14" s="457"/>
      <c r="BF14" s="457"/>
      <c r="BG14" s="457"/>
      <c r="BH14" s="457"/>
      <c r="BI14" s="457"/>
      <c r="BJ14" s="457"/>
      <c r="BK14" s="457"/>
      <c r="BL14" s="457"/>
      <c r="BM14" s="458"/>
      <c r="BN14" s="328"/>
      <c r="BO14" s="329"/>
      <c r="BP14" s="329"/>
      <c r="BQ14" s="329"/>
      <c r="BR14" s="329"/>
      <c r="BS14" s="329"/>
      <c r="BT14" s="329"/>
      <c r="BU14" s="330"/>
      <c r="BV14" s="328"/>
      <c r="BW14" s="329"/>
      <c r="BX14" s="329"/>
      <c r="BY14" s="329"/>
      <c r="BZ14" s="329"/>
      <c r="CA14" s="329"/>
      <c r="CB14" s="329"/>
      <c r="CC14" s="330"/>
      <c r="CD14" s="459" t="s">
        <v>221</v>
      </c>
      <c r="CE14" s="460"/>
      <c r="CF14" s="460"/>
      <c r="CG14" s="460"/>
      <c r="CH14" s="460"/>
      <c r="CI14" s="460"/>
      <c r="CJ14" s="460"/>
      <c r="CK14" s="460"/>
      <c r="CL14" s="460"/>
      <c r="CM14" s="460"/>
      <c r="CN14" s="460"/>
      <c r="CO14" s="460"/>
      <c r="CP14" s="460"/>
      <c r="CQ14" s="460"/>
      <c r="CR14" s="460"/>
      <c r="CS14" s="461"/>
      <c r="CT14" s="502" t="s">
        <v>197</v>
      </c>
      <c r="CU14" s="503"/>
      <c r="CV14" s="503"/>
      <c r="CW14" s="503"/>
      <c r="CX14" s="503"/>
      <c r="CY14" s="503"/>
      <c r="CZ14" s="503"/>
      <c r="DA14" s="504"/>
      <c r="DB14" s="502" t="s">
        <v>197</v>
      </c>
      <c r="DC14" s="503"/>
      <c r="DD14" s="503"/>
      <c r="DE14" s="503"/>
      <c r="DF14" s="503"/>
      <c r="DG14" s="503"/>
      <c r="DH14" s="503"/>
      <c r="DI14" s="504"/>
    </row>
    <row r="15" spans="1:119" ht="18.75" customHeight="1" x14ac:dyDescent="0.2">
      <c r="A15" s="2"/>
      <c r="B15" s="424"/>
      <c r="C15" s="425"/>
      <c r="D15" s="425"/>
      <c r="E15" s="425"/>
      <c r="F15" s="425"/>
      <c r="G15" s="425"/>
      <c r="H15" s="425"/>
      <c r="I15" s="425"/>
      <c r="J15" s="425"/>
      <c r="K15" s="426"/>
      <c r="L15" s="14"/>
      <c r="M15" s="505" t="s">
        <v>210</v>
      </c>
      <c r="N15" s="506"/>
      <c r="O15" s="506"/>
      <c r="P15" s="506"/>
      <c r="Q15" s="507"/>
      <c r="R15" s="508">
        <v>179596</v>
      </c>
      <c r="S15" s="509"/>
      <c r="T15" s="509"/>
      <c r="U15" s="509"/>
      <c r="V15" s="510"/>
      <c r="W15" s="406" t="s">
        <v>6</v>
      </c>
      <c r="X15" s="338"/>
      <c r="Y15" s="338"/>
      <c r="Z15" s="338"/>
      <c r="AA15" s="338"/>
      <c r="AB15" s="339"/>
      <c r="AC15" s="369">
        <v>16709</v>
      </c>
      <c r="AD15" s="370"/>
      <c r="AE15" s="370"/>
      <c r="AF15" s="370"/>
      <c r="AG15" s="371"/>
      <c r="AH15" s="369">
        <v>17805</v>
      </c>
      <c r="AI15" s="370"/>
      <c r="AJ15" s="370"/>
      <c r="AK15" s="370"/>
      <c r="AL15" s="372"/>
      <c r="AM15" s="482"/>
      <c r="AN15" s="367"/>
      <c r="AO15" s="367"/>
      <c r="AP15" s="367"/>
      <c r="AQ15" s="367"/>
      <c r="AR15" s="367"/>
      <c r="AS15" s="367"/>
      <c r="AT15" s="368"/>
      <c r="AU15" s="483"/>
      <c r="AV15" s="484"/>
      <c r="AW15" s="484"/>
      <c r="AX15" s="484"/>
      <c r="AY15" s="373" t="s">
        <v>222</v>
      </c>
      <c r="AZ15" s="374"/>
      <c r="BA15" s="374"/>
      <c r="BB15" s="374"/>
      <c r="BC15" s="374"/>
      <c r="BD15" s="374"/>
      <c r="BE15" s="374"/>
      <c r="BF15" s="374"/>
      <c r="BG15" s="374"/>
      <c r="BH15" s="374"/>
      <c r="BI15" s="374"/>
      <c r="BJ15" s="374"/>
      <c r="BK15" s="374"/>
      <c r="BL15" s="374"/>
      <c r="BM15" s="375"/>
      <c r="BN15" s="334">
        <v>22303206</v>
      </c>
      <c r="BO15" s="335"/>
      <c r="BP15" s="335"/>
      <c r="BQ15" s="335"/>
      <c r="BR15" s="335"/>
      <c r="BS15" s="335"/>
      <c r="BT15" s="335"/>
      <c r="BU15" s="336"/>
      <c r="BV15" s="334">
        <v>21912494</v>
      </c>
      <c r="BW15" s="335"/>
      <c r="BX15" s="335"/>
      <c r="BY15" s="335"/>
      <c r="BZ15" s="335"/>
      <c r="CA15" s="335"/>
      <c r="CB15" s="335"/>
      <c r="CC15" s="336"/>
      <c r="CD15" s="511" t="s">
        <v>209</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24"/>
      <c r="C16" s="425"/>
      <c r="D16" s="425"/>
      <c r="E16" s="425"/>
      <c r="F16" s="425"/>
      <c r="G16" s="425"/>
      <c r="H16" s="425"/>
      <c r="I16" s="425"/>
      <c r="J16" s="425"/>
      <c r="K16" s="426"/>
      <c r="L16" s="495" t="s">
        <v>224</v>
      </c>
      <c r="M16" s="496"/>
      <c r="N16" s="496"/>
      <c r="O16" s="496"/>
      <c r="P16" s="496"/>
      <c r="Q16" s="497"/>
      <c r="R16" s="492" t="s">
        <v>225</v>
      </c>
      <c r="S16" s="493"/>
      <c r="T16" s="493"/>
      <c r="U16" s="493"/>
      <c r="V16" s="494"/>
      <c r="W16" s="394"/>
      <c r="X16" s="341"/>
      <c r="Y16" s="341"/>
      <c r="Z16" s="341"/>
      <c r="AA16" s="341"/>
      <c r="AB16" s="342"/>
      <c r="AC16" s="498">
        <v>22.3</v>
      </c>
      <c r="AD16" s="499"/>
      <c r="AE16" s="499"/>
      <c r="AF16" s="499"/>
      <c r="AG16" s="500"/>
      <c r="AH16" s="498">
        <v>23.7</v>
      </c>
      <c r="AI16" s="499"/>
      <c r="AJ16" s="499"/>
      <c r="AK16" s="499"/>
      <c r="AL16" s="501"/>
      <c r="AM16" s="482"/>
      <c r="AN16" s="367"/>
      <c r="AO16" s="367"/>
      <c r="AP16" s="367"/>
      <c r="AQ16" s="367"/>
      <c r="AR16" s="367"/>
      <c r="AS16" s="367"/>
      <c r="AT16" s="368"/>
      <c r="AU16" s="483"/>
      <c r="AV16" s="484"/>
      <c r="AW16" s="484"/>
      <c r="AX16" s="484"/>
      <c r="AY16" s="456" t="s">
        <v>106</v>
      </c>
      <c r="AZ16" s="457"/>
      <c r="BA16" s="457"/>
      <c r="BB16" s="457"/>
      <c r="BC16" s="457"/>
      <c r="BD16" s="457"/>
      <c r="BE16" s="457"/>
      <c r="BF16" s="457"/>
      <c r="BG16" s="457"/>
      <c r="BH16" s="457"/>
      <c r="BI16" s="457"/>
      <c r="BJ16" s="457"/>
      <c r="BK16" s="457"/>
      <c r="BL16" s="457"/>
      <c r="BM16" s="458"/>
      <c r="BN16" s="328">
        <v>32749315</v>
      </c>
      <c r="BO16" s="329"/>
      <c r="BP16" s="329"/>
      <c r="BQ16" s="329"/>
      <c r="BR16" s="329"/>
      <c r="BS16" s="329"/>
      <c r="BT16" s="329"/>
      <c r="BU16" s="330"/>
      <c r="BV16" s="328">
        <v>31477950</v>
      </c>
      <c r="BW16" s="329"/>
      <c r="BX16" s="329"/>
      <c r="BY16" s="329"/>
      <c r="BZ16" s="329"/>
      <c r="CA16" s="329"/>
      <c r="CB16" s="329"/>
      <c r="CC16" s="330"/>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27"/>
      <c r="C17" s="428"/>
      <c r="D17" s="428"/>
      <c r="E17" s="428"/>
      <c r="F17" s="428"/>
      <c r="G17" s="428"/>
      <c r="H17" s="428"/>
      <c r="I17" s="428"/>
      <c r="J17" s="428"/>
      <c r="K17" s="429"/>
      <c r="L17" s="15"/>
      <c r="M17" s="489" t="s">
        <v>101</v>
      </c>
      <c r="N17" s="490"/>
      <c r="O17" s="490"/>
      <c r="P17" s="490"/>
      <c r="Q17" s="491"/>
      <c r="R17" s="492" t="s">
        <v>226</v>
      </c>
      <c r="S17" s="493"/>
      <c r="T17" s="493"/>
      <c r="U17" s="493"/>
      <c r="V17" s="494"/>
      <c r="W17" s="406" t="s">
        <v>94</v>
      </c>
      <c r="X17" s="338"/>
      <c r="Y17" s="338"/>
      <c r="Z17" s="338"/>
      <c r="AA17" s="338"/>
      <c r="AB17" s="339"/>
      <c r="AC17" s="369">
        <v>57564</v>
      </c>
      <c r="AD17" s="370"/>
      <c r="AE17" s="370"/>
      <c r="AF17" s="370"/>
      <c r="AG17" s="371"/>
      <c r="AH17" s="369">
        <v>56625</v>
      </c>
      <c r="AI17" s="370"/>
      <c r="AJ17" s="370"/>
      <c r="AK17" s="370"/>
      <c r="AL17" s="372"/>
      <c r="AM17" s="482"/>
      <c r="AN17" s="367"/>
      <c r="AO17" s="367"/>
      <c r="AP17" s="367"/>
      <c r="AQ17" s="367"/>
      <c r="AR17" s="367"/>
      <c r="AS17" s="367"/>
      <c r="AT17" s="368"/>
      <c r="AU17" s="483"/>
      <c r="AV17" s="484"/>
      <c r="AW17" s="484"/>
      <c r="AX17" s="484"/>
      <c r="AY17" s="456" t="s">
        <v>227</v>
      </c>
      <c r="AZ17" s="457"/>
      <c r="BA17" s="457"/>
      <c r="BB17" s="457"/>
      <c r="BC17" s="457"/>
      <c r="BD17" s="457"/>
      <c r="BE17" s="457"/>
      <c r="BF17" s="457"/>
      <c r="BG17" s="457"/>
      <c r="BH17" s="457"/>
      <c r="BI17" s="457"/>
      <c r="BJ17" s="457"/>
      <c r="BK17" s="457"/>
      <c r="BL17" s="457"/>
      <c r="BM17" s="458"/>
      <c r="BN17" s="328">
        <v>28294581</v>
      </c>
      <c r="BO17" s="329"/>
      <c r="BP17" s="329"/>
      <c r="BQ17" s="329"/>
      <c r="BR17" s="329"/>
      <c r="BS17" s="329"/>
      <c r="BT17" s="329"/>
      <c r="BU17" s="330"/>
      <c r="BV17" s="328">
        <v>27765500</v>
      </c>
      <c r="BW17" s="329"/>
      <c r="BX17" s="329"/>
      <c r="BY17" s="329"/>
      <c r="BZ17" s="329"/>
      <c r="CA17" s="329"/>
      <c r="CB17" s="329"/>
      <c r="CC17" s="330"/>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228</v>
      </c>
      <c r="C18" s="420"/>
      <c r="D18" s="420"/>
      <c r="E18" s="470"/>
      <c r="F18" s="470"/>
      <c r="G18" s="470"/>
      <c r="H18" s="470"/>
      <c r="I18" s="470"/>
      <c r="J18" s="470"/>
      <c r="K18" s="470"/>
      <c r="L18" s="485">
        <v>84.98</v>
      </c>
      <c r="M18" s="485"/>
      <c r="N18" s="485"/>
      <c r="O18" s="485"/>
      <c r="P18" s="485"/>
      <c r="Q18" s="485"/>
      <c r="R18" s="486"/>
      <c r="S18" s="486"/>
      <c r="T18" s="486"/>
      <c r="U18" s="486"/>
      <c r="V18" s="487"/>
      <c r="W18" s="407"/>
      <c r="X18" s="408"/>
      <c r="Y18" s="408"/>
      <c r="Z18" s="408"/>
      <c r="AA18" s="408"/>
      <c r="AB18" s="401"/>
      <c r="AC18" s="444">
        <v>76.8</v>
      </c>
      <c r="AD18" s="445"/>
      <c r="AE18" s="445"/>
      <c r="AF18" s="445"/>
      <c r="AG18" s="488"/>
      <c r="AH18" s="444">
        <v>75.3</v>
      </c>
      <c r="AI18" s="445"/>
      <c r="AJ18" s="445"/>
      <c r="AK18" s="445"/>
      <c r="AL18" s="446"/>
      <c r="AM18" s="482"/>
      <c r="AN18" s="367"/>
      <c r="AO18" s="367"/>
      <c r="AP18" s="367"/>
      <c r="AQ18" s="367"/>
      <c r="AR18" s="367"/>
      <c r="AS18" s="367"/>
      <c r="AT18" s="368"/>
      <c r="AU18" s="483"/>
      <c r="AV18" s="484"/>
      <c r="AW18" s="484"/>
      <c r="AX18" s="484"/>
      <c r="AY18" s="456" t="s">
        <v>229</v>
      </c>
      <c r="AZ18" s="457"/>
      <c r="BA18" s="457"/>
      <c r="BB18" s="457"/>
      <c r="BC18" s="457"/>
      <c r="BD18" s="457"/>
      <c r="BE18" s="457"/>
      <c r="BF18" s="457"/>
      <c r="BG18" s="457"/>
      <c r="BH18" s="457"/>
      <c r="BI18" s="457"/>
      <c r="BJ18" s="457"/>
      <c r="BK18" s="457"/>
      <c r="BL18" s="457"/>
      <c r="BM18" s="458"/>
      <c r="BN18" s="328">
        <v>38045293</v>
      </c>
      <c r="BO18" s="329"/>
      <c r="BP18" s="329"/>
      <c r="BQ18" s="329"/>
      <c r="BR18" s="329"/>
      <c r="BS18" s="329"/>
      <c r="BT18" s="329"/>
      <c r="BU18" s="330"/>
      <c r="BV18" s="328">
        <v>36988228</v>
      </c>
      <c r="BW18" s="329"/>
      <c r="BX18" s="329"/>
      <c r="BY18" s="329"/>
      <c r="BZ18" s="329"/>
      <c r="CA18" s="329"/>
      <c r="CB18" s="329"/>
      <c r="CC18" s="330"/>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54</v>
      </c>
      <c r="C19" s="420"/>
      <c r="D19" s="420"/>
      <c r="E19" s="470"/>
      <c r="F19" s="470"/>
      <c r="G19" s="470"/>
      <c r="H19" s="470"/>
      <c r="I19" s="470"/>
      <c r="J19" s="470"/>
      <c r="K19" s="470"/>
      <c r="L19" s="471">
        <v>2171</v>
      </c>
      <c r="M19" s="471"/>
      <c r="N19" s="471"/>
      <c r="O19" s="471"/>
      <c r="P19" s="471"/>
      <c r="Q19" s="471"/>
      <c r="R19" s="472"/>
      <c r="S19" s="472"/>
      <c r="T19" s="472"/>
      <c r="U19" s="472"/>
      <c r="V19" s="473"/>
      <c r="W19" s="390"/>
      <c r="X19" s="391"/>
      <c r="Y19" s="391"/>
      <c r="Z19" s="391"/>
      <c r="AA19" s="391"/>
      <c r="AB19" s="391"/>
      <c r="AC19" s="480"/>
      <c r="AD19" s="480"/>
      <c r="AE19" s="480"/>
      <c r="AF19" s="480"/>
      <c r="AG19" s="480"/>
      <c r="AH19" s="480"/>
      <c r="AI19" s="480"/>
      <c r="AJ19" s="480"/>
      <c r="AK19" s="480"/>
      <c r="AL19" s="481"/>
      <c r="AM19" s="482"/>
      <c r="AN19" s="367"/>
      <c r="AO19" s="367"/>
      <c r="AP19" s="367"/>
      <c r="AQ19" s="367"/>
      <c r="AR19" s="367"/>
      <c r="AS19" s="367"/>
      <c r="AT19" s="368"/>
      <c r="AU19" s="483"/>
      <c r="AV19" s="484"/>
      <c r="AW19" s="484"/>
      <c r="AX19" s="484"/>
      <c r="AY19" s="456" t="s">
        <v>231</v>
      </c>
      <c r="AZ19" s="457"/>
      <c r="BA19" s="457"/>
      <c r="BB19" s="457"/>
      <c r="BC19" s="457"/>
      <c r="BD19" s="457"/>
      <c r="BE19" s="457"/>
      <c r="BF19" s="457"/>
      <c r="BG19" s="457"/>
      <c r="BH19" s="457"/>
      <c r="BI19" s="457"/>
      <c r="BJ19" s="457"/>
      <c r="BK19" s="457"/>
      <c r="BL19" s="457"/>
      <c r="BM19" s="458"/>
      <c r="BN19" s="328">
        <v>47688021</v>
      </c>
      <c r="BO19" s="329"/>
      <c r="BP19" s="329"/>
      <c r="BQ19" s="329"/>
      <c r="BR19" s="329"/>
      <c r="BS19" s="329"/>
      <c r="BT19" s="329"/>
      <c r="BU19" s="330"/>
      <c r="BV19" s="328">
        <v>46078153</v>
      </c>
      <c r="BW19" s="329"/>
      <c r="BX19" s="329"/>
      <c r="BY19" s="329"/>
      <c r="BZ19" s="329"/>
      <c r="CA19" s="329"/>
      <c r="CB19" s="329"/>
      <c r="CC19" s="330"/>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235</v>
      </c>
      <c r="C20" s="420"/>
      <c r="D20" s="420"/>
      <c r="E20" s="470"/>
      <c r="F20" s="470"/>
      <c r="G20" s="470"/>
      <c r="H20" s="470"/>
      <c r="I20" s="470"/>
      <c r="J20" s="470"/>
      <c r="K20" s="470"/>
      <c r="L20" s="471">
        <v>73701</v>
      </c>
      <c r="M20" s="471"/>
      <c r="N20" s="471"/>
      <c r="O20" s="471"/>
      <c r="P20" s="471"/>
      <c r="Q20" s="471"/>
      <c r="R20" s="472"/>
      <c r="S20" s="472"/>
      <c r="T20" s="472"/>
      <c r="U20" s="472"/>
      <c r="V20" s="473"/>
      <c r="W20" s="407"/>
      <c r="X20" s="408"/>
      <c r="Y20" s="408"/>
      <c r="Z20" s="408"/>
      <c r="AA20" s="408"/>
      <c r="AB20" s="408"/>
      <c r="AC20" s="474"/>
      <c r="AD20" s="474"/>
      <c r="AE20" s="474"/>
      <c r="AF20" s="474"/>
      <c r="AG20" s="474"/>
      <c r="AH20" s="474"/>
      <c r="AI20" s="474"/>
      <c r="AJ20" s="474"/>
      <c r="AK20" s="474"/>
      <c r="AL20" s="475"/>
      <c r="AM20" s="476"/>
      <c r="AN20" s="436"/>
      <c r="AO20" s="436"/>
      <c r="AP20" s="436"/>
      <c r="AQ20" s="436"/>
      <c r="AR20" s="436"/>
      <c r="AS20" s="436"/>
      <c r="AT20" s="437"/>
      <c r="AU20" s="477"/>
      <c r="AV20" s="478"/>
      <c r="AW20" s="478"/>
      <c r="AX20" s="479"/>
      <c r="AY20" s="456"/>
      <c r="AZ20" s="457"/>
      <c r="BA20" s="457"/>
      <c r="BB20" s="457"/>
      <c r="BC20" s="457"/>
      <c r="BD20" s="457"/>
      <c r="BE20" s="457"/>
      <c r="BF20" s="457"/>
      <c r="BG20" s="457"/>
      <c r="BH20" s="457"/>
      <c r="BI20" s="457"/>
      <c r="BJ20" s="457"/>
      <c r="BK20" s="457"/>
      <c r="BL20" s="457"/>
      <c r="BM20" s="458"/>
      <c r="BN20" s="328"/>
      <c r="BO20" s="329"/>
      <c r="BP20" s="329"/>
      <c r="BQ20" s="329"/>
      <c r="BR20" s="329"/>
      <c r="BS20" s="329"/>
      <c r="BT20" s="329"/>
      <c r="BU20" s="330"/>
      <c r="BV20" s="328"/>
      <c r="BW20" s="329"/>
      <c r="BX20" s="329"/>
      <c r="BY20" s="329"/>
      <c r="BZ20" s="329"/>
      <c r="CA20" s="329"/>
      <c r="CB20" s="329"/>
      <c r="CC20" s="330"/>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237</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47"/>
      <c r="AZ21" s="448"/>
      <c r="BA21" s="448"/>
      <c r="BB21" s="448"/>
      <c r="BC21" s="448"/>
      <c r="BD21" s="448"/>
      <c r="BE21" s="448"/>
      <c r="BF21" s="448"/>
      <c r="BG21" s="448"/>
      <c r="BH21" s="448"/>
      <c r="BI21" s="448"/>
      <c r="BJ21" s="448"/>
      <c r="BK21" s="448"/>
      <c r="BL21" s="448"/>
      <c r="BM21" s="449"/>
      <c r="BN21" s="331"/>
      <c r="BO21" s="332"/>
      <c r="BP21" s="332"/>
      <c r="BQ21" s="332"/>
      <c r="BR21" s="332"/>
      <c r="BS21" s="332"/>
      <c r="BT21" s="332"/>
      <c r="BU21" s="333"/>
      <c r="BV21" s="331"/>
      <c r="BW21" s="332"/>
      <c r="BX21" s="332"/>
      <c r="BY21" s="332"/>
      <c r="BZ21" s="332"/>
      <c r="CA21" s="332"/>
      <c r="CB21" s="332"/>
      <c r="CC21" s="3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51" t="s">
        <v>238</v>
      </c>
      <c r="C22" s="358"/>
      <c r="D22" s="359"/>
      <c r="E22" s="337" t="s">
        <v>8</v>
      </c>
      <c r="F22" s="338"/>
      <c r="G22" s="338"/>
      <c r="H22" s="338"/>
      <c r="I22" s="338"/>
      <c r="J22" s="338"/>
      <c r="K22" s="339"/>
      <c r="L22" s="337" t="s">
        <v>240</v>
      </c>
      <c r="M22" s="338"/>
      <c r="N22" s="338"/>
      <c r="O22" s="338"/>
      <c r="P22" s="339"/>
      <c r="Q22" s="343" t="s">
        <v>242</v>
      </c>
      <c r="R22" s="344"/>
      <c r="S22" s="344"/>
      <c r="T22" s="344"/>
      <c r="U22" s="344"/>
      <c r="V22" s="345"/>
      <c r="W22" s="357" t="s">
        <v>55</v>
      </c>
      <c r="X22" s="358"/>
      <c r="Y22" s="359"/>
      <c r="Z22" s="337" t="s">
        <v>8</v>
      </c>
      <c r="AA22" s="338"/>
      <c r="AB22" s="338"/>
      <c r="AC22" s="338"/>
      <c r="AD22" s="338"/>
      <c r="AE22" s="338"/>
      <c r="AF22" s="338"/>
      <c r="AG22" s="339"/>
      <c r="AH22" s="349" t="s">
        <v>177</v>
      </c>
      <c r="AI22" s="338"/>
      <c r="AJ22" s="338"/>
      <c r="AK22" s="338"/>
      <c r="AL22" s="339"/>
      <c r="AM22" s="349" t="s">
        <v>243</v>
      </c>
      <c r="AN22" s="350"/>
      <c r="AO22" s="350"/>
      <c r="AP22" s="350"/>
      <c r="AQ22" s="350"/>
      <c r="AR22" s="351"/>
      <c r="AS22" s="343" t="s">
        <v>242</v>
      </c>
      <c r="AT22" s="344"/>
      <c r="AU22" s="344"/>
      <c r="AV22" s="344"/>
      <c r="AW22" s="344"/>
      <c r="AX22" s="355"/>
      <c r="AY22" s="373" t="s">
        <v>245</v>
      </c>
      <c r="AZ22" s="374"/>
      <c r="BA22" s="374"/>
      <c r="BB22" s="374"/>
      <c r="BC22" s="374"/>
      <c r="BD22" s="374"/>
      <c r="BE22" s="374"/>
      <c r="BF22" s="374"/>
      <c r="BG22" s="374"/>
      <c r="BH22" s="374"/>
      <c r="BI22" s="374"/>
      <c r="BJ22" s="374"/>
      <c r="BK22" s="374"/>
      <c r="BL22" s="374"/>
      <c r="BM22" s="375"/>
      <c r="BN22" s="334">
        <v>36816788</v>
      </c>
      <c r="BO22" s="335"/>
      <c r="BP22" s="335"/>
      <c r="BQ22" s="335"/>
      <c r="BR22" s="335"/>
      <c r="BS22" s="335"/>
      <c r="BT22" s="335"/>
      <c r="BU22" s="336"/>
      <c r="BV22" s="334">
        <v>37477129</v>
      </c>
      <c r="BW22" s="335"/>
      <c r="BX22" s="335"/>
      <c r="BY22" s="335"/>
      <c r="BZ22" s="335"/>
      <c r="CA22" s="335"/>
      <c r="CB22" s="335"/>
      <c r="CC22" s="336"/>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52"/>
      <c r="C23" s="361"/>
      <c r="D23" s="362"/>
      <c r="E23" s="340"/>
      <c r="F23" s="341"/>
      <c r="G23" s="341"/>
      <c r="H23" s="341"/>
      <c r="I23" s="341"/>
      <c r="J23" s="341"/>
      <c r="K23" s="342"/>
      <c r="L23" s="340"/>
      <c r="M23" s="341"/>
      <c r="N23" s="341"/>
      <c r="O23" s="341"/>
      <c r="P23" s="342"/>
      <c r="Q23" s="346"/>
      <c r="R23" s="347"/>
      <c r="S23" s="347"/>
      <c r="T23" s="347"/>
      <c r="U23" s="347"/>
      <c r="V23" s="348"/>
      <c r="W23" s="360"/>
      <c r="X23" s="361"/>
      <c r="Y23" s="362"/>
      <c r="Z23" s="340"/>
      <c r="AA23" s="341"/>
      <c r="AB23" s="341"/>
      <c r="AC23" s="341"/>
      <c r="AD23" s="341"/>
      <c r="AE23" s="341"/>
      <c r="AF23" s="341"/>
      <c r="AG23" s="342"/>
      <c r="AH23" s="340"/>
      <c r="AI23" s="341"/>
      <c r="AJ23" s="341"/>
      <c r="AK23" s="341"/>
      <c r="AL23" s="342"/>
      <c r="AM23" s="352"/>
      <c r="AN23" s="353"/>
      <c r="AO23" s="353"/>
      <c r="AP23" s="353"/>
      <c r="AQ23" s="353"/>
      <c r="AR23" s="354"/>
      <c r="AS23" s="346"/>
      <c r="AT23" s="347"/>
      <c r="AU23" s="347"/>
      <c r="AV23" s="347"/>
      <c r="AW23" s="347"/>
      <c r="AX23" s="356"/>
      <c r="AY23" s="456" t="s">
        <v>247</v>
      </c>
      <c r="AZ23" s="457"/>
      <c r="BA23" s="457"/>
      <c r="BB23" s="457"/>
      <c r="BC23" s="457"/>
      <c r="BD23" s="457"/>
      <c r="BE23" s="457"/>
      <c r="BF23" s="457"/>
      <c r="BG23" s="457"/>
      <c r="BH23" s="457"/>
      <c r="BI23" s="457"/>
      <c r="BJ23" s="457"/>
      <c r="BK23" s="457"/>
      <c r="BL23" s="457"/>
      <c r="BM23" s="458"/>
      <c r="BN23" s="328">
        <v>28954803</v>
      </c>
      <c r="BO23" s="329"/>
      <c r="BP23" s="329"/>
      <c r="BQ23" s="329"/>
      <c r="BR23" s="329"/>
      <c r="BS23" s="329"/>
      <c r="BT23" s="329"/>
      <c r="BU23" s="330"/>
      <c r="BV23" s="328">
        <v>30576212</v>
      </c>
      <c r="BW23" s="329"/>
      <c r="BX23" s="329"/>
      <c r="BY23" s="329"/>
      <c r="BZ23" s="329"/>
      <c r="CA23" s="329"/>
      <c r="CB23" s="329"/>
      <c r="CC23" s="330"/>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52"/>
      <c r="C24" s="361"/>
      <c r="D24" s="362"/>
      <c r="E24" s="366" t="s">
        <v>249</v>
      </c>
      <c r="F24" s="367"/>
      <c r="G24" s="367"/>
      <c r="H24" s="367"/>
      <c r="I24" s="367"/>
      <c r="J24" s="367"/>
      <c r="K24" s="368"/>
      <c r="L24" s="369">
        <v>1</v>
      </c>
      <c r="M24" s="370"/>
      <c r="N24" s="370"/>
      <c r="O24" s="370"/>
      <c r="P24" s="371"/>
      <c r="Q24" s="369">
        <v>9900</v>
      </c>
      <c r="R24" s="370"/>
      <c r="S24" s="370"/>
      <c r="T24" s="370"/>
      <c r="U24" s="370"/>
      <c r="V24" s="371"/>
      <c r="W24" s="360"/>
      <c r="X24" s="361"/>
      <c r="Y24" s="362"/>
      <c r="Z24" s="366" t="s">
        <v>250</v>
      </c>
      <c r="AA24" s="367"/>
      <c r="AB24" s="367"/>
      <c r="AC24" s="367"/>
      <c r="AD24" s="367"/>
      <c r="AE24" s="367"/>
      <c r="AF24" s="367"/>
      <c r="AG24" s="368"/>
      <c r="AH24" s="369">
        <v>1020</v>
      </c>
      <c r="AI24" s="370"/>
      <c r="AJ24" s="370"/>
      <c r="AK24" s="370"/>
      <c r="AL24" s="371"/>
      <c r="AM24" s="369">
        <v>3134460</v>
      </c>
      <c r="AN24" s="370"/>
      <c r="AO24" s="370"/>
      <c r="AP24" s="370"/>
      <c r="AQ24" s="370"/>
      <c r="AR24" s="371"/>
      <c r="AS24" s="369">
        <v>3073</v>
      </c>
      <c r="AT24" s="370"/>
      <c r="AU24" s="370"/>
      <c r="AV24" s="370"/>
      <c r="AW24" s="370"/>
      <c r="AX24" s="372"/>
      <c r="AY24" s="447" t="s">
        <v>252</v>
      </c>
      <c r="AZ24" s="448"/>
      <c r="BA24" s="448"/>
      <c r="BB24" s="448"/>
      <c r="BC24" s="448"/>
      <c r="BD24" s="448"/>
      <c r="BE24" s="448"/>
      <c r="BF24" s="448"/>
      <c r="BG24" s="448"/>
      <c r="BH24" s="448"/>
      <c r="BI24" s="448"/>
      <c r="BJ24" s="448"/>
      <c r="BK24" s="448"/>
      <c r="BL24" s="448"/>
      <c r="BM24" s="449"/>
      <c r="BN24" s="328">
        <v>24865424</v>
      </c>
      <c r="BO24" s="329"/>
      <c r="BP24" s="329"/>
      <c r="BQ24" s="329"/>
      <c r="BR24" s="329"/>
      <c r="BS24" s="329"/>
      <c r="BT24" s="329"/>
      <c r="BU24" s="330"/>
      <c r="BV24" s="328">
        <v>23187780</v>
      </c>
      <c r="BW24" s="329"/>
      <c r="BX24" s="329"/>
      <c r="BY24" s="329"/>
      <c r="BZ24" s="329"/>
      <c r="CA24" s="329"/>
      <c r="CB24" s="329"/>
      <c r="CC24" s="330"/>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52"/>
      <c r="C25" s="361"/>
      <c r="D25" s="362"/>
      <c r="E25" s="366" t="s">
        <v>255</v>
      </c>
      <c r="F25" s="367"/>
      <c r="G25" s="367"/>
      <c r="H25" s="367"/>
      <c r="I25" s="367"/>
      <c r="J25" s="367"/>
      <c r="K25" s="368"/>
      <c r="L25" s="369">
        <v>2</v>
      </c>
      <c r="M25" s="370"/>
      <c r="N25" s="370"/>
      <c r="O25" s="370"/>
      <c r="P25" s="371"/>
      <c r="Q25" s="369">
        <v>8500</v>
      </c>
      <c r="R25" s="370"/>
      <c r="S25" s="370"/>
      <c r="T25" s="370"/>
      <c r="U25" s="370"/>
      <c r="V25" s="371"/>
      <c r="W25" s="360"/>
      <c r="X25" s="361"/>
      <c r="Y25" s="362"/>
      <c r="Z25" s="366" t="s">
        <v>256</v>
      </c>
      <c r="AA25" s="367"/>
      <c r="AB25" s="367"/>
      <c r="AC25" s="367"/>
      <c r="AD25" s="367"/>
      <c r="AE25" s="367"/>
      <c r="AF25" s="367"/>
      <c r="AG25" s="368"/>
      <c r="AH25" s="369">
        <v>166</v>
      </c>
      <c r="AI25" s="370"/>
      <c r="AJ25" s="370"/>
      <c r="AK25" s="370"/>
      <c r="AL25" s="371"/>
      <c r="AM25" s="369">
        <v>502814</v>
      </c>
      <c r="AN25" s="370"/>
      <c r="AO25" s="370"/>
      <c r="AP25" s="370"/>
      <c r="AQ25" s="370"/>
      <c r="AR25" s="371"/>
      <c r="AS25" s="369">
        <v>3029</v>
      </c>
      <c r="AT25" s="370"/>
      <c r="AU25" s="370"/>
      <c r="AV25" s="370"/>
      <c r="AW25" s="370"/>
      <c r="AX25" s="372"/>
      <c r="AY25" s="373" t="s">
        <v>33</v>
      </c>
      <c r="AZ25" s="374"/>
      <c r="BA25" s="374"/>
      <c r="BB25" s="374"/>
      <c r="BC25" s="374"/>
      <c r="BD25" s="374"/>
      <c r="BE25" s="374"/>
      <c r="BF25" s="374"/>
      <c r="BG25" s="374"/>
      <c r="BH25" s="374"/>
      <c r="BI25" s="374"/>
      <c r="BJ25" s="374"/>
      <c r="BK25" s="374"/>
      <c r="BL25" s="374"/>
      <c r="BM25" s="375"/>
      <c r="BN25" s="334">
        <v>8074133</v>
      </c>
      <c r="BO25" s="335"/>
      <c r="BP25" s="335"/>
      <c r="BQ25" s="335"/>
      <c r="BR25" s="335"/>
      <c r="BS25" s="335"/>
      <c r="BT25" s="335"/>
      <c r="BU25" s="336"/>
      <c r="BV25" s="334">
        <v>10354183</v>
      </c>
      <c r="BW25" s="335"/>
      <c r="BX25" s="335"/>
      <c r="BY25" s="335"/>
      <c r="BZ25" s="335"/>
      <c r="CA25" s="335"/>
      <c r="CB25" s="335"/>
      <c r="CC25" s="336"/>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52"/>
      <c r="C26" s="361"/>
      <c r="D26" s="362"/>
      <c r="E26" s="366" t="s">
        <v>257</v>
      </c>
      <c r="F26" s="367"/>
      <c r="G26" s="367"/>
      <c r="H26" s="367"/>
      <c r="I26" s="367"/>
      <c r="J26" s="367"/>
      <c r="K26" s="368"/>
      <c r="L26" s="369">
        <v>1</v>
      </c>
      <c r="M26" s="370"/>
      <c r="N26" s="370"/>
      <c r="O26" s="370"/>
      <c r="P26" s="371"/>
      <c r="Q26" s="369">
        <v>7600</v>
      </c>
      <c r="R26" s="370"/>
      <c r="S26" s="370"/>
      <c r="T26" s="370"/>
      <c r="U26" s="370"/>
      <c r="V26" s="371"/>
      <c r="W26" s="360"/>
      <c r="X26" s="361"/>
      <c r="Y26" s="362"/>
      <c r="Z26" s="366" t="s">
        <v>258</v>
      </c>
      <c r="AA26" s="462"/>
      <c r="AB26" s="462"/>
      <c r="AC26" s="462"/>
      <c r="AD26" s="462"/>
      <c r="AE26" s="462"/>
      <c r="AF26" s="462"/>
      <c r="AG26" s="463"/>
      <c r="AH26" s="369">
        <v>68</v>
      </c>
      <c r="AI26" s="370"/>
      <c r="AJ26" s="370"/>
      <c r="AK26" s="370"/>
      <c r="AL26" s="371"/>
      <c r="AM26" s="369">
        <v>225964</v>
      </c>
      <c r="AN26" s="370"/>
      <c r="AO26" s="370"/>
      <c r="AP26" s="370"/>
      <c r="AQ26" s="370"/>
      <c r="AR26" s="371"/>
      <c r="AS26" s="369">
        <v>3323</v>
      </c>
      <c r="AT26" s="370"/>
      <c r="AU26" s="370"/>
      <c r="AV26" s="370"/>
      <c r="AW26" s="370"/>
      <c r="AX26" s="372"/>
      <c r="AY26" s="464" t="s">
        <v>259</v>
      </c>
      <c r="AZ26" s="434"/>
      <c r="BA26" s="434"/>
      <c r="BB26" s="434"/>
      <c r="BC26" s="434"/>
      <c r="BD26" s="434"/>
      <c r="BE26" s="434"/>
      <c r="BF26" s="434"/>
      <c r="BG26" s="434"/>
      <c r="BH26" s="434"/>
      <c r="BI26" s="434"/>
      <c r="BJ26" s="434"/>
      <c r="BK26" s="434"/>
      <c r="BL26" s="434"/>
      <c r="BM26" s="465"/>
      <c r="BN26" s="328" t="s">
        <v>197</v>
      </c>
      <c r="BO26" s="329"/>
      <c r="BP26" s="329"/>
      <c r="BQ26" s="329"/>
      <c r="BR26" s="329"/>
      <c r="BS26" s="329"/>
      <c r="BT26" s="329"/>
      <c r="BU26" s="330"/>
      <c r="BV26" s="328" t="s">
        <v>197</v>
      </c>
      <c r="BW26" s="329"/>
      <c r="BX26" s="329"/>
      <c r="BY26" s="329"/>
      <c r="BZ26" s="329"/>
      <c r="CA26" s="329"/>
      <c r="CB26" s="329"/>
      <c r="CC26" s="330"/>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52"/>
      <c r="C27" s="361"/>
      <c r="D27" s="362"/>
      <c r="E27" s="366" t="s">
        <v>260</v>
      </c>
      <c r="F27" s="367"/>
      <c r="G27" s="367"/>
      <c r="H27" s="367"/>
      <c r="I27" s="367"/>
      <c r="J27" s="367"/>
      <c r="K27" s="368"/>
      <c r="L27" s="369">
        <v>1</v>
      </c>
      <c r="M27" s="370"/>
      <c r="N27" s="370"/>
      <c r="O27" s="370"/>
      <c r="P27" s="371"/>
      <c r="Q27" s="369">
        <v>6600</v>
      </c>
      <c r="R27" s="370"/>
      <c r="S27" s="370"/>
      <c r="T27" s="370"/>
      <c r="U27" s="370"/>
      <c r="V27" s="371"/>
      <c r="W27" s="360"/>
      <c r="X27" s="361"/>
      <c r="Y27" s="362"/>
      <c r="Z27" s="366" t="s">
        <v>262</v>
      </c>
      <c r="AA27" s="367"/>
      <c r="AB27" s="367"/>
      <c r="AC27" s="367"/>
      <c r="AD27" s="367"/>
      <c r="AE27" s="367"/>
      <c r="AF27" s="367"/>
      <c r="AG27" s="368"/>
      <c r="AH27" s="369">
        <v>33</v>
      </c>
      <c r="AI27" s="370"/>
      <c r="AJ27" s="370"/>
      <c r="AK27" s="370"/>
      <c r="AL27" s="371"/>
      <c r="AM27" s="369">
        <v>118685</v>
      </c>
      <c r="AN27" s="370"/>
      <c r="AO27" s="370"/>
      <c r="AP27" s="370"/>
      <c r="AQ27" s="370"/>
      <c r="AR27" s="371"/>
      <c r="AS27" s="369">
        <v>3597</v>
      </c>
      <c r="AT27" s="370"/>
      <c r="AU27" s="370"/>
      <c r="AV27" s="370"/>
      <c r="AW27" s="370"/>
      <c r="AX27" s="372"/>
      <c r="AY27" s="459" t="s">
        <v>264</v>
      </c>
      <c r="AZ27" s="460"/>
      <c r="BA27" s="460"/>
      <c r="BB27" s="460"/>
      <c r="BC27" s="460"/>
      <c r="BD27" s="460"/>
      <c r="BE27" s="460"/>
      <c r="BF27" s="460"/>
      <c r="BG27" s="460"/>
      <c r="BH27" s="460"/>
      <c r="BI27" s="460"/>
      <c r="BJ27" s="460"/>
      <c r="BK27" s="460"/>
      <c r="BL27" s="460"/>
      <c r="BM27" s="461"/>
      <c r="BN27" s="331" t="s">
        <v>197</v>
      </c>
      <c r="BO27" s="332"/>
      <c r="BP27" s="332"/>
      <c r="BQ27" s="332"/>
      <c r="BR27" s="332"/>
      <c r="BS27" s="332"/>
      <c r="BT27" s="332"/>
      <c r="BU27" s="333"/>
      <c r="BV27" s="331" t="s">
        <v>197</v>
      </c>
      <c r="BW27" s="332"/>
      <c r="BX27" s="332"/>
      <c r="BY27" s="332"/>
      <c r="BZ27" s="332"/>
      <c r="CA27" s="332"/>
      <c r="CB27" s="332"/>
      <c r="CC27" s="3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52"/>
      <c r="C28" s="361"/>
      <c r="D28" s="362"/>
      <c r="E28" s="366" t="s">
        <v>265</v>
      </c>
      <c r="F28" s="367"/>
      <c r="G28" s="367"/>
      <c r="H28" s="367"/>
      <c r="I28" s="367"/>
      <c r="J28" s="367"/>
      <c r="K28" s="368"/>
      <c r="L28" s="369">
        <v>1</v>
      </c>
      <c r="M28" s="370"/>
      <c r="N28" s="370"/>
      <c r="O28" s="370"/>
      <c r="P28" s="371"/>
      <c r="Q28" s="369">
        <v>6300</v>
      </c>
      <c r="R28" s="370"/>
      <c r="S28" s="370"/>
      <c r="T28" s="370"/>
      <c r="U28" s="370"/>
      <c r="V28" s="371"/>
      <c r="W28" s="360"/>
      <c r="X28" s="361"/>
      <c r="Y28" s="362"/>
      <c r="Z28" s="366" t="s">
        <v>34</v>
      </c>
      <c r="AA28" s="367"/>
      <c r="AB28" s="367"/>
      <c r="AC28" s="367"/>
      <c r="AD28" s="367"/>
      <c r="AE28" s="367"/>
      <c r="AF28" s="367"/>
      <c r="AG28" s="368"/>
      <c r="AH28" s="369" t="s">
        <v>197</v>
      </c>
      <c r="AI28" s="370"/>
      <c r="AJ28" s="370"/>
      <c r="AK28" s="370"/>
      <c r="AL28" s="371"/>
      <c r="AM28" s="369" t="s">
        <v>197</v>
      </c>
      <c r="AN28" s="370"/>
      <c r="AO28" s="370"/>
      <c r="AP28" s="370"/>
      <c r="AQ28" s="370"/>
      <c r="AR28" s="371"/>
      <c r="AS28" s="369" t="s">
        <v>197</v>
      </c>
      <c r="AT28" s="370"/>
      <c r="AU28" s="370"/>
      <c r="AV28" s="370"/>
      <c r="AW28" s="370"/>
      <c r="AX28" s="372"/>
      <c r="AY28" s="319" t="s">
        <v>268</v>
      </c>
      <c r="AZ28" s="320"/>
      <c r="BA28" s="320"/>
      <c r="BB28" s="321"/>
      <c r="BC28" s="373" t="s">
        <v>100</v>
      </c>
      <c r="BD28" s="374"/>
      <c r="BE28" s="374"/>
      <c r="BF28" s="374"/>
      <c r="BG28" s="374"/>
      <c r="BH28" s="374"/>
      <c r="BI28" s="374"/>
      <c r="BJ28" s="374"/>
      <c r="BK28" s="374"/>
      <c r="BL28" s="374"/>
      <c r="BM28" s="375"/>
      <c r="BN28" s="334">
        <v>4664870</v>
      </c>
      <c r="BO28" s="335"/>
      <c r="BP28" s="335"/>
      <c r="BQ28" s="335"/>
      <c r="BR28" s="335"/>
      <c r="BS28" s="335"/>
      <c r="BT28" s="335"/>
      <c r="BU28" s="336"/>
      <c r="BV28" s="334">
        <v>4749200</v>
      </c>
      <c r="BW28" s="335"/>
      <c r="BX28" s="335"/>
      <c r="BY28" s="335"/>
      <c r="BZ28" s="335"/>
      <c r="CA28" s="335"/>
      <c r="CB28" s="335"/>
      <c r="CC28" s="336"/>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52"/>
      <c r="C29" s="361"/>
      <c r="D29" s="362"/>
      <c r="E29" s="366" t="s">
        <v>269</v>
      </c>
      <c r="F29" s="367"/>
      <c r="G29" s="367"/>
      <c r="H29" s="367"/>
      <c r="I29" s="367"/>
      <c r="J29" s="367"/>
      <c r="K29" s="368"/>
      <c r="L29" s="369">
        <v>22</v>
      </c>
      <c r="M29" s="370"/>
      <c r="N29" s="370"/>
      <c r="O29" s="370"/>
      <c r="P29" s="371"/>
      <c r="Q29" s="369">
        <v>6000</v>
      </c>
      <c r="R29" s="370"/>
      <c r="S29" s="370"/>
      <c r="T29" s="370"/>
      <c r="U29" s="370"/>
      <c r="V29" s="371"/>
      <c r="W29" s="363"/>
      <c r="X29" s="364"/>
      <c r="Y29" s="365"/>
      <c r="Z29" s="366" t="s">
        <v>271</v>
      </c>
      <c r="AA29" s="367"/>
      <c r="AB29" s="367"/>
      <c r="AC29" s="367"/>
      <c r="AD29" s="367"/>
      <c r="AE29" s="367"/>
      <c r="AF29" s="367"/>
      <c r="AG29" s="368"/>
      <c r="AH29" s="369">
        <v>1053</v>
      </c>
      <c r="AI29" s="370"/>
      <c r="AJ29" s="370"/>
      <c r="AK29" s="370"/>
      <c r="AL29" s="371"/>
      <c r="AM29" s="369">
        <v>3253145</v>
      </c>
      <c r="AN29" s="370"/>
      <c r="AO29" s="370"/>
      <c r="AP29" s="370"/>
      <c r="AQ29" s="370"/>
      <c r="AR29" s="371"/>
      <c r="AS29" s="369">
        <v>3089</v>
      </c>
      <c r="AT29" s="370"/>
      <c r="AU29" s="370"/>
      <c r="AV29" s="370"/>
      <c r="AW29" s="370"/>
      <c r="AX29" s="372"/>
      <c r="AY29" s="322"/>
      <c r="AZ29" s="323"/>
      <c r="BA29" s="323"/>
      <c r="BB29" s="324"/>
      <c r="BC29" s="456" t="s">
        <v>272</v>
      </c>
      <c r="BD29" s="457"/>
      <c r="BE29" s="457"/>
      <c r="BF29" s="457"/>
      <c r="BG29" s="457"/>
      <c r="BH29" s="457"/>
      <c r="BI29" s="457"/>
      <c r="BJ29" s="457"/>
      <c r="BK29" s="457"/>
      <c r="BL29" s="457"/>
      <c r="BM29" s="458"/>
      <c r="BN29" s="328">
        <v>1296470</v>
      </c>
      <c r="BO29" s="329"/>
      <c r="BP29" s="329"/>
      <c r="BQ29" s="329"/>
      <c r="BR29" s="329"/>
      <c r="BS29" s="329"/>
      <c r="BT29" s="329"/>
      <c r="BU29" s="330"/>
      <c r="BV29" s="328">
        <v>1447240</v>
      </c>
      <c r="BW29" s="329"/>
      <c r="BX29" s="329"/>
      <c r="BY29" s="329"/>
      <c r="BZ29" s="329"/>
      <c r="CA29" s="329"/>
      <c r="CB29" s="329"/>
      <c r="CC29" s="330"/>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53"/>
      <c r="C30" s="454"/>
      <c r="D30" s="455"/>
      <c r="E30" s="435"/>
      <c r="F30" s="436"/>
      <c r="G30" s="436"/>
      <c r="H30" s="436"/>
      <c r="I30" s="436"/>
      <c r="J30" s="436"/>
      <c r="K30" s="437"/>
      <c r="L30" s="438"/>
      <c r="M30" s="439"/>
      <c r="N30" s="439"/>
      <c r="O30" s="439"/>
      <c r="P30" s="440"/>
      <c r="Q30" s="438"/>
      <c r="R30" s="439"/>
      <c r="S30" s="439"/>
      <c r="T30" s="439"/>
      <c r="U30" s="439"/>
      <c r="V30" s="440"/>
      <c r="W30" s="441" t="s">
        <v>274</v>
      </c>
      <c r="X30" s="442"/>
      <c r="Y30" s="442"/>
      <c r="Z30" s="442"/>
      <c r="AA30" s="442"/>
      <c r="AB30" s="442"/>
      <c r="AC30" s="442"/>
      <c r="AD30" s="442"/>
      <c r="AE30" s="442"/>
      <c r="AF30" s="442"/>
      <c r="AG30" s="443"/>
      <c r="AH30" s="444">
        <v>99.2</v>
      </c>
      <c r="AI30" s="445"/>
      <c r="AJ30" s="445"/>
      <c r="AK30" s="445"/>
      <c r="AL30" s="445"/>
      <c r="AM30" s="445"/>
      <c r="AN30" s="445"/>
      <c r="AO30" s="445"/>
      <c r="AP30" s="445"/>
      <c r="AQ30" s="445"/>
      <c r="AR30" s="445"/>
      <c r="AS30" s="445"/>
      <c r="AT30" s="445"/>
      <c r="AU30" s="445"/>
      <c r="AV30" s="445"/>
      <c r="AW30" s="445"/>
      <c r="AX30" s="446"/>
      <c r="AY30" s="325"/>
      <c r="AZ30" s="326"/>
      <c r="BA30" s="326"/>
      <c r="BB30" s="327"/>
      <c r="BC30" s="447" t="s">
        <v>66</v>
      </c>
      <c r="BD30" s="448"/>
      <c r="BE30" s="448"/>
      <c r="BF30" s="448"/>
      <c r="BG30" s="448"/>
      <c r="BH30" s="448"/>
      <c r="BI30" s="448"/>
      <c r="BJ30" s="448"/>
      <c r="BK30" s="448"/>
      <c r="BL30" s="448"/>
      <c r="BM30" s="449"/>
      <c r="BN30" s="331">
        <v>10066983</v>
      </c>
      <c r="BO30" s="332"/>
      <c r="BP30" s="332"/>
      <c r="BQ30" s="332"/>
      <c r="BR30" s="332"/>
      <c r="BS30" s="332"/>
      <c r="BT30" s="332"/>
      <c r="BU30" s="333"/>
      <c r="BV30" s="331">
        <v>10012765</v>
      </c>
      <c r="BW30" s="332"/>
      <c r="BX30" s="332"/>
      <c r="BY30" s="332"/>
      <c r="BZ30" s="332"/>
      <c r="CA30" s="332"/>
      <c r="CB30" s="332"/>
      <c r="CC30" s="3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0" t="s">
        <v>181</v>
      </c>
      <c r="D32" s="450"/>
      <c r="E32" s="450"/>
      <c r="F32" s="450"/>
      <c r="G32" s="450"/>
      <c r="H32" s="450"/>
      <c r="I32" s="450"/>
      <c r="J32" s="450"/>
      <c r="K32" s="450"/>
      <c r="L32" s="450"/>
      <c r="M32" s="450"/>
      <c r="N32" s="450"/>
      <c r="O32" s="450"/>
      <c r="P32" s="450"/>
      <c r="Q32" s="450"/>
      <c r="R32" s="450"/>
      <c r="S32" s="450"/>
      <c r="U32" s="434" t="s">
        <v>89</v>
      </c>
      <c r="V32" s="434"/>
      <c r="W32" s="434"/>
      <c r="X32" s="434"/>
      <c r="Y32" s="434"/>
      <c r="Z32" s="434"/>
      <c r="AA32" s="434"/>
      <c r="AB32" s="434"/>
      <c r="AC32" s="434"/>
      <c r="AD32" s="434"/>
      <c r="AE32" s="434"/>
      <c r="AF32" s="434"/>
      <c r="AG32" s="434"/>
      <c r="AH32" s="434"/>
      <c r="AI32" s="434"/>
      <c r="AJ32" s="434"/>
      <c r="AK32" s="434"/>
      <c r="AM32" s="434" t="s">
        <v>276</v>
      </c>
      <c r="AN32" s="434"/>
      <c r="AO32" s="434"/>
      <c r="AP32" s="434"/>
      <c r="AQ32" s="434"/>
      <c r="AR32" s="434"/>
      <c r="AS32" s="434"/>
      <c r="AT32" s="434"/>
      <c r="AU32" s="434"/>
      <c r="AV32" s="434"/>
      <c r="AW32" s="434"/>
      <c r="AX32" s="434"/>
      <c r="AY32" s="434"/>
      <c r="AZ32" s="434"/>
      <c r="BA32" s="434"/>
      <c r="BB32" s="434"/>
      <c r="BC32" s="434"/>
      <c r="BE32" s="434" t="s">
        <v>277</v>
      </c>
      <c r="BF32" s="434"/>
      <c r="BG32" s="434"/>
      <c r="BH32" s="434"/>
      <c r="BI32" s="434"/>
      <c r="BJ32" s="434"/>
      <c r="BK32" s="434"/>
      <c r="BL32" s="434"/>
      <c r="BM32" s="434"/>
      <c r="BN32" s="434"/>
      <c r="BO32" s="434"/>
      <c r="BP32" s="434"/>
      <c r="BQ32" s="434"/>
      <c r="BR32" s="434"/>
      <c r="BS32" s="434"/>
      <c r="BT32" s="434"/>
      <c r="BU32" s="434"/>
      <c r="BW32" s="434" t="s">
        <v>279</v>
      </c>
      <c r="BX32" s="434"/>
      <c r="BY32" s="434"/>
      <c r="BZ32" s="434"/>
      <c r="CA32" s="434"/>
      <c r="CB32" s="434"/>
      <c r="CC32" s="434"/>
      <c r="CD32" s="434"/>
      <c r="CE32" s="434"/>
      <c r="CF32" s="434"/>
      <c r="CG32" s="434"/>
      <c r="CH32" s="434"/>
      <c r="CI32" s="434"/>
      <c r="CJ32" s="434"/>
      <c r="CK32" s="434"/>
      <c r="CL32" s="434"/>
      <c r="CM32" s="434"/>
      <c r="CO32" s="434" t="s">
        <v>280</v>
      </c>
      <c r="CP32" s="434"/>
      <c r="CQ32" s="434"/>
      <c r="CR32" s="434"/>
      <c r="CS32" s="434"/>
      <c r="CT32" s="434"/>
      <c r="CU32" s="434"/>
      <c r="CV32" s="434"/>
      <c r="CW32" s="434"/>
      <c r="CX32" s="434"/>
      <c r="CY32" s="434"/>
      <c r="CZ32" s="434"/>
      <c r="DA32" s="434"/>
      <c r="DB32" s="434"/>
      <c r="DC32" s="434"/>
      <c r="DD32" s="434"/>
      <c r="DE32" s="434"/>
      <c r="DI32" s="36"/>
    </row>
    <row r="33" spans="1:113" ht="13.5" customHeight="1" x14ac:dyDescent="0.2">
      <c r="A33" s="2"/>
      <c r="B33" s="5"/>
      <c r="C33" s="413" t="s">
        <v>117</v>
      </c>
      <c r="D33" s="413"/>
      <c r="E33" s="393" t="s">
        <v>281</v>
      </c>
      <c r="F33" s="393"/>
      <c r="G33" s="393"/>
      <c r="H33" s="393"/>
      <c r="I33" s="393"/>
      <c r="J33" s="393"/>
      <c r="K33" s="393"/>
      <c r="L33" s="393"/>
      <c r="M33" s="393"/>
      <c r="N33" s="393"/>
      <c r="O33" s="393"/>
      <c r="P33" s="393"/>
      <c r="Q33" s="393"/>
      <c r="R33" s="393"/>
      <c r="S33" s="393"/>
      <c r="T33" s="12"/>
      <c r="U33" s="413" t="s">
        <v>117</v>
      </c>
      <c r="V33" s="413"/>
      <c r="W33" s="393" t="s">
        <v>281</v>
      </c>
      <c r="X33" s="393"/>
      <c r="Y33" s="393"/>
      <c r="Z33" s="393"/>
      <c r="AA33" s="393"/>
      <c r="AB33" s="393"/>
      <c r="AC33" s="393"/>
      <c r="AD33" s="393"/>
      <c r="AE33" s="393"/>
      <c r="AF33" s="393"/>
      <c r="AG33" s="393"/>
      <c r="AH33" s="393"/>
      <c r="AI33" s="393"/>
      <c r="AJ33" s="393"/>
      <c r="AK33" s="393"/>
      <c r="AL33" s="12"/>
      <c r="AM33" s="413" t="s">
        <v>117</v>
      </c>
      <c r="AN33" s="413"/>
      <c r="AO33" s="393" t="s">
        <v>281</v>
      </c>
      <c r="AP33" s="393"/>
      <c r="AQ33" s="393"/>
      <c r="AR33" s="393"/>
      <c r="AS33" s="393"/>
      <c r="AT33" s="393"/>
      <c r="AU33" s="393"/>
      <c r="AV33" s="393"/>
      <c r="AW33" s="393"/>
      <c r="AX33" s="393"/>
      <c r="AY33" s="393"/>
      <c r="AZ33" s="393"/>
      <c r="BA33" s="393"/>
      <c r="BB33" s="393"/>
      <c r="BC33" s="393"/>
      <c r="BD33" s="8"/>
      <c r="BE33" s="393" t="s">
        <v>284</v>
      </c>
      <c r="BF33" s="393"/>
      <c r="BG33" s="393" t="s">
        <v>161</v>
      </c>
      <c r="BH33" s="393"/>
      <c r="BI33" s="393"/>
      <c r="BJ33" s="393"/>
      <c r="BK33" s="393"/>
      <c r="BL33" s="393"/>
      <c r="BM33" s="393"/>
      <c r="BN33" s="393"/>
      <c r="BO33" s="393"/>
      <c r="BP33" s="393"/>
      <c r="BQ33" s="393"/>
      <c r="BR33" s="393"/>
      <c r="BS33" s="393"/>
      <c r="BT33" s="393"/>
      <c r="BU33" s="393"/>
      <c r="BV33" s="8"/>
      <c r="BW33" s="413" t="s">
        <v>284</v>
      </c>
      <c r="BX33" s="413"/>
      <c r="BY33" s="393" t="s">
        <v>107</v>
      </c>
      <c r="BZ33" s="393"/>
      <c r="CA33" s="393"/>
      <c r="CB33" s="393"/>
      <c r="CC33" s="393"/>
      <c r="CD33" s="393"/>
      <c r="CE33" s="393"/>
      <c r="CF33" s="393"/>
      <c r="CG33" s="393"/>
      <c r="CH33" s="393"/>
      <c r="CI33" s="393"/>
      <c r="CJ33" s="393"/>
      <c r="CK33" s="393"/>
      <c r="CL33" s="393"/>
      <c r="CM33" s="393"/>
      <c r="CN33" s="12"/>
      <c r="CO33" s="413" t="s">
        <v>117</v>
      </c>
      <c r="CP33" s="413"/>
      <c r="CQ33" s="393" t="s">
        <v>285</v>
      </c>
      <c r="CR33" s="393"/>
      <c r="CS33" s="393"/>
      <c r="CT33" s="393"/>
      <c r="CU33" s="393"/>
      <c r="CV33" s="393"/>
      <c r="CW33" s="393"/>
      <c r="CX33" s="393"/>
      <c r="CY33" s="393"/>
      <c r="CZ33" s="393"/>
      <c r="DA33" s="393"/>
      <c r="DB33" s="393"/>
      <c r="DC33" s="393"/>
      <c r="DD33" s="393"/>
      <c r="DE33" s="393"/>
      <c r="DF33" s="12"/>
      <c r="DG33" s="433" t="s">
        <v>77</v>
      </c>
      <c r="DH33" s="433"/>
      <c r="DI33" s="19"/>
    </row>
    <row r="34" spans="1:113" ht="32.25" customHeight="1" x14ac:dyDescent="0.2">
      <c r="A34" s="2"/>
      <c r="B34" s="5"/>
      <c r="C34" s="431">
        <f>IF(E34="","",1)</f>
        <v>1</v>
      </c>
      <c r="D34" s="431"/>
      <c r="E34" s="430" t="str">
        <f>IF('各会計、関係団体の財政状況及び健全化判断比率'!B7="","",'各会計、関係団体の財政状況及び健全化判断比率'!B7)</f>
        <v>一般会計</v>
      </c>
      <c r="F34" s="430"/>
      <c r="G34" s="430"/>
      <c r="H34" s="430"/>
      <c r="I34" s="430"/>
      <c r="J34" s="430"/>
      <c r="K34" s="430"/>
      <c r="L34" s="430"/>
      <c r="M34" s="430"/>
      <c r="N34" s="430"/>
      <c r="O34" s="430"/>
      <c r="P34" s="430"/>
      <c r="Q34" s="430"/>
      <c r="R34" s="430"/>
      <c r="S34" s="430"/>
      <c r="T34" s="2"/>
      <c r="U34" s="431">
        <f>IF(W34="","",MAX(C34:D43)+1)</f>
        <v>3</v>
      </c>
      <c r="V34" s="431"/>
      <c r="W34" s="430" t="str">
        <f>IF('各会計、関係団体の財政状況及び健全化判断比率'!B28="","",'各会計、関係団体の財政状況及び健全化判断比率'!B28)</f>
        <v>国民健康保険事業特別会計</v>
      </c>
      <c r="X34" s="430"/>
      <c r="Y34" s="430"/>
      <c r="Z34" s="430"/>
      <c r="AA34" s="430"/>
      <c r="AB34" s="430"/>
      <c r="AC34" s="430"/>
      <c r="AD34" s="430"/>
      <c r="AE34" s="430"/>
      <c r="AF34" s="430"/>
      <c r="AG34" s="430"/>
      <c r="AH34" s="430"/>
      <c r="AI34" s="430"/>
      <c r="AJ34" s="430"/>
      <c r="AK34" s="430"/>
      <c r="AL34" s="2"/>
      <c r="AM34" s="431">
        <f>IF(AO34="","",MAX(C34:D43,U34:V43)+1)</f>
        <v>6</v>
      </c>
      <c r="AN34" s="431"/>
      <c r="AO34" s="430" t="str">
        <f>IF('各会計、関係団体の財政状況及び健全化判断比率'!B31="","",'各会計、関係団体の財政状況及び健全化判断比率'!B31)</f>
        <v>水道事業会計</v>
      </c>
      <c r="AP34" s="430"/>
      <c r="AQ34" s="430"/>
      <c r="AR34" s="430"/>
      <c r="AS34" s="430"/>
      <c r="AT34" s="430"/>
      <c r="AU34" s="430"/>
      <c r="AV34" s="430"/>
      <c r="AW34" s="430"/>
      <c r="AX34" s="430"/>
      <c r="AY34" s="430"/>
      <c r="AZ34" s="430"/>
      <c r="BA34" s="430"/>
      <c r="BB34" s="430"/>
      <c r="BC34" s="430"/>
      <c r="BD34" s="2"/>
      <c r="BE34" s="431" t="str">
        <f>IF(BG34="","",MAX(C34:D43,U34:V43,AM34:AN43)+1)</f>
        <v/>
      </c>
      <c r="BF34" s="431"/>
      <c r="BG34" s="430"/>
      <c r="BH34" s="430"/>
      <c r="BI34" s="430"/>
      <c r="BJ34" s="430"/>
      <c r="BK34" s="430"/>
      <c r="BL34" s="430"/>
      <c r="BM34" s="430"/>
      <c r="BN34" s="430"/>
      <c r="BO34" s="430"/>
      <c r="BP34" s="430"/>
      <c r="BQ34" s="430"/>
      <c r="BR34" s="430"/>
      <c r="BS34" s="430"/>
      <c r="BT34" s="430"/>
      <c r="BU34" s="430"/>
      <c r="BV34" s="2"/>
      <c r="BW34" s="431">
        <f>IF(BY34="","",MAX(C34:D43,U34:V43,AM34:AN43,BE34:BF43)+1)</f>
        <v>10</v>
      </c>
      <c r="BX34" s="431"/>
      <c r="BY34" s="430" t="str">
        <f>IF('各会計、関係団体の財政状況及び健全化判断比率'!B68="","",'各会計、関係団体の財政状況及び健全化判断比率'!B68)</f>
        <v>泉北環境整備施設組合（一般会計）</v>
      </c>
      <c r="BZ34" s="430"/>
      <c r="CA34" s="430"/>
      <c r="CB34" s="430"/>
      <c r="CC34" s="430"/>
      <c r="CD34" s="430"/>
      <c r="CE34" s="430"/>
      <c r="CF34" s="430"/>
      <c r="CG34" s="430"/>
      <c r="CH34" s="430"/>
      <c r="CI34" s="430"/>
      <c r="CJ34" s="430"/>
      <c r="CK34" s="430"/>
      <c r="CL34" s="430"/>
      <c r="CM34" s="430"/>
      <c r="CN34" s="2"/>
      <c r="CO34" s="431">
        <f>IF(CQ34="","",MAX(C34:D43,U34:V43,AM34:AN43,BE34:BF43,BW34:BX43)+1)</f>
        <v>16</v>
      </c>
      <c r="CP34" s="431"/>
      <c r="CQ34" s="430" t="str">
        <f>IF('各会計、関係団体の財政状況及び健全化判断比率'!BS7="","",'各会計、関係団体の財政状況及び健全化判断比率'!BS7)</f>
        <v>和泉市公共施設管理公社</v>
      </c>
      <c r="CR34" s="430"/>
      <c r="CS34" s="430"/>
      <c r="CT34" s="430"/>
      <c r="CU34" s="430"/>
      <c r="CV34" s="430"/>
      <c r="CW34" s="430"/>
      <c r="CX34" s="430"/>
      <c r="CY34" s="430"/>
      <c r="CZ34" s="430"/>
      <c r="DA34" s="430"/>
      <c r="DB34" s="430"/>
      <c r="DC34" s="430"/>
      <c r="DD34" s="430"/>
      <c r="DE34" s="430"/>
      <c r="DG34" s="432" t="str">
        <f>IF('各会計、関係団体の財政状況及び健全化判断比率'!BR7="","",'各会計、関係団体の財政状況及び健全化判断比率'!BR7)</f>
        <v/>
      </c>
      <c r="DH34" s="432"/>
      <c r="DI34" s="19"/>
    </row>
    <row r="35" spans="1:113" ht="32.25" customHeight="1" x14ac:dyDescent="0.2">
      <c r="A35" s="2"/>
      <c r="B35" s="5"/>
      <c r="C35" s="431">
        <f t="shared" ref="C35:C43" si="0">IF(E35="","",C34+1)</f>
        <v>2</v>
      </c>
      <c r="D35" s="431"/>
      <c r="E35" s="430" t="str">
        <f>IF('各会計、関係団体の財政状況及び健全化判断比率'!B8="","",'各会計、関係団体の財政状況及び健全化判断比率'!B8)</f>
        <v>公共用地先行取得事業特別会計</v>
      </c>
      <c r="F35" s="430"/>
      <c r="G35" s="430"/>
      <c r="H35" s="430"/>
      <c r="I35" s="430"/>
      <c r="J35" s="430"/>
      <c r="K35" s="430"/>
      <c r="L35" s="430"/>
      <c r="M35" s="430"/>
      <c r="N35" s="430"/>
      <c r="O35" s="430"/>
      <c r="P35" s="430"/>
      <c r="Q35" s="430"/>
      <c r="R35" s="430"/>
      <c r="S35" s="430"/>
      <c r="T35" s="2"/>
      <c r="U35" s="431">
        <f t="shared" ref="U35:U43" si="1">IF(W35="","",U34+1)</f>
        <v>4</v>
      </c>
      <c r="V35" s="431"/>
      <c r="W35" s="430" t="str">
        <f>IF('各会計、関係団体の財政状況及び健全化判断比率'!B29="","",'各会計、関係団体の財政状況及び健全化判断比率'!B29)</f>
        <v>介護保険事業特別会計</v>
      </c>
      <c r="X35" s="430"/>
      <c r="Y35" s="430"/>
      <c r="Z35" s="430"/>
      <c r="AA35" s="430"/>
      <c r="AB35" s="430"/>
      <c r="AC35" s="430"/>
      <c r="AD35" s="430"/>
      <c r="AE35" s="430"/>
      <c r="AF35" s="430"/>
      <c r="AG35" s="430"/>
      <c r="AH35" s="430"/>
      <c r="AI35" s="430"/>
      <c r="AJ35" s="430"/>
      <c r="AK35" s="430"/>
      <c r="AL35" s="2"/>
      <c r="AM35" s="431">
        <f t="shared" ref="AM35:AM43" si="2">IF(AO35="","",AM34+1)</f>
        <v>7</v>
      </c>
      <c r="AN35" s="431"/>
      <c r="AO35" s="430" t="str">
        <f>IF('各会計、関係団体の財政状況及び健全化判断比率'!B32="","",'各会計、関係団体の財政状況及び健全化判断比率'!B32)</f>
        <v>公共下水道事業会計</v>
      </c>
      <c r="AP35" s="430"/>
      <c r="AQ35" s="430"/>
      <c r="AR35" s="430"/>
      <c r="AS35" s="430"/>
      <c r="AT35" s="430"/>
      <c r="AU35" s="430"/>
      <c r="AV35" s="430"/>
      <c r="AW35" s="430"/>
      <c r="AX35" s="430"/>
      <c r="AY35" s="430"/>
      <c r="AZ35" s="430"/>
      <c r="BA35" s="430"/>
      <c r="BB35" s="430"/>
      <c r="BC35" s="430"/>
      <c r="BD35" s="2"/>
      <c r="BE35" s="431" t="str">
        <f t="shared" ref="BE35:BE43" si="3">IF(BG35="","",BE34+1)</f>
        <v/>
      </c>
      <c r="BF35" s="431"/>
      <c r="BG35" s="430"/>
      <c r="BH35" s="430"/>
      <c r="BI35" s="430"/>
      <c r="BJ35" s="430"/>
      <c r="BK35" s="430"/>
      <c r="BL35" s="430"/>
      <c r="BM35" s="430"/>
      <c r="BN35" s="430"/>
      <c r="BO35" s="430"/>
      <c r="BP35" s="430"/>
      <c r="BQ35" s="430"/>
      <c r="BR35" s="430"/>
      <c r="BS35" s="430"/>
      <c r="BT35" s="430"/>
      <c r="BU35" s="430"/>
      <c r="BV35" s="2"/>
      <c r="BW35" s="431">
        <f t="shared" ref="BW35:BW43" si="4">IF(BY35="","",BW34+1)</f>
        <v>11</v>
      </c>
      <c r="BX35" s="431"/>
      <c r="BY35" s="430" t="str">
        <f>IF('各会計、関係団体の財政状況及び健全化判断比率'!B69="","",'各会計、関係団体の財政状況及び健全化判断比率'!B69)</f>
        <v>泉大津市・和泉市墓地組合</v>
      </c>
      <c r="BZ35" s="430"/>
      <c r="CA35" s="430"/>
      <c r="CB35" s="430"/>
      <c r="CC35" s="430"/>
      <c r="CD35" s="430"/>
      <c r="CE35" s="430"/>
      <c r="CF35" s="430"/>
      <c r="CG35" s="430"/>
      <c r="CH35" s="430"/>
      <c r="CI35" s="430"/>
      <c r="CJ35" s="430"/>
      <c r="CK35" s="430"/>
      <c r="CL35" s="430"/>
      <c r="CM35" s="430"/>
      <c r="CN35" s="2"/>
      <c r="CO35" s="431">
        <f t="shared" ref="CO35:CO43" si="5">IF(CQ35="","",CO34+1)</f>
        <v>17</v>
      </c>
      <c r="CP35" s="431"/>
      <c r="CQ35" s="430" t="str">
        <f>IF('各会計、関係団体の財政状況及び健全化判断比率'!BS8="","",'各会計、関係団体の財政状況及び健全化判断比率'!BS8)</f>
        <v>和泉市文化振興財団</v>
      </c>
      <c r="CR35" s="430"/>
      <c r="CS35" s="430"/>
      <c r="CT35" s="430"/>
      <c r="CU35" s="430"/>
      <c r="CV35" s="430"/>
      <c r="CW35" s="430"/>
      <c r="CX35" s="430"/>
      <c r="CY35" s="430"/>
      <c r="CZ35" s="430"/>
      <c r="DA35" s="430"/>
      <c r="DB35" s="430"/>
      <c r="DC35" s="430"/>
      <c r="DD35" s="430"/>
      <c r="DE35" s="430"/>
      <c r="DG35" s="432" t="str">
        <f>IF('各会計、関係団体の財政状況及び健全化判断比率'!BR8="","",'各会計、関係団体の財政状況及び健全化判断比率'!BR8)</f>
        <v/>
      </c>
      <c r="DH35" s="432"/>
      <c r="DI35" s="19"/>
    </row>
    <row r="36" spans="1:113" ht="32.25" customHeight="1" x14ac:dyDescent="0.2">
      <c r="A36" s="2"/>
      <c r="B36" s="5"/>
      <c r="C36" s="431" t="str">
        <f t="shared" si="0"/>
        <v/>
      </c>
      <c r="D36" s="431"/>
      <c r="E36" s="430" t="str">
        <f>IF('各会計、関係団体の財政状況及び健全化判断比率'!B9="","",'各会計、関係団体の財政状況及び健全化判断比率'!B9)</f>
        <v/>
      </c>
      <c r="F36" s="430"/>
      <c r="G36" s="430"/>
      <c r="H36" s="430"/>
      <c r="I36" s="430"/>
      <c r="J36" s="430"/>
      <c r="K36" s="430"/>
      <c r="L36" s="430"/>
      <c r="M36" s="430"/>
      <c r="N36" s="430"/>
      <c r="O36" s="430"/>
      <c r="P36" s="430"/>
      <c r="Q36" s="430"/>
      <c r="R36" s="430"/>
      <c r="S36" s="430"/>
      <c r="T36" s="2"/>
      <c r="U36" s="431">
        <f t="shared" si="1"/>
        <v>5</v>
      </c>
      <c r="V36" s="431"/>
      <c r="W36" s="430" t="str">
        <f>IF('各会計、関係団体の財政状況及び健全化判断比率'!B30="","",'各会計、関係団体の財政状況及び健全化判断比率'!B30)</f>
        <v>後期高齢者医療事業特別会計</v>
      </c>
      <c r="X36" s="430"/>
      <c r="Y36" s="430"/>
      <c r="Z36" s="430"/>
      <c r="AA36" s="430"/>
      <c r="AB36" s="430"/>
      <c r="AC36" s="430"/>
      <c r="AD36" s="430"/>
      <c r="AE36" s="430"/>
      <c r="AF36" s="430"/>
      <c r="AG36" s="430"/>
      <c r="AH36" s="430"/>
      <c r="AI36" s="430"/>
      <c r="AJ36" s="430"/>
      <c r="AK36" s="430"/>
      <c r="AL36" s="2"/>
      <c r="AM36" s="431">
        <f t="shared" si="2"/>
        <v>8</v>
      </c>
      <c r="AN36" s="431"/>
      <c r="AO36" s="430" t="str">
        <f>IF('各会計、関係団体の財政状況及び健全化判断比率'!B33="","",'各会計、関係団体の財政状況及び健全化判断比率'!B33)</f>
        <v>公共浄化槽事業会計</v>
      </c>
      <c r="AP36" s="430"/>
      <c r="AQ36" s="430"/>
      <c r="AR36" s="430"/>
      <c r="AS36" s="430"/>
      <c r="AT36" s="430"/>
      <c r="AU36" s="430"/>
      <c r="AV36" s="430"/>
      <c r="AW36" s="430"/>
      <c r="AX36" s="430"/>
      <c r="AY36" s="430"/>
      <c r="AZ36" s="430"/>
      <c r="BA36" s="430"/>
      <c r="BB36" s="430"/>
      <c r="BC36" s="430"/>
      <c r="BD36" s="2"/>
      <c r="BE36" s="431" t="str">
        <f t="shared" si="3"/>
        <v/>
      </c>
      <c r="BF36" s="431"/>
      <c r="BG36" s="430"/>
      <c r="BH36" s="430"/>
      <c r="BI36" s="430"/>
      <c r="BJ36" s="430"/>
      <c r="BK36" s="430"/>
      <c r="BL36" s="430"/>
      <c r="BM36" s="430"/>
      <c r="BN36" s="430"/>
      <c r="BO36" s="430"/>
      <c r="BP36" s="430"/>
      <c r="BQ36" s="430"/>
      <c r="BR36" s="430"/>
      <c r="BS36" s="430"/>
      <c r="BT36" s="430"/>
      <c r="BU36" s="430"/>
      <c r="BV36" s="2"/>
      <c r="BW36" s="431">
        <f t="shared" si="4"/>
        <v>12</v>
      </c>
      <c r="BX36" s="431"/>
      <c r="BY36" s="430" t="str">
        <f>IF('各会計、関係団体の財政状況及び健全化判断比率'!B70="","",'各会計、関係団体の財政状況及び健全化判断比率'!B70)</f>
        <v>大阪府後期高齢者医療広域連合（一般会計）</v>
      </c>
      <c r="BZ36" s="430"/>
      <c r="CA36" s="430"/>
      <c r="CB36" s="430"/>
      <c r="CC36" s="430"/>
      <c r="CD36" s="430"/>
      <c r="CE36" s="430"/>
      <c r="CF36" s="430"/>
      <c r="CG36" s="430"/>
      <c r="CH36" s="430"/>
      <c r="CI36" s="430"/>
      <c r="CJ36" s="430"/>
      <c r="CK36" s="430"/>
      <c r="CL36" s="430"/>
      <c r="CM36" s="430"/>
      <c r="CN36" s="2"/>
      <c r="CO36" s="431" t="str">
        <f t="shared" si="5"/>
        <v/>
      </c>
      <c r="CP36" s="431"/>
      <c r="CQ36" s="430" t="str">
        <f>IF('各会計、関係団体の財政状況及び健全化判断比率'!BS9="","",'各会計、関係団体の財政状況及び健全化判断比率'!BS9)</f>
        <v/>
      </c>
      <c r="CR36" s="430"/>
      <c r="CS36" s="430"/>
      <c r="CT36" s="430"/>
      <c r="CU36" s="430"/>
      <c r="CV36" s="430"/>
      <c r="CW36" s="430"/>
      <c r="CX36" s="430"/>
      <c r="CY36" s="430"/>
      <c r="CZ36" s="430"/>
      <c r="DA36" s="430"/>
      <c r="DB36" s="430"/>
      <c r="DC36" s="430"/>
      <c r="DD36" s="430"/>
      <c r="DE36" s="430"/>
      <c r="DG36" s="432" t="str">
        <f>IF('各会計、関係団体の財政状況及び健全化判断比率'!BR9="","",'各会計、関係団体の財政状況及び健全化判断比率'!BR9)</f>
        <v/>
      </c>
      <c r="DH36" s="432"/>
      <c r="DI36" s="19"/>
    </row>
    <row r="37" spans="1:113" ht="32.25" customHeight="1" x14ac:dyDescent="0.2">
      <c r="A37" s="2"/>
      <c r="B37" s="5"/>
      <c r="C37" s="431" t="str">
        <f t="shared" si="0"/>
        <v/>
      </c>
      <c r="D37" s="431"/>
      <c r="E37" s="430" t="str">
        <f>IF('各会計、関係団体の財政状況及び健全化判断比率'!B10="","",'各会計、関係団体の財政状況及び健全化判断比率'!B10)</f>
        <v/>
      </c>
      <c r="F37" s="430"/>
      <c r="G37" s="430"/>
      <c r="H37" s="430"/>
      <c r="I37" s="430"/>
      <c r="J37" s="430"/>
      <c r="K37" s="430"/>
      <c r="L37" s="430"/>
      <c r="M37" s="430"/>
      <c r="N37" s="430"/>
      <c r="O37" s="430"/>
      <c r="P37" s="430"/>
      <c r="Q37" s="430"/>
      <c r="R37" s="430"/>
      <c r="S37" s="430"/>
      <c r="T37" s="2"/>
      <c r="U37" s="431" t="str">
        <f t="shared" si="1"/>
        <v/>
      </c>
      <c r="V37" s="431"/>
      <c r="W37" s="430"/>
      <c r="X37" s="430"/>
      <c r="Y37" s="430"/>
      <c r="Z37" s="430"/>
      <c r="AA37" s="430"/>
      <c r="AB37" s="430"/>
      <c r="AC37" s="430"/>
      <c r="AD37" s="430"/>
      <c r="AE37" s="430"/>
      <c r="AF37" s="430"/>
      <c r="AG37" s="430"/>
      <c r="AH37" s="430"/>
      <c r="AI37" s="430"/>
      <c r="AJ37" s="430"/>
      <c r="AK37" s="430"/>
      <c r="AL37" s="2"/>
      <c r="AM37" s="431">
        <f t="shared" si="2"/>
        <v>9</v>
      </c>
      <c r="AN37" s="431"/>
      <c r="AO37" s="430" t="str">
        <f>IF('各会計、関係団体の財政状況及び健全化判断比率'!B34="","",'各会計、関係団体の財政状況及び健全化判断比率'!B34)</f>
        <v>病院事業会計</v>
      </c>
      <c r="AP37" s="430"/>
      <c r="AQ37" s="430"/>
      <c r="AR37" s="430"/>
      <c r="AS37" s="430"/>
      <c r="AT37" s="430"/>
      <c r="AU37" s="430"/>
      <c r="AV37" s="430"/>
      <c r="AW37" s="430"/>
      <c r="AX37" s="430"/>
      <c r="AY37" s="430"/>
      <c r="AZ37" s="430"/>
      <c r="BA37" s="430"/>
      <c r="BB37" s="430"/>
      <c r="BC37" s="430"/>
      <c r="BD37" s="2"/>
      <c r="BE37" s="431" t="str">
        <f t="shared" si="3"/>
        <v/>
      </c>
      <c r="BF37" s="431"/>
      <c r="BG37" s="430"/>
      <c r="BH37" s="430"/>
      <c r="BI37" s="430"/>
      <c r="BJ37" s="430"/>
      <c r="BK37" s="430"/>
      <c r="BL37" s="430"/>
      <c r="BM37" s="430"/>
      <c r="BN37" s="430"/>
      <c r="BO37" s="430"/>
      <c r="BP37" s="430"/>
      <c r="BQ37" s="430"/>
      <c r="BR37" s="430"/>
      <c r="BS37" s="430"/>
      <c r="BT37" s="430"/>
      <c r="BU37" s="430"/>
      <c r="BV37" s="2"/>
      <c r="BW37" s="431">
        <f t="shared" si="4"/>
        <v>13</v>
      </c>
      <c r="BX37" s="431"/>
      <c r="BY37" s="430" t="str">
        <f>IF('各会計、関係団体の財政状況及び健全化判断比率'!B71="","",'各会計、関係団体の財政状況及び健全化判断比率'!B71)</f>
        <v>大阪府後期高齢者医療広域連合（後期高齢者医療特別会計）</v>
      </c>
      <c r="BZ37" s="430"/>
      <c r="CA37" s="430"/>
      <c r="CB37" s="430"/>
      <c r="CC37" s="430"/>
      <c r="CD37" s="430"/>
      <c r="CE37" s="430"/>
      <c r="CF37" s="430"/>
      <c r="CG37" s="430"/>
      <c r="CH37" s="430"/>
      <c r="CI37" s="430"/>
      <c r="CJ37" s="430"/>
      <c r="CK37" s="430"/>
      <c r="CL37" s="430"/>
      <c r="CM37" s="430"/>
      <c r="CN37" s="2"/>
      <c r="CO37" s="431" t="str">
        <f t="shared" si="5"/>
        <v/>
      </c>
      <c r="CP37" s="431"/>
      <c r="CQ37" s="430" t="str">
        <f>IF('各会計、関係団体の財政状況及び健全化判断比率'!BS10="","",'各会計、関係団体の財政状況及び健全化判断比率'!BS10)</f>
        <v/>
      </c>
      <c r="CR37" s="430"/>
      <c r="CS37" s="430"/>
      <c r="CT37" s="430"/>
      <c r="CU37" s="430"/>
      <c r="CV37" s="430"/>
      <c r="CW37" s="430"/>
      <c r="CX37" s="430"/>
      <c r="CY37" s="430"/>
      <c r="CZ37" s="430"/>
      <c r="DA37" s="430"/>
      <c r="DB37" s="430"/>
      <c r="DC37" s="430"/>
      <c r="DD37" s="430"/>
      <c r="DE37" s="430"/>
      <c r="DG37" s="432" t="str">
        <f>IF('各会計、関係団体の財政状況及び健全化判断比率'!BR10="","",'各会計、関係団体の財政状況及び健全化判断比率'!BR10)</f>
        <v/>
      </c>
      <c r="DH37" s="432"/>
      <c r="DI37" s="19"/>
    </row>
    <row r="38" spans="1:113" ht="32.25" customHeight="1" x14ac:dyDescent="0.2">
      <c r="A38" s="2"/>
      <c r="B38" s="5"/>
      <c r="C38" s="431" t="str">
        <f t="shared" si="0"/>
        <v/>
      </c>
      <c r="D38" s="431"/>
      <c r="E38" s="430" t="str">
        <f>IF('各会計、関係団体の財政状況及び健全化判断比率'!B11="","",'各会計、関係団体の財政状況及び健全化判断比率'!B11)</f>
        <v/>
      </c>
      <c r="F38" s="430"/>
      <c r="G38" s="430"/>
      <c r="H38" s="430"/>
      <c r="I38" s="430"/>
      <c r="J38" s="430"/>
      <c r="K38" s="430"/>
      <c r="L38" s="430"/>
      <c r="M38" s="430"/>
      <c r="N38" s="430"/>
      <c r="O38" s="430"/>
      <c r="P38" s="430"/>
      <c r="Q38" s="430"/>
      <c r="R38" s="430"/>
      <c r="S38" s="430"/>
      <c r="T38" s="2"/>
      <c r="U38" s="431" t="str">
        <f t="shared" si="1"/>
        <v/>
      </c>
      <c r="V38" s="431"/>
      <c r="W38" s="430"/>
      <c r="X38" s="430"/>
      <c r="Y38" s="430"/>
      <c r="Z38" s="430"/>
      <c r="AA38" s="430"/>
      <c r="AB38" s="430"/>
      <c r="AC38" s="430"/>
      <c r="AD38" s="430"/>
      <c r="AE38" s="430"/>
      <c r="AF38" s="430"/>
      <c r="AG38" s="430"/>
      <c r="AH38" s="430"/>
      <c r="AI38" s="430"/>
      <c r="AJ38" s="430"/>
      <c r="AK38" s="430"/>
      <c r="AL38" s="2"/>
      <c r="AM38" s="431" t="str">
        <f t="shared" si="2"/>
        <v/>
      </c>
      <c r="AN38" s="431"/>
      <c r="AO38" s="430"/>
      <c r="AP38" s="430"/>
      <c r="AQ38" s="430"/>
      <c r="AR38" s="430"/>
      <c r="AS38" s="430"/>
      <c r="AT38" s="430"/>
      <c r="AU38" s="430"/>
      <c r="AV38" s="430"/>
      <c r="AW38" s="430"/>
      <c r="AX38" s="430"/>
      <c r="AY38" s="430"/>
      <c r="AZ38" s="430"/>
      <c r="BA38" s="430"/>
      <c r="BB38" s="430"/>
      <c r="BC38" s="430"/>
      <c r="BD38" s="2"/>
      <c r="BE38" s="431" t="str">
        <f t="shared" si="3"/>
        <v/>
      </c>
      <c r="BF38" s="431"/>
      <c r="BG38" s="430"/>
      <c r="BH38" s="430"/>
      <c r="BI38" s="430"/>
      <c r="BJ38" s="430"/>
      <c r="BK38" s="430"/>
      <c r="BL38" s="430"/>
      <c r="BM38" s="430"/>
      <c r="BN38" s="430"/>
      <c r="BO38" s="430"/>
      <c r="BP38" s="430"/>
      <c r="BQ38" s="430"/>
      <c r="BR38" s="430"/>
      <c r="BS38" s="430"/>
      <c r="BT38" s="430"/>
      <c r="BU38" s="430"/>
      <c r="BV38" s="2"/>
      <c r="BW38" s="431">
        <f t="shared" si="4"/>
        <v>14</v>
      </c>
      <c r="BX38" s="431"/>
      <c r="BY38" s="430" t="str">
        <f>IF('各会計、関係団体の財政状況及び健全化判断比率'!B72="","",'各会計、関係団体の財政状況及び健全化判断比率'!B72)</f>
        <v>大阪広域水道企業団（水道事業会計）</v>
      </c>
      <c r="BZ38" s="430"/>
      <c r="CA38" s="430"/>
      <c r="CB38" s="430"/>
      <c r="CC38" s="430"/>
      <c r="CD38" s="430"/>
      <c r="CE38" s="430"/>
      <c r="CF38" s="430"/>
      <c r="CG38" s="430"/>
      <c r="CH38" s="430"/>
      <c r="CI38" s="430"/>
      <c r="CJ38" s="430"/>
      <c r="CK38" s="430"/>
      <c r="CL38" s="430"/>
      <c r="CM38" s="430"/>
      <c r="CN38" s="2"/>
      <c r="CO38" s="431" t="str">
        <f t="shared" si="5"/>
        <v/>
      </c>
      <c r="CP38" s="431"/>
      <c r="CQ38" s="430" t="str">
        <f>IF('各会計、関係団体の財政状況及び健全化判断比率'!BS11="","",'各会計、関係団体の財政状況及び健全化判断比率'!BS11)</f>
        <v/>
      </c>
      <c r="CR38" s="430"/>
      <c r="CS38" s="430"/>
      <c r="CT38" s="430"/>
      <c r="CU38" s="430"/>
      <c r="CV38" s="430"/>
      <c r="CW38" s="430"/>
      <c r="CX38" s="430"/>
      <c r="CY38" s="430"/>
      <c r="CZ38" s="430"/>
      <c r="DA38" s="430"/>
      <c r="DB38" s="430"/>
      <c r="DC38" s="430"/>
      <c r="DD38" s="430"/>
      <c r="DE38" s="430"/>
      <c r="DG38" s="432" t="str">
        <f>IF('各会計、関係団体の財政状況及び健全化判断比率'!BR11="","",'各会計、関係団体の財政状況及び健全化判断比率'!BR11)</f>
        <v/>
      </c>
      <c r="DH38" s="432"/>
      <c r="DI38" s="19"/>
    </row>
    <row r="39" spans="1:113" ht="32.25" customHeight="1" x14ac:dyDescent="0.2">
      <c r="A39" s="2"/>
      <c r="B39" s="5"/>
      <c r="C39" s="431" t="str">
        <f t="shared" si="0"/>
        <v/>
      </c>
      <c r="D39" s="431"/>
      <c r="E39" s="430" t="str">
        <f>IF('各会計、関係団体の財政状況及び健全化判断比率'!B12="","",'各会計、関係団体の財政状況及び健全化判断比率'!B12)</f>
        <v/>
      </c>
      <c r="F39" s="430"/>
      <c r="G39" s="430"/>
      <c r="H39" s="430"/>
      <c r="I39" s="430"/>
      <c r="J39" s="430"/>
      <c r="K39" s="430"/>
      <c r="L39" s="430"/>
      <c r="M39" s="430"/>
      <c r="N39" s="430"/>
      <c r="O39" s="430"/>
      <c r="P39" s="430"/>
      <c r="Q39" s="430"/>
      <c r="R39" s="430"/>
      <c r="S39" s="430"/>
      <c r="T39" s="2"/>
      <c r="U39" s="431" t="str">
        <f t="shared" si="1"/>
        <v/>
      </c>
      <c r="V39" s="431"/>
      <c r="W39" s="430"/>
      <c r="X39" s="430"/>
      <c r="Y39" s="430"/>
      <c r="Z39" s="430"/>
      <c r="AA39" s="430"/>
      <c r="AB39" s="430"/>
      <c r="AC39" s="430"/>
      <c r="AD39" s="430"/>
      <c r="AE39" s="430"/>
      <c r="AF39" s="430"/>
      <c r="AG39" s="430"/>
      <c r="AH39" s="430"/>
      <c r="AI39" s="430"/>
      <c r="AJ39" s="430"/>
      <c r="AK39" s="430"/>
      <c r="AL39" s="2"/>
      <c r="AM39" s="431" t="str">
        <f t="shared" si="2"/>
        <v/>
      </c>
      <c r="AN39" s="431"/>
      <c r="AO39" s="430"/>
      <c r="AP39" s="430"/>
      <c r="AQ39" s="430"/>
      <c r="AR39" s="430"/>
      <c r="AS39" s="430"/>
      <c r="AT39" s="430"/>
      <c r="AU39" s="430"/>
      <c r="AV39" s="430"/>
      <c r="AW39" s="430"/>
      <c r="AX39" s="430"/>
      <c r="AY39" s="430"/>
      <c r="AZ39" s="430"/>
      <c r="BA39" s="430"/>
      <c r="BB39" s="430"/>
      <c r="BC39" s="430"/>
      <c r="BD39" s="2"/>
      <c r="BE39" s="431" t="str">
        <f t="shared" si="3"/>
        <v/>
      </c>
      <c r="BF39" s="431"/>
      <c r="BG39" s="430"/>
      <c r="BH39" s="430"/>
      <c r="BI39" s="430"/>
      <c r="BJ39" s="430"/>
      <c r="BK39" s="430"/>
      <c r="BL39" s="430"/>
      <c r="BM39" s="430"/>
      <c r="BN39" s="430"/>
      <c r="BO39" s="430"/>
      <c r="BP39" s="430"/>
      <c r="BQ39" s="430"/>
      <c r="BR39" s="430"/>
      <c r="BS39" s="430"/>
      <c r="BT39" s="430"/>
      <c r="BU39" s="430"/>
      <c r="BV39" s="2"/>
      <c r="BW39" s="431">
        <f t="shared" si="4"/>
        <v>15</v>
      </c>
      <c r="BX39" s="431"/>
      <c r="BY39" s="430" t="str">
        <f>IF('各会計、関係団体の財政状況及び健全化判断比率'!B73="","",'各会計、関係団体の財政状況及び健全化判断比率'!B73)</f>
        <v>大阪広域水道企業団（工業用水道事業会計）</v>
      </c>
      <c r="BZ39" s="430"/>
      <c r="CA39" s="430"/>
      <c r="CB39" s="430"/>
      <c r="CC39" s="430"/>
      <c r="CD39" s="430"/>
      <c r="CE39" s="430"/>
      <c r="CF39" s="430"/>
      <c r="CG39" s="430"/>
      <c r="CH39" s="430"/>
      <c r="CI39" s="430"/>
      <c r="CJ39" s="430"/>
      <c r="CK39" s="430"/>
      <c r="CL39" s="430"/>
      <c r="CM39" s="430"/>
      <c r="CN39" s="2"/>
      <c r="CO39" s="431" t="str">
        <f t="shared" si="5"/>
        <v/>
      </c>
      <c r="CP39" s="431"/>
      <c r="CQ39" s="430" t="str">
        <f>IF('各会計、関係団体の財政状況及び健全化判断比率'!BS12="","",'各会計、関係団体の財政状況及び健全化判断比率'!BS12)</f>
        <v/>
      </c>
      <c r="CR39" s="430"/>
      <c r="CS39" s="430"/>
      <c r="CT39" s="430"/>
      <c r="CU39" s="430"/>
      <c r="CV39" s="430"/>
      <c r="CW39" s="430"/>
      <c r="CX39" s="430"/>
      <c r="CY39" s="430"/>
      <c r="CZ39" s="430"/>
      <c r="DA39" s="430"/>
      <c r="DB39" s="430"/>
      <c r="DC39" s="430"/>
      <c r="DD39" s="430"/>
      <c r="DE39" s="430"/>
      <c r="DG39" s="432" t="str">
        <f>IF('各会計、関係団体の財政状況及び健全化判断比率'!BR12="","",'各会計、関係団体の財政状況及び健全化判断比率'!BR12)</f>
        <v/>
      </c>
      <c r="DH39" s="432"/>
      <c r="DI39" s="19"/>
    </row>
    <row r="40" spans="1:113" ht="32.25" customHeight="1" x14ac:dyDescent="0.2">
      <c r="A40" s="2"/>
      <c r="B40" s="5"/>
      <c r="C40" s="431" t="str">
        <f t="shared" si="0"/>
        <v/>
      </c>
      <c r="D40" s="431"/>
      <c r="E40" s="430" t="str">
        <f>IF('各会計、関係団体の財政状況及び健全化判断比率'!B13="","",'各会計、関係団体の財政状況及び健全化判断比率'!B13)</f>
        <v/>
      </c>
      <c r="F40" s="430"/>
      <c r="G40" s="430"/>
      <c r="H40" s="430"/>
      <c r="I40" s="430"/>
      <c r="J40" s="430"/>
      <c r="K40" s="430"/>
      <c r="L40" s="430"/>
      <c r="M40" s="430"/>
      <c r="N40" s="430"/>
      <c r="O40" s="430"/>
      <c r="P40" s="430"/>
      <c r="Q40" s="430"/>
      <c r="R40" s="430"/>
      <c r="S40" s="430"/>
      <c r="T40" s="2"/>
      <c r="U40" s="431" t="str">
        <f t="shared" si="1"/>
        <v/>
      </c>
      <c r="V40" s="431"/>
      <c r="W40" s="430"/>
      <c r="X40" s="430"/>
      <c r="Y40" s="430"/>
      <c r="Z40" s="430"/>
      <c r="AA40" s="430"/>
      <c r="AB40" s="430"/>
      <c r="AC40" s="430"/>
      <c r="AD40" s="430"/>
      <c r="AE40" s="430"/>
      <c r="AF40" s="430"/>
      <c r="AG40" s="430"/>
      <c r="AH40" s="430"/>
      <c r="AI40" s="430"/>
      <c r="AJ40" s="430"/>
      <c r="AK40" s="430"/>
      <c r="AL40" s="2"/>
      <c r="AM40" s="431" t="str">
        <f t="shared" si="2"/>
        <v/>
      </c>
      <c r="AN40" s="431"/>
      <c r="AO40" s="430"/>
      <c r="AP40" s="430"/>
      <c r="AQ40" s="430"/>
      <c r="AR40" s="430"/>
      <c r="AS40" s="430"/>
      <c r="AT40" s="430"/>
      <c r="AU40" s="430"/>
      <c r="AV40" s="430"/>
      <c r="AW40" s="430"/>
      <c r="AX40" s="430"/>
      <c r="AY40" s="430"/>
      <c r="AZ40" s="430"/>
      <c r="BA40" s="430"/>
      <c r="BB40" s="430"/>
      <c r="BC40" s="430"/>
      <c r="BD40" s="2"/>
      <c r="BE40" s="431" t="str">
        <f t="shared" si="3"/>
        <v/>
      </c>
      <c r="BF40" s="431"/>
      <c r="BG40" s="430"/>
      <c r="BH40" s="430"/>
      <c r="BI40" s="430"/>
      <c r="BJ40" s="430"/>
      <c r="BK40" s="430"/>
      <c r="BL40" s="430"/>
      <c r="BM40" s="430"/>
      <c r="BN40" s="430"/>
      <c r="BO40" s="430"/>
      <c r="BP40" s="430"/>
      <c r="BQ40" s="430"/>
      <c r="BR40" s="430"/>
      <c r="BS40" s="430"/>
      <c r="BT40" s="430"/>
      <c r="BU40" s="430"/>
      <c r="BV40" s="2"/>
      <c r="BW40" s="431" t="str">
        <f t="shared" si="4"/>
        <v/>
      </c>
      <c r="BX40" s="431"/>
      <c r="BY40" s="430" t="str">
        <f>IF('各会計、関係団体の財政状況及び健全化判断比率'!B74="","",'各会計、関係団体の財政状況及び健全化判断比率'!B74)</f>
        <v/>
      </c>
      <c r="BZ40" s="430"/>
      <c r="CA40" s="430"/>
      <c r="CB40" s="430"/>
      <c r="CC40" s="430"/>
      <c r="CD40" s="430"/>
      <c r="CE40" s="430"/>
      <c r="CF40" s="430"/>
      <c r="CG40" s="430"/>
      <c r="CH40" s="430"/>
      <c r="CI40" s="430"/>
      <c r="CJ40" s="430"/>
      <c r="CK40" s="430"/>
      <c r="CL40" s="430"/>
      <c r="CM40" s="430"/>
      <c r="CN40" s="2"/>
      <c r="CO40" s="431" t="str">
        <f t="shared" si="5"/>
        <v/>
      </c>
      <c r="CP40" s="431"/>
      <c r="CQ40" s="430" t="str">
        <f>IF('各会計、関係団体の財政状況及び健全化判断比率'!BS13="","",'各会計、関係団体の財政状況及び健全化判断比率'!BS13)</f>
        <v/>
      </c>
      <c r="CR40" s="430"/>
      <c r="CS40" s="430"/>
      <c r="CT40" s="430"/>
      <c r="CU40" s="430"/>
      <c r="CV40" s="430"/>
      <c r="CW40" s="430"/>
      <c r="CX40" s="430"/>
      <c r="CY40" s="430"/>
      <c r="CZ40" s="430"/>
      <c r="DA40" s="430"/>
      <c r="DB40" s="430"/>
      <c r="DC40" s="430"/>
      <c r="DD40" s="430"/>
      <c r="DE40" s="430"/>
      <c r="DG40" s="432" t="str">
        <f>IF('各会計、関係団体の財政状況及び健全化判断比率'!BR13="","",'各会計、関係団体の財政状況及び健全化判断比率'!BR13)</f>
        <v/>
      </c>
      <c r="DH40" s="432"/>
      <c r="DI40" s="19"/>
    </row>
    <row r="41" spans="1:113" ht="32.25" customHeight="1" x14ac:dyDescent="0.2">
      <c r="A41" s="2"/>
      <c r="B41" s="5"/>
      <c r="C41" s="431" t="str">
        <f t="shared" si="0"/>
        <v/>
      </c>
      <c r="D41" s="431"/>
      <c r="E41" s="430" t="str">
        <f>IF('各会計、関係団体の財政状況及び健全化判断比率'!B14="","",'各会計、関係団体の財政状況及び健全化判断比率'!B14)</f>
        <v/>
      </c>
      <c r="F41" s="430"/>
      <c r="G41" s="430"/>
      <c r="H41" s="430"/>
      <c r="I41" s="430"/>
      <c r="J41" s="430"/>
      <c r="K41" s="430"/>
      <c r="L41" s="430"/>
      <c r="M41" s="430"/>
      <c r="N41" s="430"/>
      <c r="O41" s="430"/>
      <c r="P41" s="430"/>
      <c r="Q41" s="430"/>
      <c r="R41" s="430"/>
      <c r="S41" s="430"/>
      <c r="T41" s="2"/>
      <c r="U41" s="431" t="str">
        <f t="shared" si="1"/>
        <v/>
      </c>
      <c r="V41" s="431"/>
      <c r="W41" s="430"/>
      <c r="X41" s="430"/>
      <c r="Y41" s="430"/>
      <c r="Z41" s="430"/>
      <c r="AA41" s="430"/>
      <c r="AB41" s="430"/>
      <c r="AC41" s="430"/>
      <c r="AD41" s="430"/>
      <c r="AE41" s="430"/>
      <c r="AF41" s="430"/>
      <c r="AG41" s="430"/>
      <c r="AH41" s="430"/>
      <c r="AI41" s="430"/>
      <c r="AJ41" s="430"/>
      <c r="AK41" s="430"/>
      <c r="AL41" s="2"/>
      <c r="AM41" s="431" t="str">
        <f t="shared" si="2"/>
        <v/>
      </c>
      <c r="AN41" s="431"/>
      <c r="AO41" s="430"/>
      <c r="AP41" s="430"/>
      <c r="AQ41" s="430"/>
      <c r="AR41" s="430"/>
      <c r="AS41" s="430"/>
      <c r="AT41" s="430"/>
      <c r="AU41" s="430"/>
      <c r="AV41" s="430"/>
      <c r="AW41" s="430"/>
      <c r="AX41" s="430"/>
      <c r="AY41" s="430"/>
      <c r="AZ41" s="430"/>
      <c r="BA41" s="430"/>
      <c r="BB41" s="430"/>
      <c r="BC41" s="430"/>
      <c r="BD41" s="2"/>
      <c r="BE41" s="431" t="str">
        <f t="shared" si="3"/>
        <v/>
      </c>
      <c r="BF41" s="431"/>
      <c r="BG41" s="430"/>
      <c r="BH41" s="430"/>
      <c r="BI41" s="430"/>
      <c r="BJ41" s="430"/>
      <c r="BK41" s="430"/>
      <c r="BL41" s="430"/>
      <c r="BM41" s="430"/>
      <c r="BN41" s="430"/>
      <c r="BO41" s="430"/>
      <c r="BP41" s="430"/>
      <c r="BQ41" s="430"/>
      <c r="BR41" s="430"/>
      <c r="BS41" s="430"/>
      <c r="BT41" s="430"/>
      <c r="BU41" s="430"/>
      <c r="BV41" s="2"/>
      <c r="BW41" s="431" t="str">
        <f t="shared" si="4"/>
        <v/>
      </c>
      <c r="BX41" s="431"/>
      <c r="BY41" s="430" t="str">
        <f>IF('各会計、関係団体の財政状況及び健全化判断比率'!B75="","",'各会計、関係団体の財政状況及び健全化判断比率'!B75)</f>
        <v/>
      </c>
      <c r="BZ41" s="430"/>
      <c r="CA41" s="430"/>
      <c r="CB41" s="430"/>
      <c r="CC41" s="430"/>
      <c r="CD41" s="430"/>
      <c r="CE41" s="430"/>
      <c r="CF41" s="430"/>
      <c r="CG41" s="430"/>
      <c r="CH41" s="430"/>
      <c r="CI41" s="430"/>
      <c r="CJ41" s="430"/>
      <c r="CK41" s="430"/>
      <c r="CL41" s="430"/>
      <c r="CM41" s="430"/>
      <c r="CN41" s="2"/>
      <c r="CO41" s="431" t="str">
        <f t="shared" si="5"/>
        <v/>
      </c>
      <c r="CP41" s="431"/>
      <c r="CQ41" s="430" t="str">
        <f>IF('各会計、関係団体の財政状況及び健全化判断比率'!BS14="","",'各会計、関係団体の財政状況及び健全化判断比率'!BS14)</f>
        <v/>
      </c>
      <c r="CR41" s="430"/>
      <c r="CS41" s="430"/>
      <c r="CT41" s="430"/>
      <c r="CU41" s="430"/>
      <c r="CV41" s="430"/>
      <c r="CW41" s="430"/>
      <c r="CX41" s="430"/>
      <c r="CY41" s="430"/>
      <c r="CZ41" s="430"/>
      <c r="DA41" s="430"/>
      <c r="DB41" s="430"/>
      <c r="DC41" s="430"/>
      <c r="DD41" s="430"/>
      <c r="DE41" s="430"/>
      <c r="DG41" s="432" t="str">
        <f>IF('各会計、関係団体の財政状況及び健全化判断比率'!BR14="","",'各会計、関係団体の財政状況及び健全化判断比率'!BR14)</f>
        <v/>
      </c>
      <c r="DH41" s="432"/>
      <c r="DI41" s="19"/>
    </row>
    <row r="42" spans="1:113" ht="32.25" customHeight="1" x14ac:dyDescent="0.2">
      <c r="B42" s="5"/>
      <c r="C42" s="431" t="str">
        <f t="shared" si="0"/>
        <v/>
      </c>
      <c r="D42" s="431"/>
      <c r="E42" s="430" t="str">
        <f>IF('各会計、関係団体の財政状況及び健全化判断比率'!B15="","",'各会計、関係団体の財政状況及び健全化判断比率'!B15)</f>
        <v/>
      </c>
      <c r="F42" s="430"/>
      <c r="G42" s="430"/>
      <c r="H42" s="430"/>
      <c r="I42" s="430"/>
      <c r="J42" s="430"/>
      <c r="K42" s="430"/>
      <c r="L42" s="430"/>
      <c r="M42" s="430"/>
      <c r="N42" s="430"/>
      <c r="O42" s="430"/>
      <c r="P42" s="430"/>
      <c r="Q42" s="430"/>
      <c r="R42" s="430"/>
      <c r="S42" s="430"/>
      <c r="T42" s="2"/>
      <c r="U42" s="431" t="str">
        <f t="shared" si="1"/>
        <v/>
      </c>
      <c r="V42" s="431"/>
      <c r="W42" s="430"/>
      <c r="X42" s="430"/>
      <c r="Y42" s="430"/>
      <c r="Z42" s="430"/>
      <c r="AA42" s="430"/>
      <c r="AB42" s="430"/>
      <c r="AC42" s="430"/>
      <c r="AD42" s="430"/>
      <c r="AE42" s="430"/>
      <c r="AF42" s="430"/>
      <c r="AG42" s="430"/>
      <c r="AH42" s="430"/>
      <c r="AI42" s="430"/>
      <c r="AJ42" s="430"/>
      <c r="AK42" s="430"/>
      <c r="AL42" s="2"/>
      <c r="AM42" s="431" t="str">
        <f t="shared" si="2"/>
        <v/>
      </c>
      <c r="AN42" s="431"/>
      <c r="AO42" s="430"/>
      <c r="AP42" s="430"/>
      <c r="AQ42" s="430"/>
      <c r="AR42" s="430"/>
      <c r="AS42" s="430"/>
      <c r="AT42" s="430"/>
      <c r="AU42" s="430"/>
      <c r="AV42" s="430"/>
      <c r="AW42" s="430"/>
      <c r="AX42" s="430"/>
      <c r="AY42" s="430"/>
      <c r="AZ42" s="430"/>
      <c r="BA42" s="430"/>
      <c r="BB42" s="430"/>
      <c r="BC42" s="430"/>
      <c r="BD42" s="2"/>
      <c r="BE42" s="431" t="str">
        <f t="shared" si="3"/>
        <v/>
      </c>
      <c r="BF42" s="431"/>
      <c r="BG42" s="430"/>
      <c r="BH42" s="430"/>
      <c r="BI42" s="430"/>
      <c r="BJ42" s="430"/>
      <c r="BK42" s="430"/>
      <c r="BL42" s="430"/>
      <c r="BM42" s="430"/>
      <c r="BN42" s="430"/>
      <c r="BO42" s="430"/>
      <c r="BP42" s="430"/>
      <c r="BQ42" s="430"/>
      <c r="BR42" s="430"/>
      <c r="BS42" s="430"/>
      <c r="BT42" s="430"/>
      <c r="BU42" s="430"/>
      <c r="BV42" s="2"/>
      <c r="BW42" s="431" t="str">
        <f t="shared" si="4"/>
        <v/>
      </c>
      <c r="BX42" s="431"/>
      <c r="BY42" s="430" t="str">
        <f>IF('各会計、関係団体の財政状況及び健全化判断比率'!B76="","",'各会計、関係団体の財政状況及び健全化判断比率'!B76)</f>
        <v/>
      </c>
      <c r="BZ42" s="430"/>
      <c r="CA42" s="430"/>
      <c r="CB42" s="430"/>
      <c r="CC42" s="430"/>
      <c r="CD42" s="430"/>
      <c r="CE42" s="430"/>
      <c r="CF42" s="430"/>
      <c r="CG42" s="430"/>
      <c r="CH42" s="430"/>
      <c r="CI42" s="430"/>
      <c r="CJ42" s="430"/>
      <c r="CK42" s="430"/>
      <c r="CL42" s="430"/>
      <c r="CM42" s="430"/>
      <c r="CN42" s="2"/>
      <c r="CO42" s="431" t="str">
        <f t="shared" si="5"/>
        <v/>
      </c>
      <c r="CP42" s="431"/>
      <c r="CQ42" s="430" t="str">
        <f>IF('各会計、関係団体の財政状況及び健全化判断比率'!BS15="","",'各会計、関係団体の財政状況及び健全化判断比率'!BS15)</f>
        <v/>
      </c>
      <c r="CR42" s="430"/>
      <c r="CS42" s="430"/>
      <c r="CT42" s="430"/>
      <c r="CU42" s="430"/>
      <c r="CV42" s="430"/>
      <c r="CW42" s="430"/>
      <c r="CX42" s="430"/>
      <c r="CY42" s="430"/>
      <c r="CZ42" s="430"/>
      <c r="DA42" s="430"/>
      <c r="DB42" s="430"/>
      <c r="DC42" s="430"/>
      <c r="DD42" s="430"/>
      <c r="DE42" s="430"/>
      <c r="DG42" s="432" t="str">
        <f>IF('各会計、関係団体の財政状況及び健全化判断比率'!BR15="","",'各会計、関係団体の財政状況及び健全化判断比率'!BR15)</f>
        <v/>
      </c>
      <c r="DH42" s="432"/>
      <c r="DI42" s="19"/>
    </row>
    <row r="43" spans="1:113" ht="32.25" customHeight="1" x14ac:dyDescent="0.2">
      <c r="B43" s="5"/>
      <c r="C43" s="431" t="str">
        <f t="shared" si="0"/>
        <v/>
      </c>
      <c r="D43" s="431"/>
      <c r="E43" s="430" t="str">
        <f>IF('各会計、関係団体の財政状況及び健全化判断比率'!B16="","",'各会計、関係団体の財政状況及び健全化判断比率'!B16)</f>
        <v/>
      </c>
      <c r="F43" s="430"/>
      <c r="G43" s="430"/>
      <c r="H43" s="430"/>
      <c r="I43" s="430"/>
      <c r="J43" s="430"/>
      <c r="K43" s="430"/>
      <c r="L43" s="430"/>
      <c r="M43" s="430"/>
      <c r="N43" s="430"/>
      <c r="O43" s="430"/>
      <c r="P43" s="430"/>
      <c r="Q43" s="430"/>
      <c r="R43" s="430"/>
      <c r="S43" s="430"/>
      <c r="T43" s="2"/>
      <c r="U43" s="431" t="str">
        <f t="shared" si="1"/>
        <v/>
      </c>
      <c r="V43" s="431"/>
      <c r="W43" s="430"/>
      <c r="X43" s="430"/>
      <c r="Y43" s="430"/>
      <c r="Z43" s="430"/>
      <c r="AA43" s="430"/>
      <c r="AB43" s="430"/>
      <c r="AC43" s="430"/>
      <c r="AD43" s="430"/>
      <c r="AE43" s="430"/>
      <c r="AF43" s="430"/>
      <c r="AG43" s="430"/>
      <c r="AH43" s="430"/>
      <c r="AI43" s="430"/>
      <c r="AJ43" s="430"/>
      <c r="AK43" s="430"/>
      <c r="AL43" s="2"/>
      <c r="AM43" s="431" t="str">
        <f t="shared" si="2"/>
        <v/>
      </c>
      <c r="AN43" s="431"/>
      <c r="AO43" s="430"/>
      <c r="AP43" s="430"/>
      <c r="AQ43" s="430"/>
      <c r="AR43" s="430"/>
      <c r="AS43" s="430"/>
      <c r="AT43" s="430"/>
      <c r="AU43" s="430"/>
      <c r="AV43" s="430"/>
      <c r="AW43" s="430"/>
      <c r="AX43" s="430"/>
      <c r="AY43" s="430"/>
      <c r="AZ43" s="430"/>
      <c r="BA43" s="430"/>
      <c r="BB43" s="430"/>
      <c r="BC43" s="430"/>
      <c r="BD43" s="2"/>
      <c r="BE43" s="431" t="str">
        <f t="shared" si="3"/>
        <v/>
      </c>
      <c r="BF43" s="431"/>
      <c r="BG43" s="430"/>
      <c r="BH43" s="430"/>
      <c r="BI43" s="430"/>
      <c r="BJ43" s="430"/>
      <c r="BK43" s="430"/>
      <c r="BL43" s="430"/>
      <c r="BM43" s="430"/>
      <c r="BN43" s="430"/>
      <c r="BO43" s="430"/>
      <c r="BP43" s="430"/>
      <c r="BQ43" s="430"/>
      <c r="BR43" s="430"/>
      <c r="BS43" s="430"/>
      <c r="BT43" s="430"/>
      <c r="BU43" s="430"/>
      <c r="BV43" s="2"/>
      <c r="BW43" s="431" t="str">
        <f t="shared" si="4"/>
        <v/>
      </c>
      <c r="BX43" s="431"/>
      <c r="BY43" s="430" t="str">
        <f>IF('各会計、関係団体の財政状況及び健全化判断比率'!B77="","",'各会計、関係団体の財政状況及び健全化判断比率'!B77)</f>
        <v/>
      </c>
      <c r="BZ43" s="430"/>
      <c r="CA43" s="430"/>
      <c r="CB43" s="430"/>
      <c r="CC43" s="430"/>
      <c r="CD43" s="430"/>
      <c r="CE43" s="430"/>
      <c r="CF43" s="430"/>
      <c r="CG43" s="430"/>
      <c r="CH43" s="430"/>
      <c r="CI43" s="430"/>
      <c r="CJ43" s="430"/>
      <c r="CK43" s="430"/>
      <c r="CL43" s="430"/>
      <c r="CM43" s="430"/>
      <c r="CN43" s="2"/>
      <c r="CO43" s="431" t="str">
        <f t="shared" si="5"/>
        <v/>
      </c>
      <c r="CP43" s="431"/>
      <c r="CQ43" s="430" t="str">
        <f>IF('各会計、関係団体の財政状況及び健全化判断比率'!BS16="","",'各会計、関係団体の財政状況及び健全化判断比率'!BS16)</f>
        <v/>
      </c>
      <c r="CR43" s="430"/>
      <c r="CS43" s="430"/>
      <c r="CT43" s="430"/>
      <c r="CU43" s="430"/>
      <c r="CV43" s="430"/>
      <c r="CW43" s="430"/>
      <c r="CX43" s="430"/>
      <c r="CY43" s="430"/>
      <c r="CZ43" s="430"/>
      <c r="DA43" s="430"/>
      <c r="DB43" s="430"/>
      <c r="DC43" s="430"/>
      <c r="DD43" s="430"/>
      <c r="DE43" s="430"/>
      <c r="DG43" s="432" t="str">
        <f>IF('各会計、関係団体の財政状況及び健全化判断比率'!BR16="","",'各会計、関係団体の財政状況及び健全化判断比率'!BR16)</f>
        <v/>
      </c>
      <c r="DH43" s="432"/>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286</v>
      </c>
      <c r="E46" s="376" t="s">
        <v>287</v>
      </c>
      <c r="F46" s="376"/>
      <c r="G46" s="376"/>
      <c r="H46" s="376"/>
      <c r="I46" s="376"/>
      <c r="J46" s="376"/>
      <c r="K46" s="376"/>
      <c r="L46" s="376"/>
      <c r="M46" s="376"/>
      <c r="N46" s="376"/>
      <c r="O46" s="376"/>
      <c r="P46" s="376"/>
      <c r="Q46" s="376"/>
      <c r="R46" s="376"/>
      <c r="S46" s="376"/>
      <c r="T46" s="376"/>
      <c r="U46" s="376"/>
      <c r="V46" s="376"/>
      <c r="W46" s="376"/>
      <c r="X46" s="376"/>
      <c r="Y46" s="376"/>
      <c r="Z46" s="376"/>
      <c r="AA46" s="376"/>
      <c r="AB46" s="376"/>
      <c r="AC46" s="376"/>
      <c r="AD46" s="376"/>
      <c r="AE46" s="376"/>
      <c r="AF46" s="376"/>
      <c r="AG46" s="376"/>
      <c r="AH46" s="376"/>
      <c r="AI46" s="376"/>
      <c r="AJ46" s="376"/>
      <c r="AK46" s="376"/>
      <c r="AL46" s="376"/>
      <c r="AM46" s="376"/>
      <c r="AN46" s="376"/>
      <c r="AO46" s="376"/>
      <c r="AP46" s="376"/>
      <c r="AQ46" s="376"/>
      <c r="AR46" s="376"/>
      <c r="AS46" s="376"/>
      <c r="AT46" s="376"/>
      <c r="AU46" s="376"/>
      <c r="AV46" s="376"/>
      <c r="AW46" s="376"/>
      <c r="AX46" s="376"/>
      <c r="AY46" s="376"/>
      <c r="AZ46" s="376"/>
      <c r="BA46" s="376"/>
      <c r="BB46" s="376"/>
      <c r="BC46" s="376"/>
      <c r="BD46" s="376"/>
      <c r="BE46" s="376"/>
      <c r="BF46" s="376"/>
      <c r="BG46" s="376"/>
      <c r="BH46" s="376"/>
      <c r="BI46" s="376"/>
      <c r="BJ46" s="376"/>
      <c r="BK46" s="376"/>
      <c r="BL46" s="376"/>
      <c r="BM46" s="376"/>
      <c r="BN46" s="376"/>
      <c r="BO46" s="376"/>
      <c r="BP46" s="376"/>
      <c r="BQ46" s="376"/>
      <c r="BR46" s="376"/>
      <c r="BS46" s="376"/>
      <c r="BT46" s="376"/>
      <c r="BU46" s="376"/>
      <c r="BV46" s="376"/>
      <c r="BW46" s="376"/>
      <c r="BX46" s="376"/>
      <c r="BY46" s="376"/>
      <c r="BZ46" s="376"/>
      <c r="CA46" s="376"/>
      <c r="CB46" s="376"/>
      <c r="CC46" s="376"/>
      <c r="CD46" s="376"/>
      <c r="CE46" s="376"/>
      <c r="CF46" s="376"/>
      <c r="CG46" s="376"/>
      <c r="CH46" s="376"/>
      <c r="CI46" s="376"/>
      <c r="CJ46" s="376"/>
      <c r="CK46" s="376"/>
      <c r="CL46" s="376"/>
      <c r="CM46" s="376"/>
      <c r="CN46" s="376"/>
      <c r="CO46" s="376"/>
      <c r="CP46" s="376"/>
      <c r="CQ46" s="376"/>
      <c r="CR46" s="376"/>
      <c r="CS46" s="376"/>
      <c r="CT46" s="376"/>
      <c r="CU46" s="376"/>
      <c r="CV46" s="376"/>
      <c r="CW46" s="376"/>
      <c r="CX46" s="376"/>
      <c r="CY46" s="376"/>
      <c r="CZ46" s="376"/>
      <c r="DA46" s="376"/>
      <c r="DB46" s="376"/>
      <c r="DC46" s="376"/>
      <c r="DD46" s="376"/>
      <c r="DE46" s="376"/>
      <c r="DF46" s="376"/>
      <c r="DG46" s="376"/>
      <c r="DH46" s="376"/>
      <c r="DI46" s="376"/>
    </row>
    <row r="47" spans="1:113" x14ac:dyDescent="0.2">
      <c r="E47" s="376" t="s">
        <v>289</v>
      </c>
      <c r="F47" s="376"/>
      <c r="G47" s="376"/>
      <c r="H47" s="376"/>
      <c r="I47" s="376"/>
      <c r="J47" s="376"/>
      <c r="K47" s="376"/>
      <c r="L47" s="376"/>
      <c r="M47" s="376"/>
      <c r="N47" s="376"/>
      <c r="O47" s="376"/>
      <c r="P47" s="376"/>
      <c r="Q47" s="376"/>
      <c r="R47" s="376"/>
      <c r="S47" s="376"/>
      <c r="T47" s="376"/>
      <c r="U47" s="376"/>
      <c r="V47" s="376"/>
      <c r="W47" s="376"/>
      <c r="X47" s="376"/>
      <c r="Y47" s="376"/>
      <c r="Z47" s="376"/>
      <c r="AA47" s="376"/>
      <c r="AB47" s="376"/>
      <c r="AC47" s="376"/>
      <c r="AD47" s="376"/>
      <c r="AE47" s="376"/>
      <c r="AF47" s="376"/>
      <c r="AG47" s="376"/>
      <c r="AH47" s="376"/>
      <c r="AI47" s="376"/>
      <c r="AJ47" s="376"/>
      <c r="AK47" s="376"/>
      <c r="AL47" s="376"/>
      <c r="AM47" s="376"/>
      <c r="AN47" s="376"/>
      <c r="AO47" s="376"/>
      <c r="AP47" s="376"/>
      <c r="AQ47" s="376"/>
      <c r="AR47" s="376"/>
      <c r="AS47" s="376"/>
      <c r="AT47" s="376"/>
      <c r="AU47" s="376"/>
      <c r="AV47" s="376"/>
      <c r="AW47" s="376"/>
      <c r="AX47" s="376"/>
      <c r="AY47" s="376"/>
      <c r="AZ47" s="376"/>
      <c r="BA47" s="376"/>
      <c r="BB47" s="376"/>
      <c r="BC47" s="376"/>
      <c r="BD47" s="376"/>
      <c r="BE47" s="376"/>
      <c r="BF47" s="376"/>
      <c r="BG47" s="376"/>
      <c r="BH47" s="376"/>
      <c r="BI47" s="376"/>
      <c r="BJ47" s="376"/>
      <c r="BK47" s="376"/>
      <c r="BL47" s="376"/>
      <c r="BM47" s="376"/>
      <c r="BN47" s="376"/>
      <c r="BO47" s="376"/>
      <c r="BP47" s="376"/>
      <c r="BQ47" s="376"/>
      <c r="BR47" s="376"/>
      <c r="BS47" s="376"/>
      <c r="BT47" s="376"/>
      <c r="BU47" s="376"/>
      <c r="BV47" s="376"/>
      <c r="BW47" s="376"/>
      <c r="BX47" s="376"/>
      <c r="BY47" s="376"/>
      <c r="BZ47" s="376"/>
      <c r="CA47" s="376"/>
      <c r="CB47" s="376"/>
      <c r="CC47" s="376"/>
      <c r="CD47" s="376"/>
      <c r="CE47" s="376"/>
      <c r="CF47" s="376"/>
      <c r="CG47" s="376"/>
      <c r="CH47" s="376"/>
      <c r="CI47" s="376"/>
      <c r="CJ47" s="376"/>
      <c r="CK47" s="376"/>
      <c r="CL47" s="376"/>
      <c r="CM47" s="376"/>
      <c r="CN47" s="376"/>
      <c r="CO47" s="376"/>
      <c r="CP47" s="376"/>
      <c r="CQ47" s="376"/>
      <c r="CR47" s="376"/>
      <c r="CS47" s="376"/>
      <c r="CT47" s="376"/>
      <c r="CU47" s="376"/>
      <c r="CV47" s="376"/>
      <c r="CW47" s="376"/>
      <c r="CX47" s="376"/>
      <c r="CY47" s="376"/>
      <c r="CZ47" s="376"/>
      <c r="DA47" s="376"/>
      <c r="DB47" s="376"/>
      <c r="DC47" s="376"/>
      <c r="DD47" s="376"/>
      <c r="DE47" s="376"/>
      <c r="DF47" s="376"/>
      <c r="DG47" s="376"/>
      <c r="DH47" s="376"/>
      <c r="DI47" s="376"/>
    </row>
    <row r="48" spans="1:113" x14ac:dyDescent="0.2">
      <c r="E48" s="376" t="s">
        <v>291</v>
      </c>
      <c r="F48" s="376"/>
      <c r="G48" s="376"/>
      <c r="H48" s="376"/>
      <c r="I48" s="376"/>
      <c r="J48" s="376"/>
      <c r="K48" s="376"/>
      <c r="L48" s="376"/>
      <c r="M48" s="376"/>
      <c r="N48" s="376"/>
      <c r="O48" s="376"/>
      <c r="P48" s="376"/>
      <c r="Q48" s="376"/>
      <c r="R48" s="376"/>
      <c r="S48" s="376"/>
      <c r="T48" s="376"/>
      <c r="U48" s="376"/>
      <c r="V48" s="376"/>
      <c r="W48" s="376"/>
      <c r="X48" s="376"/>
      <c r="Y48" s="376"/>
      <c r="Z48" s="376"/>
      <c r="AA48" s="376"/>
      <c r="AB48" s="376"/>
      <c r="AC48" s="376"/>
      <c r="AD48" s="376"/>
      <c r="AE48" s="376"/>
      <c r="AF48" s="376"/>
      <c r="AG48" s="376"/>
      <c r="AH48" s="376"/>
      <c r="AI48" s="376"/>
      <c r="AJ48" s="376"/>
      <c r="AK48" s="376"/>
      <c r="AL48" s="376"/>
      <c r="AM48" s="376"/>
      <c r="AN48" s="376"/>
      <c r="AO48" s="376"/>
      <c r="AP48" s="376"/>
      <c r="AQ48" s="376"/>
      <c r="AR48" s="376"/>
      <c r="AS48" s="376"/>
      <c r="AT48" s="376"/>
      <c r="AU48" s="376"/>
      <c r="AV48" s="376"/>
      <c r="AW48" s="376"/>
      <c r="AX48" s="376"/>
      <c r="AY48" s="376"/>
      <c r="AZ48" s="376"/>
      <c r="BA48" s="376"/>
      <c r="BB48" s="376"/>
      <c r="BC48" s="376"/>
      <c r="BD48" s="376"/>
      <c r="BE48" s="376"/>
      <c r="BF48" s="376"/>
      <c r="BG48" s="376"/>
      <c r="BH48" s="376"/>
      <c r="BI48" s="376"/>
      <c r="BJ48" s="376"/>
      <c r="BK48" s="376"/>
      <c r="BL48" s="376"/>
      <c r="BM48" s="376"/>
      <c r="BN48" s="376"/>
      <c r="BO48" s="376"/>
      <c r="BP48" s="376"/>
      <c r="BQ48" s="376"/>
      <c r="BR48" s="376"/>
      <c r="BS48" s="376"/>
      <c r="BT48" s="376"/>
      <c r="BU48" s="376"/>
      <c r="BV48" s="376"/>
      <c r="BW48" s="376"/>
      <c r="BX48" s="376"/>
      <c r="BY48" s="376"/>
      <c r="BZ48" s="376"/>
      <c r="CA48" s="376"/>
      <c r="CB48" s="376"/>
      <c r="CC48" s="376"/>
      <c r="CD48" s="376"/>
      <c r="CE48" s="376"/>
      <c r="CF48" s="376"/>
      <c r="CG48" s="376"/>
      <c r="CH48" s="376"/>
      <c r="CI48" s="376"/>
      <c r="CJ48" s="376"/>
      <c r="CK48" s="376"/>
      <c r="CL48" s="376"/>
      <c r="CM48" s="376"/>
      <c r="CN48" s="376"/>
      <c r="CO48" s="376"/>
      <c r="CP48" s="376"/>
      <c r="CQ48" s="376"/>
      <c r="CR48" s="376"/>
      <c r="CS48" s="376"/>
      <c r="CT48" s="376"/>
      <c r="CU48" s="376"/>
      <c r="CV48" s="376"/>
      <c r="CW48" s="376"/>
      <c r="CX48" s="376"/>
      <c r="CY48" s="376"/>
      <c r="CZ48" s="376"/>
      <c r="DA48" s="376"/>
      <c r="DB48" s="376"/>
      <c r="DC48" s="376"/>
      <c r="DD48" s="376"/>
      <c r="DE48" s="376"/>
      <c r="DF48" s="376"/>
      <c r="DG48" s="376"/>
      <c r="DH48" s="376"/>
      <c r="DI48" s="376"/>
    </row>
    <row r="49" spans="5:113" x14ac:dyDescent="0.2">
      <c r="E49" s="376" t="s">
        <v>292</v>
      </c>
      <c r="F49" s="376"/>
      <c r="G49" s="376"/>
      <c r="H49" s="376"/>
      <c r="I49" s="376"/>
      <c r="J49" s="376"/>
      <c r="K49" s="376"/>
      <c r="L49" s="376"/>
      <c r="M49" s="376"/>
      <c r="N49" s="376"/>
      <c r="O49" s="376"/>
      <c r="P49" s="376"/>
      <c r="Q49" s="376"/>
      <c r="R49" s="376"/>
      <c r="S49" s="376"/>
      <c r="T49" s="376"/>
      <c r="U49" s="376"/>
      <c r="V49" s="376"/>
      <c r="W49" s="376"/>
      <c r="X49" s="376"/>
      <c r="Y49" s="376"/>
      <c r="Z49" s="376"/>
      <c r="AA49" s="376"/>
      <c r="AB49" s="376"/>
      <c r="AC49" s="376"/>
      <c r="AD49" s="376"/>
      <c r="AE49" s="376"/>
      <c r="AF49" s="376"/>
      <c r="AG49" s="376"/>
      <c r="AH49" s="376"/>
      <c r="AI49" s="376"/>
      <c r="AJ49" s="376"/>
      <c r="AK49" s="376"/>
      <c r="AL49" s="376"/>
      <c r="AM49" s="376"/>
      <c r="AN49" s="376"/>
      <c r="AO49" s="376"/>
      <c r="AP49" s="376"/>
      <c r="AQ49" s="376"/>
      <c r="AR49" s="376"/>
      <c r="AS49" s="376"/>
      <c r="AT49" s="376"/>
      <c r="AU49" s="376"/>
      <c r="AV49" s="376"/>
      <c r="AW49" s="376"/>
      <c r="AX49" s="376"/>
      <c r="AY49" s="376"/>
      <c r="AZ49" s="376"/>
      <c r="BA49" s="376"/>
      <c r="BB49" s="376"/>
      <c r="BC49" s="376"/>
      <c r="BD49" s="376"/>
      <c r="BE49" s="376"/>
      <c r="BF49" s="376"/>
      <c r="BG49" s="376"/>
      <c r="BH49" s="376"/>
      <c r="BI49" s="376"/>
      <c r="BJ49" s="376"/>
      <c r="BK49" s="376"/>
      <c r="BL49" s="376"/>
      <c r="BM49" s="376"/>
      <c r="BN49" s="376"/>
      <c r="BO49" s="376"/>
      <c r="BP49" s="376"/>
      <c r="BQ49" s="376"/>
      <c r="BR49" s="376"/>
      <c r="BS49" s="376"/>
      <c r="BT49" s="376"/>
      <c r="BU49" s="376"/>
      <c r="BV49" s="376"/>
      <c r="BW49" s="376"/>
      <c r="BX49" s="376"/>
      <c r="BY49" s="376"/>
      <c r="BZ49" s="376"/>
      <c r="CA49" s="376"/>
      <c r="CB49" s="376"/>
      <c r="CC49" s="376"/>
      <c r="CD49" s="376"/>
      <c r="CE49" s="376"/>
      <c r="CF49" s="376"/>
      <c r="CG49" s="376"/>
      <c r="CH49" s="376"/>
      <c r="CI49" s="376"/>
      <c r="CJ49" s="376"/>
      <c r="CK49" s="376"/>
      <c r="CL49" s="376"/>
      <c r="CM49" s="376"/>
      <c r="CN49" s="376"/>
      <c r="CO49" s="376"/>
      <c r="CP49" s="376"/>
      <c r="CQ49" s="376"/>
      <c r="CR49" s="376"/>
      <c r="CS49" s="376"/>
      <c r="CT49" s="376"/>
      <c r="CU49" s="376"/>
      <c r="CV49" s="376"/>
      <c r="CW49" s="376"/>
      <c r="CX49" s="376"/>
      <c r="CY49" s="376"/>
      <c r="CZ49" s="376"/>
      <c r="DA49" s="376"/>
      <c r="DB49" s="376"/>
      <c r="DC49" s="376"/>
      <c r="DD49" s="376"/>
      <c r="DE49" s="376"/>
      <c r="DF49" s="376"/>
      <c r="DG49" s="376"/>
      <c r="DH49" s="376"/>
      <c r="DI49" s="376"/>
    </row>
    <row r="50" spans="5:113" x14ac:dyDescent="0.2">
      <c r="E50" s="376" t="s">
        <v>194</v>
      </c>
      <c r="F50" s="376"/>
      <c r="G50" s="376"/>
      <c r="H50" s="376"/>
      <c r="I50" s="376"/>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6"/>
      <c r="AJ50" s="376"/>
      <c r="AK50" s="376"/>
      <c r="AL50" s="376"/>
      <c r="AM50" s="376"/>
      <c r="AN50" s="376"/>
      <c r="AO50" s="376"/>
      <c r="AP50" s="376"/>
      <c r="AQ50" s="376"/>
      <c r="AR50" s="376"/>
      <c r="AS50" s="376"/>
      <c r="AT50" s="376"/>
      <c r="AU50" s="376"/>
      <c r="AV50" s="376"/>
      <c r="AW50" s="376"/>
      <c r="AX50" s="376"/>
      <c r="AY50" s="376"/>
      <c r="AZ50" s="376"/>
      <c r="BA50" s="376"/>
      <c r="BB50" s="376"/>
      <c r="BC50" s="376"/>
      <c r="BD50" s="376"/>
      <c r="BE50" s="376"/>
      <c r="BF50" s="376"/>
      <c r="BG50" s="376"/>
      <c r="BH50" s="376"/>
      <c r="BI50" s="376"/>
      <c r="BJ50" s="376"/>
      <c r="BK50" s="376"/>
      <c r="BL50" s="376"/>
      <c r="BM50" s="376"/>
      <c r="BN50" s="376"/>
      <c r="BO50" s="376"/>
      <c r="BP50" s="376"/>
      <c r="BQ50" s="376"/>
      <c r="BR50" s="376"/>
      <c r="BS50" s="376"/>
      <c r="BT50" s="376"/>
      <c r="BU50" s="376"/>
      <c r="BV50" s="376"/>
      <c r="BW50" s="376"/>
      <c r="BX50" s="376"/>
      <c r="BY50" s="376"/>
      <c r="BZ50" s="376"/>
      <c r="CA50" s="376"/>
      <c r="CB50" s="376"/>
      <c r="CC50" s="376"/>
      <c r="CD50" s="376"/>
      <c r="CE50" s="376"/>
      <c r="CF50" s="376"/>
      <c r="CG50" s="376"/>
      <c r="CH50" s="376"/>
      <c r="CI50" s="376"/>
      <c r="CJ50" s="376"/>
      <c r="CK50" s="376"/>
      <c r="CL50" s="376"/>
      <c r="CM50" s="376"/>
      <c r="CN50" s="376"/>
      <c r="CO50" s="376"/>
      <c r="CP50" s="376"/>
      <c r="CQ50" s="376"/>
      <c r="CR50" s="376"/>
      <c r="CS50" s="376"/>
      <c r="CT50" s="376"/>
      <c r="CU50" s="376"/>
      <c r="CV50" s="376"/>
      <c r="CW50" s="376"/>
      <c r="CX50" s="376"/>
      <c r="CY50" s="376"/>
      <c r="CZ50" s="376"/>
      <c r="DA50" s="376"/>
      <c r="DB50" s="376"/>
      <c r="DC50" s="376"/>
      <c r="DD50" s="376"/>
      <c r="DE50" s="376"/>
      <c r="DF50" s="376"/>
      <c r="DG50" s="376"/>
      <c r="DH50" s="376"/>
      <c r="DI50" s="376"/>
    </row>
    <row r="51" spans="5:113" x14ac:dyDescent="0.2">
      <c r="E51" s="376" t="s">
        <v>295</v>
      </c>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376"/>
      <c r="AJ51" s="376"/>
      <c r="AK51" s="376"/>
      <c r="AL51" s="376"/>
      <c r="AM51" s="376"/>
      <c r="AN51" s="376"/>
      <c r="AO51" s="376"/>
      <c r="AP51" s="376"/>
      <c r="AQ51" s="376"/>
      <c r="AR51" s="376"/>
      <c r="AS51" s="376"/>
      <c r="AT51" s="376"/>
      <c r="AU51" s="376"/>
      <c r="AV51" s="376"/>
      <c r="AW51" s="376"/>
      <c r="AX51" s="376"/>
      <c r="AY51" s="376"/>
      <c r="AZ51" s="376"/>
      <c r="BA51" s="376"/>
      <c r="BB51" s="376"/>
      <c r="BC51" s="376"/>
      <c r="BD51" s="376"/>
      <c r="BE51" s="376"/>
      <c r="BF51" s="376"/>
      <c r="BG51" s="376"/>
      <c r="BH51" s="376"/>
      <c r="BI51" s="376"/>
      <c r="BJ51" s="376"/>
      <c r="BK51" s="376"/>
      <c r="BL51" s="376"/>
      <c r="BM51" s="376"/>
      <c r="BN51" s="376"/>
      <c r="BO51" s="376"/>
      <c r="BP51" s="376"/>
      <c r="BQ51" s="376"/>
      <c r="BR51" s="376"/>
      <c r="BS51" s="376"/>
      <c r="BT51" s="376"/>
      <c r="BU51" s="376"/>
      <c r="BV51" s="376"/>
      <c r="BW51" s="376"/>
      <c r="BX51" s="376"/>
      <c r="BY51" s="376"/>
      <c r="BZ51" s="376"/>
      <c r="CA51" s="376"/>
      <c r="CB51" s="376"/>
      <c r="CC51" s="376"/>
      <c r="CD51" s="376"/>
      <c r="CE51" s="376"/>
      <c r="CF51" s="376"/>
      <c r="CG51" s="376"/>
      <c r="CH51" s="376"/>
      <c r="CI51" s="376"/>
      <c r="CJ51" s="376"/>
      <c r="CK51" s="376"/>
      <c r="CL51" s="376"/>
      <c r="CM51" s="376"/>
      <c r="CN51" s="376"/>
      <c r="CO51" s="376"/>
      <c r="CP51" s="376"/>
      <c r="CQ51" s="376"/>
      <c r="CR51" s="376"/>
      <c r="CS51" s="376"/>
      <c r="CT51" s="376"/>
      <c r="CU51" s="376"/>
      <c r="CV51" s="376"/>
      <c r="CW51" s="376"/>
      <c r="CX51" s="376"/>
      <c r="CY51" s="376"/>
      <c r="CZ51" s="376"/>
      <c r="DA51" s="376"/>
      <c r="DB51" s="376"/>
      <c r="DC51" s="376"/>
      <c r="DD51" s="376"/>
      <c r="DE51" s="376"/>
      <c r="DF51" s="376"/>
      <c r="DG51" s="376"/>
      <c r="DH51" s="376"/>
      <c r="DI51" s="376"/>
    </row>
    <row r="52" spans="5:113" x14ac:dyDescent="0.2">
      <c r="E52" s="376" t="s">
        <v>297</v>
      </c>
      <c r="F52" s="376"/>
      <c r="G52" s="376"/>
      <c r="H52" s="376"/>
      <c r="I52" s="376"/>
      <c r="J52" s="376"/>
      <c r="K52" s="376"/>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c r="AI52" s="376"/>
      <c r="AJ52" s="376"/>
      <c r="AK52" s="376"/>
      <c r="AL52" s="376"/>
      <c r="AM52" s="376"/>
      <c r="AN52" s="376"/>
      <c r="AO52" s="376"/>
      <c r="AP52" s="376"/>
      <c r="AQ52" s="376"/>
      <c r="AR52" s="376"/>
      <c r="AS52" s="376"/>
      <c r="AT52" s="376"/>
      <c r="AU52" s="376"/>
      <c r="AV52" s="376"/>
      <c r="AW52" s="376"/>
      <c r="AX52" s="376"/>
      <c r="AY52" s="376"/>
      <c r="AZ52" s="376"/>
      <c r="BA52" s="376"/>
      <c r="BB52" s="376"/>
      <c r="BC52" s="376"/>
      <c r="BD52" s="376"/>
      <c r="BE52" s="376"/>
      <c r="BF52" s="376"/>
      <c r="BG52" s="376"/>
      <c r="BH52" s="376"/>
      <c r="BI52" s="376"/>
      <c r="BJ52" s="376"/>
      <c r="BK52" s="376"/>
      <c r="BL52" s="376"/>
      <c r="BM52" s="376"/>
      <c r="BN52" s="376"/>
      <c r="BO52" s="376"/>
      <c r="BP52" s="376"/>
      <c r="BQ52" s="376"/>
      <c r="BR52" s="376"/>
      <c r="BS52" s="376"/>
      <c r="BT52" s="376"/>
      <c r="BU52" s="376"/>
      <c r="BV52" s="376"/>
      <c r="BW52" s="376"/>
      <c r="BX52" s="376"/>
      <c r="BY52" s="376"/>
      <c r="BZ52" s="376"/>
      <c r="CA52" s="376"/>
      <c r="CB52" s="376"/>
      <c r="CC52" s="376"/>
      <c r="CD52" s="376"/>
      <c r="CE52" s="376"/>
      <c r="CF52" s="376"/>
      <c r="CG52" s="376"/>
      <c r="CH52" s="376"/>
      <c r="CI52" s="376"/>
      <c r="CJ52" s="376"/>
      <c r="CK52" s="376"/>
      <c r="CL52" s="376"/>
      <c r="CM52" s="376"/>
      <c r="CN52" s="376"/>
      <c r="CO52" s="376"/>
      <c r="CP52" s="376"/>
      <c r="CQ52" s="376"/>
      <c r="CR52" s="376"/>
      <c r="CS52" s="376"/>
      <c r="CT52" s="376"/>
      <c r="CU52" s="376"/>
      <c r="CV52" s="376"/>
      <c r="CW52" s="376"/>
      <c r="CX52" s="376"/>
      <c r="CY52" s="376"/>
      <c r="CZ52" s="376"/>
      <c r="DA52" s="376"/>
      <c r="DB52" s="376"/>
      <c r="DC52" s="376"/>
      <c r="DD52" s="376"/>
      <c r="DE52" s="376"/>
      <c r="DF52" s="376"/>
      <c r="DG52" s="376"/>
      <c r="DH52" s="376"/>
      <c r="DI52" s="376"/>
    </row>
    <row r="53" spans="5:113" x14ac:dyDescent="0.2">
      <c r="E53" s="376" t="s">
        <v>298</v>
      </c>
      <c r="F53" s="376"/>
      <c r="G53" s="376"/>
      <c r="H53" s="376"/>
      <c r="I53" s="376"/>
      <c r="J53" s="376"/>
      <c r="K53" s="376"/>
      <c r="L53" s="376"/>
      <c r="M53" s="376"/>
      <c r="N53" s="376"/>
      <c r="O53" s="376"/>
      <c r="P53" s="376"/>
      <c r="Q53" s="376"/>
      <c r="R53" s="376"/>
      <c r="S53" s="376"/>
      <c r="T53" s="376"/>
      <c r="U53" s="376"/>
      <c r="V53" s="376"/>
      <c r="W53" s="376"/>
      <c r="X53" s="376"/>
      <c r="Y53" s="376"/>
      <c r="Z53" s="376"/>
      <c r="AA53" s="376"/>
      <c r="AB53" s="376"/>
      <c r="AC53" s="376"/>
      <c r="AD53" s="376"/>
      <c r="AE53" s="376"/>
      <c r="AF53" s="376"/>
      <c r="AG53" s="376"/>
      <c r="AH53" s="376"/>
      <c r="AI53" s="376"/>
      <c r="AJ53" s="376"/>
      <c r="AK53" s="376"/>
      <c r="AL53" s="376"/>
      <c r="AM53" s="376"/>
      <c r="AN53" s="376"/>
      <c r="AO53" s="376"/>
      <c r="AP53" s="376"/>
      <c r="AQ53" s="376"/>
      <c r="AR53" s="376"/>
      <c r="AS53" s="376"/>
      <c r="AT53" s="376"/>
      <c r="AU53" s="376"/>
      <c r="AV53" s="376"/>
      <c r="AW53" s="376"/>
      <c r="AX53" s="376"/>
      <c r="AY53" s="376"/>
      <c r="AZ53" s="376"/>
      <c r="BA53" s="376"/>
      <c r="BB53" s="376"/>
      <c r="BC53" s="376"/>
      <c r="BD53" s="376"/>
      <c r="BE53" s="376"/>
      <c r="BF53" s="376"/>
      <c r="BG53" s="376"/>
      <c r="BH53" s="376"/>
      <c r="BI53" s="376"/>
      <c r="BJ53" s="376"/>
      <c r="BK53" s="376"/>
      <c r="BL53" s="376"/>
      <c r="BM53" s="376"/>
      <c r="BN53" s="376"/>
      <c r="BO53" s="376"/>
      <c r="BP53" s="376"/>
      <c r="BQ53" s="376"/>
      <c r="BR53" s="376"/>
      <c r="BS53" s="376"/>
      <c r="BT53" s="376"/>
      <c r="BU53" s="376"/>
      <c r="BV53" s="376"/>
      <c r="BW53" s="376"/>
      <c r="BX53" s="376"/>
      <c r="BY53" s="376"/>
      <c r="BZ53" s="376"/>
      <c r="CA53" s="376"/>
      <c r="CB53" s="376"/>
      <c r="CC53" s="376"/>
      <c r="CD53" s="376"/>
      <c r="CE53" s="376"/>
      <c r="CF53" s="376"/>
      <c r="CG53" s="376"/>
      <c r="CH53" s="376"/>
      <c r="CI53" s="376"/>
      <c r="CJ53" s="376"/>
      <c r="CK53" s="376"/>
      <c r="CL53" s="376"/>
      <c r="CM53" s="376"/>
      <c r="CN53" s="376"/>
      <c r="CO53" s="376"/>
      <c r="CP53" s="376"/>
      <c r="CQ53" s="376"/>
      <c r="CR53" s="376"/>
      <c r="CS53" s="376"/>
      <c r="CT53" s="376"/>
      <c r="CU53" s="376"/>
      <c r="CV53" s="376"/>
      <c r="CW53" s="376"/>
      <c r="CX53" s="376"/>
      <c r="CY53" s="376"/>
      <c r="CZ53" s="376"/>
      <c r="DA53" s="376"/>
      <c r="DB53" s="376"/>
      <c r="DC53" s="376"/>
      <c r="DD53" s="376"/>
      <c r="DE53" s="376"/>
      <c r="DF53" s="376"/>
      <c r="DG53" s="376"/>
      <c r="DH53" s="376"/>
      <c r="DI53" s="376"/>
    </row>
    <row r="54" spans="5:113" x14ac:dyDescent="0.2"/>
    <row r="55" spans="5:113" x14ac:dyDescent="0.2"/>
    <row r="56" spans="5:113" x14ac:dyDescent="0.2"/>
  </sheetData>
  <sheetProtection algorithmName="SHA-512" hashValue="GM4Toh3IoMxZQopLfNr3M9nAXmlWW/eT/OJdOKmHPiIHTVExHJA5yOZL7vl6998JQy6UN+wA9VEbmRMVWVUAeg==" saltValue="Iq5bz63A0qKKjVimc1dEA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301</v>
      </c>
      <c r="DI1" s="646"/>
      <c r="DJ1" s="646"/>
      <c r="DK1" s="646"/>
      <c r="DL1" s="646"/>
      <c r="DM1" s="646"/>
      <c r="DN1" s="647"/>
      <c r="DO1" s="1"/>
      <c r="DP1" s="645" t="s">
        <v>303</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112</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306</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307</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8</v>
      </c>
      <c r="C4" s="484"/>
      <c r="D4" s="484"/>
      <c r="E4" s="484"/>
      <c r="F4" s="484"/>
      <c r="G4" s="484"/>
      <c r="H4" s="484"/>
      <c r="I4" s="484"/>
      <c r="J4" s="484"/>
      <c r="K4" s="484"/>
      <c r="L4" s="484"/>
      <c r="M4" s="484"/>
      <c r="N4" s="484"/>
      <c r="O4" s="484"/>
      <c r="P4" s="484"/>
      <c r="Q4" s="526"/>
      <c r="R4" s="483" t="s">
        <v>310</v>
      </c>
      <c r="S4" s="484"/>
      <c r="T4" s="484"/>
      <c r="U4" s="484"/>
      <c r="V4" s="484"/>
      <c r="W4" s="484"/>
      <c r="X4" s="484"/>
      <c r="Y4" s="526"/>
      <c r="Z4" s="483" t="s">
        <v>189</v>
      </c>
      <c r="AA4" s="484"/>
      <c r="AB4" s="484"/>
      <c r="AC4" s="526"/>
      <c r="AD4" s="483" t="s">
        <v>254</v>
      </c>
      <c r="AE4" s="484"/>
      <c r="AF4" s="484"/>
      <c r="AG4" s="484"/>
      <c r="AH4" s="484"/>
      <c r="AI4" s="484"/>
      <c r="AJ4" s="484"/>
      <c r="AK4" s="526"/>
      <c r="AL4" s="483" t="s">
        <v>189</v>
      </c>
      <c r="AM4" s="484"/>
      <c r="AN4" s="484"/>
      <c r="AO4" s="526"/>
      <c r="AP4" s="648" t="s">
        <v>314</v>
      </c>
      <c r="AQ4" s="648"/>
      <c r="AR4" s="648"/>
      <c r="AS4" s="648"/>
      <c r="AT4" s="648"/>
      <c r="AU4" s="648"/>
      <c r="AV4" s="648"/>
      <c r="AW4" s="648"/>
      <c r="AX4" s="648"/>
      <c r="AY4" s="648"/>
      <c r="AZ4" s="648"/>
      <c r="BA4" s="648"/>
      <c r="BB4" s="648"/>
      <c r="BC4" s="648"/>
      <c r="BD4" s="648"/>
      <c r="BE4" s="648"/>
      <c r="BF4" s="648"/>
      <c r="BG4" s="648" t="s">
        <v>288</v>
      </c>
      <c r="BH4" s="648"/>
      <c r="BI4" s="648"/>
      <c r="BJ4" s="648"/>
      <c r="BK4" s="648"/>
      <c r="BL4" s="648"/>
      <c r="BM4" s="648"/>
      <c r="BN4" s="648"/>
      <c r="BO4" s="648" t="s">
        <v>189</v>
      </c>
      <c r="BP4" s="648"/>
      <c r="BQ4" s="648"/>
      <c r="BR4" s="648"/>
      <c r="BS4" s="648" t="s">
        <v>315</v>
      </c>
      <c r="BT4" s="648"/>
      <c r="BU4" s="648"/>
      <c r="BV4" s="648"/>
      <c r="BW4" s="648"/>
      <c r="BX4" s="648"/>
      <c r="BY4" s="648"/>
      <c r="BZ4" s="648"/>
      <c r="CA4" s="648"/>
      <c r="CB4" s="648"/>
      <c r="CD4" s="483" t="s">
        <v>316</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312</v>
      </c>
      <c r="C5" s="613"/>
      <c r="D5" s="613"/>
      <c r="E5" s="613"/>
      <c r="F5" s="613"/>
      <c r="G5" s="613"/>
      <c r="H5" s="613"/>
      <c r="I5" s="613"/>
      <c r="J5" s="613"/>
      <c r="K5" s="613"/>
      <c r="L5" s="613"/>
      <c r="M5" s="613"/>
      <c r="N5" s="613"/>
      <c r="O5" s="613"/>
      <c r="P5" s="613"/>
      <c r="Q5" s="614"/>
      <c r="R5" s="609">
        <v>24047896</v>
      </c>
      <c r="S5" s="610"/>
      <c r="T5" s="610"/>
      <c r="U5" s="610"/>
      <c r="V5" s="610"/>
      <c r="W5" s="610"/>
      <c r="X5" s="610"/>
      <c r="Y5" s="632"/>
      <c r="Z5" s="643">
        <v>30.1</v>
      </c>
      <c r="AA5" s="643"/>
      <c r="AB5" s="643"/>
      <c r="AC5" s="643"/>
      <c r="AD5" s="644">
        <v>22075914</v>
      </c>
      <c r="AE5" s="644"/>
      <c r="AF5" s="644"/>
      <c r="AG5" s="644"/>
      <c r="AH5" s="644"/>
      <c r="AI5" s="644"/>
      <c r="AJ5" s="644"/>
      <c r="AK5" s="644"/>
      <c r="AL5" s="633">
        <v>55</v>
      </c>
      <c r="AM5" s="622"/>
      <c r="AN5" s="622"/>
      <c r="AO5" s="636"/>
      <c r="AP5" s="612" t="s">
        <v>318</v>
      </c>
      <c r="AQ5" s="613"/>
      <c r="AR5" s="613"/>
      <c r="AS5" s="613"/>
      <c r="AT5" s="613"/>
      <c r="AU5" s="613"/>
      <c r="AV5" s="613"/>
      <c r="AW5" s="613"/>
      <c r="AX5" s="613"/>
      <c r="AY5" s="613"/>
      <c r="AZ5" s="613"/>
      <c r="BA5" s="613"/>
      <c r="BB5" s="613"/>
      <c r="BC5" s="613"/>
      <c r="BD5" s="613"/>
      <c r="BE5" s="613"/>
      <c r="BF5" s="614"/>
      <c r="BG5" s="570">
        <v>22075914</v>
      </c>
      <c r="BH5" s="329"/>
      <c r="BI5" s="329"/>
      <c r="BJ5" s="329"/>
      <c r="BK5" s="329"/>
      <c r="BL5" s="329"/>
      <c r="BM5" s="329"/>
      <c r="BN5" s="583"/>
      <c r="BO5" s="603">
        <v>91.8</v>
      </c>
      <c r="BP5" s="603"/>
      <c r="BQ5" s="603"/>
      <c r="BR5" s="603"/>
      <c r="BS5" s="604">
        <v>331662</v>
      </c>
      <c r="BT5" s="604"/>
      <c r="BU5" s="604"/>
      <c r="BV5" s="604"/>
      <c r="BW5" s="604"/>
      <c r="BX5" s="604"/>
      <c r="BY5" s="604"/>
      <c r="BZ5" s="604"/>
      <c r="CA5" s="604"/>
      <c r="CB5" s="624"/>
      <c r="CD5" s="483" t="s">
        <v>314</v>
      </c>
      <c r="CE5" s="484"/>
      <c r="CF5" s="484"/>
      <c r="CG5" s="484"/>
      <c r="CH5" s="484"/>
      <c r="CI5" s="484"/>
      <c r="CJ5" s="484"/>
      <c r="CK5" s="484"/>
      <c r="CL5" s="484"/>
      <c r="CM5" s="484"/>
      <c r="CN5" s="484"/>
      <c r="CO5" s="484"/>
      <c r="CP5" s="484"/>
      <c r="CQ5" s="526"/>
      <c r="CR5" s="483" t="s">
        <v>321</v>
      </c>
      <c r="CS5" s="484"/>
      <c r="CT5" s="484"/>
      <c r="CU5" s="484"/>
      <c r="CV5" s="484"/>
      <c r="CW5" s="484"/>
      <c r="CX5" s="484"/>
      <c r="CY5" s="526"/>
      <c r="CZ5" s="483" t="s">
        <v>189</v>
      </c>
      <c r="DA5" s="484"/>
      <c r="DB5" s="484"/>
      <c r="DC5" s="526"/>
      <c r="DD5" s="483" t="s">
        <v>322</v>
      </c>
      <c r="DE5" s="484"/>
      <c r="DF5" s="484"/>
      <c r="DG5" s="484"/>
      <c r="DH5" s="484"/>
      <c r="DI5" s="484"/>
      <c r="DJ5" s="484"/>
      <c r="DK5" s="484"/>
      <c r="DL5" s="484"/>
      <c r="DM5" s="484"/>
      <c r="DN5" s="484"/>
      <c r="DO5" s="484"/>
      <c r="DP5" s="526"/>
      <c r="DQ5" s="483" t="s">
        <v>324</v>
      </c>
      <c r="DR5" s="484"/>
      <c r="DS5" s="484"/>
      <c r="DT5" s="484"/>
      <c r="DU5" s="484"/>
      <c r="DV5" s="484"/>
      <c r="DW5" s="484"/>
      <c r="DX5" s="484"/>
      <c r="DY5" s="484"/>
      <c r="DZ5" s="484"/>
      <c r="EA5" s="484"/>
      <c r="EB5" s="484"/>
      <c r="EC5" s="526"/>
    </row>
    <row r="6" spans="2:143" ht="11.25" customHeight="1" x14ac:dyDescent="0.2">
      <c r="B6" s="568" t="s">
        <v>325</v>
      </c>
      <c r="C6" s="376"/>
      <c r="D6" s="376"/>
      <c r="E6" s="376"/>
      <c r="F6" s="376"/>
      <c r="G6" s="376"/>
      <c r="H6" s="376"/>
      <c r="I6" s="376"/>
      <c r="J6" s="376"/>
      <c r="K6" s="376"/>
      <c r="L6" s="376"/>
      <c r="M6" s="376"/>
      <c r="N6" s="376"/>
      <c r="O6" s="376"/>
      <c r="P6" s="376"/>
      <c r="Q6" s="569"/>
      <c r="R6" s="570">
        <v>354268</v>
      </c>
      <c r="S6" s="329"/>
      <c r="T6" s="329"/>
      <c r="U6" s="329"/>
      <c r="V6" s="329"/>
      <c r="W6" s="329"/>
      <c r="X6" s="329"/>
      <c r="Y6" s="583"/>
      <c r="Z6" s="603">
        <v>0.4</v>
      </c>
      <c r="AA6" s="603"/>
      <c r="AB6" s="603"/>
      <c r="AC6" s="603"/>
      <c r="AD6" s="604">
        <v>354268</v>
      </c>
      <c r="AE6" s="604"/>
      <c r="AF6" s="604"/>
      <c r="AG6" s="604"/>
      <c r="AH6" s="604"/>
      <c r="AI6" s="604"/>
      <c r="AJ6" s="604"/>
      <c r="AK6" s="604"/>
      <c r="AL6" s="573">
        <v>0.9</v>
      </c>
      <c r="AM6" s="317"/>
      <c r="AN6" s="317"/>
      <c r="AO6" s="605"/>
      <c r="AP6" s="568" t="s">
        <v>104</v>
      </c>
      <c r="AQ6" s="376"/>
      <c r="AR6" s="376"/>
      <c r="AS6" s="376"/>
      <c r="AT6" s="376"/>
      <c r="AU6" s="376"/>
      <c r="AV6" s="376"/>
      <c r="AW6" s="376"/>
      <c r="AX6" s="376"/>
      <c r="AY6" s="376"/>
      <c r="AZ6" s="376"/>
      <c r="BA6" s="376"/>
      <c r="BB6" s="376"/>
      <c r="BC6" s="376"/>
      <c r="BD6" s="376"/>
      <c r="BE6" s="376"/>
      <c r="BF6" s="569"/>
      <c r="BG6" s="570">
        <v>22075914</v>
      </c>
      <c r="BH6" s="329"/>
      <c r="BI6" s="329"/>
      <c r="BJ6" s="329"/>
      <c r="BK6" s="329"/>
      <c r="BL6" s="329"/>
      <c r="BM6" s="329"/>
      <c r="BN6" s="583"/>
      <c r="BO6" s="603">
        <v>91.8</v>
      </c>
      <c r="BP6" s="603"/>
      <c r="BQ6" s="603"/>
      <c r="BR6" s="603"/>
      <c r="BS6" s="604">
        <v>331662</v>
      </c>
      <c r="BT6" s="604"/>
      <c r="BU6" s="604"/>
      <c r="BV6" s="604"/>
      <c r="BW6" s="604"/>
      <c r="BX6" s="604"/>
      <c r="BY6" s="604"/>
      <c r="BZ6" s="604"/>
      <c r="CA6" s="604"/>
      <c r="CB6" s="624"/>
      <c r="CD6" s="612" t="s">
        <v>326</v>
      </c>
      <c r="CE6" s="613"/>
      <c r="CF6" s="613"/>
      <c r="CG6" s="613"/>
      <c r="CH6" s="613"/>
      <c r="CI6" s="613"/>
      <c r="CJ6" s="613"/>
      <c r="CK6" s="613"/>
      <c r="CL6" s="613"/>
      <c r="CM6" s="613"/>
      <c r="CN6" s="613"/>
      <c r="CO6" s="613"/>
      <c r="CP6" s="613"/>
      <c r="CQ6" s="614"/>
      <c r="CR6" s="570">
        <v>405454</v>
      </c>
      <c r="CS6" s="329"/>
      <c r="CT6" s="329"/>
      <c r="CU6" s="329"/>
      <c r="CV6" s="329"/>
      <c r="CW6" s="329"/>
      <c r="CX6" s="329"/>
      <c r="CY6" s="583"/>
      <c r="CZ6" s="633">
        <v>0.5</v>
      </c>
      <c r="DA6" s="622"/>
      <c r="DB6" s="622"/>
      <c r="DC6" s="634"/>
      <c r="DD6" s="576" t="s">
        <v>197</v>
      </c>
      <c r="DE6" s="329"/>
      <c r="DF6" s="329"/>
      <c r="DG6" s="329"/>
      <c r="DH6" s="329"/>
      <c r="DI6" s="329"/>
      <c r="DJ6" s="329"/>
      <c r="DK6" s="329"/>
      <c r="DL6" s="329"/>
      <c r="DM6" s="329"/>
      <c r="DN6" s="329"/>
      <c r="DO6" s="329"/>
      <c r="DP6" s="583"/>
      <c r="DQ6" s="576">
        <v>405454</v>
      </c>
      <c r="DR6" s="329"/>
      <c r="DS6" s="329"/>
      <c r="DT6" s="329"/>
      <c r="DU6" s="329"/>
      <c r="DV6" s="329"/>
      <c r="DW6" s="329"/>
      <c r="DX6" s="329"/>
      <c r="DY6" s="329"/>
      <c r="DZ6" s="329"/>
      <c r="EA6" s="329"/>
      <c r="EB6" s="329"/>
      <c r="EC6" s="601"/>
    </row>
    <row r="7" spans="2:143" ht="11.25" customHeight="1" x14ac:dyDescent="0.2">
      <c r="B7" s="568" t="s">
        <v>41</v>
      </c>
      <c r="C7" s="376"/>
      <c r="D7" s="376"/>
      <c r="E7" s="376"/>
      <c r="F7" s="376"/>
      <c r="G7" s="376"/>
      <c r="H7" s="376"/>
      <c r="I7" s="376"/>
      <c r="J7" s="376"/>
      <c r="K7" s="376"/>
      <c r="L7" s="376"/>
      <c r="M7" s="376"/>
      <c r="N7" s="376"/>
      <c r="O7" s="376"/>
      <c r="P7" s="376"/>
      <c r="Q7" s="569"/>
      <c r="R7" s="570">
        <v>28398</v>
      </c>
      <c r="S7" s="329"/>
      <c r="T7" s="329"/>
      <c r="U7" s="329"/>
      <c r="V7" s="329"/>
      <c r="W7" s="329"/>
      <c r="X7" s="329"/>
      <c r="Y7" s="583"/>
      <c r="Z7" s="603">
        <v>0</v>
      </c>
      <c r="AA7" s="603"/>
      <c r="AB7" s="603"/>
      <c r="AC7" s="603"/>
      <c r="AD7" s="604">
        <v>28398</v>
      </c>
      <c r="AE7" s="604"/>
      <c r="AF7" s="604"/>
      <c r="AG7" s="604"/>
      <c r="AH7" s="604"/>
      <c r="AI7" s="604"/>
      <c r="AJ7" s="604"/>
      <c r="AK7" s="604"/>
      <c r="AL7" s="573">
        <v>0.1</v>
      </c>
      <c r="AM7" s="317"/>
      <c r="AN7" s="317"/>
      <c r="AO7" s="605"/>
      <c r="AP7" s="568" t="s">
        <v>327</v>
      </c>
      <c r="AQ7" s="376"/>
      <c r="AR7" s="376"/>
      <c r="AS7" s="376"/>
      <c r="AT7" s="376"/>
      <c r="AU7" s="376"/>
      <c r="AV7" s="376"/>
      <c r="AW7" s="376"/>
      <c r="AX7" s="376"/>
      <c r="AY7" s="376"/>
      <c r="AZ7" s="376"/>
      <c r="BA7" s="376"/>
      <c r="BB7" s="376"/>
      <c r="BC7" s="376"/>
      <c r="BD7" s="376"/>
      <c r="BE7" s="376"/>
      <c r="BF7" s="569"/>
      <c r="BG7" s="570">
        <v>10865694</v>
      </c>
      <c r="BH7" s="329"/>
      <c r="BI7" s="329"/>
      <c r="BJ7" s="329"/>
      <c r="BK7" s="329"/>
      <c r="BL7" s="329"/>
      <c r="BM7" s="329"/>
      <c r="BN7" s="583"/>
      <c r="BO7" s="603">
        <v>45.2</v>
      </c>
      <c r="BP7" s="603"/>
      <c r="BQ7" s="603"/>
      <c r="BR7" s="603"/>
      <c r="BS7" s="604">
        <v>331662</v>
      </c>
      <c r="BT7" s="604"/>
      <c r="BU7" s="604"/>
      <c r="BV7" s="604"/>
      <c r="BW7" s="604"/>
      <c r="BX7" s="604"/>
      <c r="BY7" s="604"/>
      <c r="BZ7" s="604"/>
      <c r="CA7" s="604"/>
      <c r="CB7" s="624"/>
      <c r="CD7" s="568" t="s">
        <v>329</v>
      </c>
      <c r="CE7" s="376"/>
      <c r="CF7" s="376"/>
      <c r="CG7" s="376"/>
      <c r="CH7" s="376"/>
      <c r="CI7" s="376"/>
      <c r="CJ7" s="376"/>
      <c r="CK7" s="376"/>
      <c r="CL7" s="376"/>
      <c r="CM7" s="376"/>
      <c r="CN7" s="376"/>
      <c r="CO7" s="376"/>
      <c r="CP7" s="376"/>
      <c r="CQ7" s="569"/>
      <c r="CR7" s="570">
        <v>8239574</v>
      </c>
      <c r="CS7" s="329"/>
      <c r="CT7" s="329"/>
      <c r="CU7" s="329"/>
      <c r="CV7" s="329"/>
      <c r="CW7" s="329"/>
      <c r="CX7" s="329"/>
      <c r="CY7" s="583"/>
      <c r="CZ7" s="603">
        <v>10.4</v>
      </c>
      <c r="DA7" s="603"/>
      <c r="DB7" s="603"/>
      <c r="DC7" s="603"/>
      <c r="DD7" s="576">
        <v>1157102</v>
      </c>
      <c r="DE7" s="329"/>
      <c r="DF7" s="329"/>
      <c r="DG7" s="329"/>
      <c r="DH7" s="329"/>
      <c r="DI7" s="329"/>
      <c r="DJ7" s="329"/>
      <c r="DK7" s="329"/>
      <c r="DL7" s="329"/>
      <c r="DM7" s="329"/>
      <c r="DN7" s="329"/>
      <c r="DO7" s="329"/>
      <c r="DP7" s="583"/>
      <c r="DQ7" s="576">
        <v>6174845</v>
      </c>
      <c r="DR7" s="329"/>
      <c r="DS7" s="329"/>
      <c r="DT7" s="329"/>
      <c r="DU7" s="329"/>
      <c r="DV7" s="329"/>
      <c r="DW7" s="329"/>
      <c r="DX7" s="329"/>
      <c r="DY7" s="329"/>
      <c r="DZ7" s="329"/>
      <c r="EA7" s="329"/>
      <c r="EB7" s="329"/>
      <c r="EC7" s="601"/>
    </row>
    <row r="8" spans="2:143" ht="11.25" customHeight="1" x14ac:dyDescent="0.2">
      <c r="B8" s="568" t="s">
        <v>330</v>
      </c>
      <c r="C8" s="376"/>
      <c r="D8" s="376"/>
      <c r="E8" s="376"/>
      <c r="F8" s="376"/>
      <c r="G8" s="376"/>
      <c r="H8" s="376"/>
      <c r="I8" s="376"/>
      <c r="J8" s="376"/>
      <c r="K8" s="376"/>
      <c r="L8" s="376"/>
      <c r="M8" s="376"/>
      <c r="N8" s="376"/>
      <c r="O8" s="376"/>
      <c r="P8" s="376"/>
      <c r="Q8" s="569"/>
      <c r="R8" s="570">
        <v>314727</v>
      </c>
      <c r="S8" s="329"/>
      <c r="T8" s="329"/>
      <c r="U8" s="329"/>
      <c r="V8" s="329"/>
      <c r="W8" s="329"/>
      <c r="X8" s="329"/>
      <c r="Y8" s="583"/>
      <c r="Z8" s="603">
        <v>0.4</v>
      </c>
      <c r="AA8" s="603"/>
      <c r="AB8" s="603"/>
      <c r="AC8" s="603"/>
      <c r="AD8" s="604">
        <v>314727</v>
      </c>
      <c r="AE8" s="604"/>
      <c r="AF8" s="604"/>
      <c r="AG8" s="604"/>
      <c r="AH8" s="604"/>
      <c r="AI8" s="604"/>
      <c r="AJ8" s="604"/>
      <c r="AK8" s="604"/>
      <c r="AL8" s="573">
        <v>0.8</v>
      </c>
      <c r="AM8" s="317"/>
      <c r="AN8" s="317"/>
      <c r="AO8" s="605"/>
      <c r="AP8" s="568" t="s">
        <v>121</v>
      </c>
      <c r="AQ8" s="376"/>
      <c r="AR8" s="376"/>
      <c r="AS8" s="376"/>
      <c r="AT8" s="376"/>
      <c r="AU8" s="376"/>
      <c r="AV8" s="376"/>
      <c r="AW8" s="376"/>
      <c r="AX8" s="376"/>
      <c r="AY8" s="376"/>
      <c r="AZ8" s="376"/>
      <c r="BA8" s="376"/>
      <c r="BB8" s="376"/>
      <c r="BC8" s="376"/>
      <c r="BD8" s="376"/>
      <c r="BE8" s="376"/>
      <c r="BF8" s="569"/>
      <c r="BG8" s="570">
        <v>264487</v>
      </c>
      <c r="BH8" s="329"/>
      <c r="BI8" s="329"/>
      <c r="BJ8" s="329"/>
      <c r="BK8" s="329"/>
      <c r="BL8" s="329"/>
      <c r="BM8" s="329"/>
      <c r="BN8" s="583"/>
      <c r="BO8" s="603">
        <v>1.1000000000000001</v>
      </c>
      <c r="BP8" s="603"/>
      <c r="BQ8" s="603"/>
      <c r="BR8" s="603"/>
      <c r="BS8" s="604" t="s">
        <v>197</v>
      </c>
      <c r="BT8" s="604"/>
      <c r="BU8" s="604"/>
      <c r="BV8" s="604"/>
      <c r="BW8" s="604"/>
      <c r="BX8" s="604"/>
      <c r="BY8" s="604"/>
      <c r="BZ8" s="604"/>
      <c r="CA8" s="604"/>
      <c r="CB8" s="624"/>
      <c r="CD8" s="568" t="s">
        <v>333</v>
      </c>
      <c r="CE8" s="376"/>
      <c r="CF8" s="376"/>
      <c r="CG8" s="376"/>
      <c r="CH8" s="376"/>
      <c r="CI8" s="376"/>
      <c r="CJ8" s="376"/>
      <c r="CK8" s="376"/>
      <c r="CL8" s="376"/>
      <c r="CM8" s="376"/>
      <c r="CN8" s="376"/>
      <c r="CO8" s="376"/>
      <c r="CP8" s="376"/>
      <c r="CQ8" s="569"/>
      <c r="CR8" s="570">
        <v>39783041</v>
      </c>
      <c r="CS8" s="329"/>
      <c r="CT8" s="329"/>
      <c r="CU8" s="329"/>
      <c r="CV8" s="329"/>
      <c r="CW8" s="329"/>
      <c r="CX8" s="329"/>
      <c r="CY8" s="583"/>
      <c r="CZ8" s="603">
        <v>50.2</v>
      </c>
      <c r="DA8" s="603"/>
      <c r="DB8" s="603"/>
      <c r="DC8" s="603"/>
      <c r="DD8" s="576">
        <v>292984</v>
      </c>
      <c r="DE8" s="329"/>
      <c r="DF8" s="329"/>
      <c r="DG8" s="329"/>
      <c r="DH8" s="329"/>
      <c r="DI8" s="329"/>
      <c r="DJ8" s="329"/>
      <c r="DK8" s="329"/>
      <c r="DL8" s="329"/>
      <c r="DM8" s="329"/>
      <c r="DN8" s="329"/>
      <c r="DO8" s="329"/>
      <c r="DP8" s="583"/>
      <c r="DQ8" s="576">
        <v>18488925</v>
      </c>
      <c r="DR8" s="329"/>
      <c r="DS8" s="329"/>
      <c r="DT8" s="329"/>
      <c r="DU8" s="329"/>
      <c r="DV8" s="329"/>
      <c r="DW8" s="329"/>
      <c r="DX8" s="329"/>
      <c r="DY8" s="329"/>
      <c r="DZ8" s="329"/>
      <c r="EA8" s="329"/>
      <c r="EB8" s="329"/>
      <c r="EC8" s="601"/>
    </row>
    <row r="9" spans="2:143" ht="11.25" customHeight="1" x14ac:dyDescent="0.2">
      <c r="B9" s="568" t="s">
        <v>332</v>
      </c>
      <c r="C9" s="376"/>
      <c r="D9" s="376"/>
      <c r="E9" s="376"/>
      <c r="F9" s="376"/>
      <c r="G9" s="376"/>
      <c r="H9" s="376"/>
      <c r="I9" s="376"/>
      <c r="J9" s="376"/>
      <c r="K9" s="376"/>
      <c r="L9" s="376"/>
      <c r="M9" s="376"/>
      <c r="N9" s="376"/>
      <c r="O9" s="376"/>
      <c r="P9" s="376"/>
      <c r="Q9" s="569"/>
      <c r="R9" s="570">
        <v>413856</v>
      </c>
      <c r="S9" s="329"/>
      <c r="T9" s="329"/>
      <c r="U9" s="329"/>
      <c r="V9" s="329"/>
      <c r="W9" s="329"/>
      <c r="X9" s="329"/>
      <c r="Y9" s="583"/>
      <c r="Z9" s="603">
        <v>0.5</v>
      </c>
      <c r="AA9" s="603"/>
      <c r="AB9" s="603"/>
      <c r="AC9" s="603"/>
      <c r="AD9" s="604">
        <v>413856</v>
      </c>
      <c r="AE9" s="604"/>
      <c r="AF9" s="604"/>
      <c r="AG9" s="604"/>
      <c r="AH9" s="604"/>
      <c r="AI9" s="604"/>
      <c r="AJ9" s="604"/>
      <c r="AK9" s="604"/>
      <c r="AL9" s="573">
        <v>1</v>
      </c>
      <c r="AM9" s="317"/>
      <c r="AN9" s="317"/>
      <c r="AO9" s="605"/>
      <c r="AP9" s="568" t="s">
        <v>335</v>
      </c>
      <c r="AQ9" s="376"/>
      <c r="AR9" s="376"/>
      <c r="AS9" s="376"/>
      <c r="AT9" s="376"/>
      <c r="AU9" s="376"/>
      <c r="AV9" s="376"/>
      <c r="AW9" s="376"/>
      <c r="AX9" s="376"/>
      <c r="AY9" s="376"/>
      <c r="AZ9" s="376"/>
      <c r="BA9" s="376"/>
      <c r="BB9" s="376"/>
      <c r="BC9" s="376"/>
      <c r="BD9" s="376"/>
      <c r="BE9" s="376"/>
      <c r="BF9" s="569"/>
      <c r="BG9" s="570">
        <v>9228940</v>
      </c>
      <c r="BH9" s="329"/>
      <c r="BI9" s="329"/>
      <c r="BJ9" s="329"/>
      <c r="BK9" s="329"/>
      <c r="BL9" s="329"/>
      <c r="BM9" s="329"/>
      <c r="BN9" s="583"/>
      <c r="BO9" s="603">
        <v>38.4</v>
      </c>
      <c r="BP9" s="603"/>
      <c r="BQ9" s="603"/>
      <c r="BR9" s="603"/>
      <c r="BS9" s="604" t="s">
        <v>197</v>
      </c>
      <c r="BT9" s="604"/>
      <c r="BU9" s="604"/>
      <c r="BV9" s="604"/>
      <c r="BW9" s="604"/>
      <c r="BX9" s="604"/>
      <c r="BY9" s="604"/>
      <c r="BZ9" s="604"/>
      <c r="CA9" s="604"/>
      <c r="CB9" s="624"/>
      <c r="CD9" s="568" t="s">
        <v>338</v>
      </c>
      <c r="CE9" s="376"/>
      <c r="CF9" s="376"/>
      <c r="CG9" s="376"/>
      <c r="CH9" s="376"/>
      <c r="CI9" s="376"/>
      <c r="CJ9" s="376"/>
      <c r="CK9" s="376"/>
      <c r="CL9" s="376"/>
      <c r="CM9" s="376"/>
      <c r="CN9" s="376"/>
      <c r="CO9" s="376"/>
      <c r="CP9" s="376"/>
      <c r="CQ9" s="569"/>
      <c r="CR9" s="570">
        <v>5574365</v>
      </c>
      <c r="CS9" s="329"/>
      <c r="CT9" s="329"/>
      <c r="CU9" s="329"/>
      <c r="CV9" s="329"/>
      <c r="CW9" s="329"/>
      <c r="CX9" s="329"/>
      <c r="CY9" s="583"/>
      <c r="CZ9" s="603">
        <v>7</v>
      </c>
      <c r="DA9" s="603"/>
      <c r="DB9" s="603"/>
      <c r="DC9" s="603"/>
      <c r="DD9" s="576">
        <v>136077</v>
      </c>
      <c r="DE9" s="329"/>
      <c r="DF9" s="329"/>
      <c r="DG9" s="329"/>
      <c r="DH9" s="329"/>
      <c r="DI9" s="329"/>
      <c r="DJ9" s="329"/>
      <c r="DK9" s="329"/>
      <c r="DL9" s="329"/>
      <c r="DM9" s="329"/>
      <c r="DN9" s="329"/>
      <c r="DO9" s="329"/>
      <c r="DP9" s="583"/>
      <c r="DQ9" s="576">
        <v>4461670</v>
      </c>
      <c r="DR9" s="329"/>
      <c r="DS9" s="329"/>
      <c r="DT9" s="329"/>
      <c r="DU9" s="329"/>
      <c r="DV9" s="329"/>
      <c r="DW9" s="329"/>
      <c r="DX9" s="329"/>
      <c r="DY9" s="329"/>
      <c r="DZ9" s="329"/>
      <c r="EA9" s="329"/>
      <c r="EB9" s="329"/>
      <c r="EC9" s="601"/>
    </row>
    <row r="10" spans="2:143" ht="11.25" customHeight="1" x14ac:dyDescent="0.2">
      <c r="B10" s="568" t="s">
        <v>127</v>
      </c>
      <c r="C10" s="376"/>
      <c r="D10" s="376"/>
      <c r="E10" s="376"/>
      <c r="F10" s="376"/>
      <c r="G10" s="376"/>
      <c r="H10" s="376"/>
      <c r="I10" s="376"/>
      <c r="J10" s="376"/>
      <c r="K10" s="376"/>
      <c r="L10" s="376"/>
      <c r="M10" s="376"/>
      <c r="N10" s="376"/>
      <c r="O10" s="376"/>
      <c r="P10" s="376"/>
      <c r="Q10" s="569"/>
      <c r="R10" s="570" t="s">
        <v>197</v>
      </c>
      <c r="S10" s="329"/>
      <c r="T10" s="329"/>
      <c r="U10" s="329"/>
      <c r="V10" s="329"/>
      <c r="W10" s="329"/>
      <c r="X10" s="329"/>
      <c r="Y10" s="583"/>
      <c r="Z10" s="603" t="s">
        <v>197</v>
      </c>
      <c r="AA10" s="603"/>
      <c r="AB10" s="603"/>
      <c r="AC10" s="603"/>
      <c r="AD10" s="604" t="s">
        <v>197</v>
      </c>
      <c r="AE10" s="604"/>
      <c r="AF10" s="604"/>
      <c r="AG10" s="604"/>
      <c r="AH10" s="604"/>
      <c r="AI10" s="604"/>
      <c r="AJ10" s="604"/>
      <c r="AK10" s="604"/>
      <c r="AL10" s="573" t="s">
        <v>197</v>
      </c>
      <c r="AM10" s="317"/>
      <c r="AN10" s="317"/>
      <c r="AO10" s="605"/>
      <c r="AP10" s="568" t="s">
        <v>185</v>
      </c>
      <c r="AQ10" s="376"/>
      <c r="AR10" s="376"/>
      <c r="AS10" s="376"/>
      <c r="AT10" s="376"/>
      <c r="AU10" s="376"/>
      <c r="AV10" s="376"/>
      <c r="AW10" s="376"/>
      <c r="AX10" s="376"/>
      <c r="AY10" s="376"/>
      <c r="AZ10" s="376"/>
      <c r="BA10" s="376"/>
      <c r="BB10" s="376"/>
      <c r="BC10" s="376"/>
      <c r="BD10" s="376"/>
      <c r="BE10" s="376"/>
      <c r="BF10" s="569"/>
      <c r="BG10" s="570">
        <v>496280</v>
      </c>
      <c r="BH10" s="329"/>
      <c r="BI10" s="329"/>
      <c r="BJ10" s="329"/>
      <c r="BK10" s="329"/>
      <c r="BL10" s="329"/>
      <c r="BM10" s="329"/>
      <c r="BN10" s="583"/>
      <c r="BO10" s="603">
        <v>2.1</v>
      </c>
      <c r="BP10" s="603"/>
      <c r="BQ10" s="603"/>
      <c r="BR10" s="603"/>
      <c r="BS10" s="604">
        <v>81019</v>
      </c>
      <c r="BT10" s="604"/>
      <c r="BU10" s="604"/>
      <c r="BV10" s="604"/>
      <c r="BW10" s="604"/>
      <c r="BX10" s="604"/>
      <c r="BY10" s="604"/>
      <c r="BZ10" s="604"/>
      <c r="CA10" s="604"/>
      <c r="CB10" s="624"/>
      <c r="CD10" s="568" t="s">
        <v>223</v>
      </c>
      <c r="CE10" s="376"/>
      <c r="CF10" s="376"/>
      <c r="CG10" s="376"/>
      <c r="CH10" s="376"/>
      <c r="CI10" s="376"/>
      <c r="CJ10" s="376"/>
      <c r="CK10" s="376"/>
      <c r="CL10" s="376"/>
      <c r="CM10" s="376"/>
      <c r="CN10" s="376"/>
      <c r="CO10" s="376"/>
      <c r="CP10" s="376"/>
      <c r="CQ10" s="569"/>
      <c r="CR10" s="570">
        <v>57088</v>
      </c>
      <c r="CS10" s="329"/>
      <c r="CT10" s="329"/>
      <c r="CU10" s="329"/>
      <c r="CV10" s="329"/>
      <c r="CW10" s="329"/>
      <c r="CX10" s="329"/>
      <c r="CY10" s="583"/>
      <c r="CZ10" s="603">
        <v>0.1</v>
      </c>
      <c r="DA10" s="603"/>
      <c r="DB10" s="603"/>
      <c r="DC10" s="603"/>
      <c r="DD10" s="576" t="s">
        <v>197</v>
      </c>
      <c r="DE10" s="329"/>
      <c r="DF10" s="329"/>
      <c r="DG10" s="329"/>
      <c r="DH10" s="329"/>
      <c r="DI10" s="329"/>
      <c r="DJ10" s="329"/>
      <c r="DK10" s="329"/>
      <c r="DL10" s="329"/>
      <c r="DM10" s="329"/>
      <c r="DN10" s="329"/>
      <c r="DO10" s="329"/>
      <c r="DP10" s="583"/>
      <c r="DQ10" s="576">
        <v>56022</v>
      </c>
      <c r="DR10" s="329"/>
      <c r="DS10" s="329"/>
      <c r="DT10" s="329"/>
      <c r="DU10" s="329"/>
      <c r="DV10" s="329"/>
      <c r="DW10" s="329"/>
      <c r="DX10" s="329"/>
      <c r="DY10" s="329"/>
      <c r="DZ10" s="329"/>
      <c r="EA10" s="329"/>
      <c r="EB10" s="329"/>
      <c r="EC10" s="601"/>
    </row>
    <row r="11" spans="2:143" ht="11.25" customHeight="1" x14ac:dyDescent="0.2">
      <c r="B11" s="568" t="s">
        <v>102</v>
      </c>
      <c r="C11" s="376"/>
      <c r="D11" s="376"/>
      <c r="E11" s="376"/>
      <c r="F11" s="376"/>
      <c r="G11" s="376"/>
      <c r="H11" s="376"/>
      <c r="I11" s="376"/>
      <c r="J11" s="376"/>
      <c r="K11" s="376"/>
      <c r="L11" s="376"/>
      <c r="M11" s="376"/>
      <c r="N11" s="376"/>
      <c r="O11" s="376"/>
      <c r="P11" s="376"/>
      <c r="Q11" s="569"/>
      <c r="R11" s="570">
        <v>4339210</v>
      </c>
      <c r="S11" s="329"/>
      <c r="T11" s="329"/>
      <c r="U11" s="329"/>
      <c r="V11" s="329"/>
      <c r="W11" s="329"/>
      <c r="X11" s="329"/>
      <c r="Y11" s="583"/>
      <c r="Z11" s="573">
        <v>5.4</v>
      </c>
      <c r="AA11" s="317"/>
      <c r="AB11" s="317"/>
      <c r="AC11" s="584"/>
      <c r="AD11" s="576">
        <v>4339210</v>
      </c>
      <c r="AE11" s="329"/>
      <c r="AF11" s="329"/>
      <c r="AG11" s="329"/>
      <c r="AH11" s="329"/>
      <c r="AI11" s="329"/>
      <c r="AJ11" s="329"/>
      <c r="AK11" s="583"/>
      <c r="AL11" s="573">
        <v>10.8</v>
      </c>
      <c r="AM11" s="317"/>
      <c r="AN11" s="317"/>
      <c r="AO11" s="605"/>
      <c r="AP11" s="568" t="s">
        <v>340</v>
      </c>
      <c r="AQ11" s="376"/>
      <c r="AR11" s="376"/>
      <c r="AS11" s="376"/>
      <c r="AT11" s="376"/>
      <c r="AU11" s="376"/>
      <c r="AV11" s="376"/>
      <c r="AW11" s="376"/>
      <c r="AX11" s="376"/>
      <c r="AY11" s="376"/>
      <c r="AZ11" s="376"/>
      <c r="BA11" s="376"/>
      <c r="BB11" s="376"/>
      <c r="BC11" s="376"/>
      <c r="BD11" s="376"/>
      <c r="BE11" s="376"/>
      <c r="BF11" s="569"/>
      <c r="BG11" s="570">
        <v>875987</v>
      </c>
      <c r="BH11" s="329"/>
      <c r="BI11" s="329"/>
      <c r="BJ11" s="329"/>
      <c r="BK11" s="329"/>
      <c r="BL11" s="329"/>
      <c r="BM11" s="329"/>
      <c r="BN11" s="583"/>
      <c r="BO11" s="603">
        <v>3.6</v>
      </c>
      <c r="BP11" s="603"/>
      <c r="BQ11" s="603"/>
      <c r="BR11" s="603"/>
      <c r="BS11" s="604">
        <v>250643</v>
      </c>
      <c r="BT11" s="604"/>
      <c r="BU11" s="604"/>
      <c r="BV11" s="604"/>
      <c r="BW11" s="604"/>
      <c r="BX11" s="604"/>
      <c r="BY11" s="604"/>
      <c r="BZ11" s="604"/>
      <c r="CA11" s="604"/>
      <c r="CB11" s="624"/>
      <c r="CD11" s="568" t="s">
        <v>343</v>
      </c>
      <c r="CE11" s="376"/>
      <c r="CF11" s="376"/>
      <c r="CG11" s="376"/>
      <c r="CH11" s="376"/>
      <c r="CI11" s="376"/>
      <c r="CJ11" s="376"/>
      <c r="CK11" s="376"/>
      <c r="CL11" s="376"/>
      <c r="CM11" s="376"/>
      <c r="CN11" s="376"/>
      <c r="CO11" s="376"/>
      <c r="CP11" s="376"/>
      <c r="CQ11" s="569"/>
      <c r="CR11" s="570">
        <v>310048</v>
      </c>
      <c r="CS11" s="329"/>
      <c r="CT11" s="329"/>
      <c r="CU11" s="329"/>
      <c r="CV11" s="329"/>
      <c r="CW11" s="329"/>
      <c r="CX11" s="329"/>
      <c r="CY11" s="583"/>
      <c r="CZ11" s="603">
        <v>0.4</v>
      </c>
      <c r="DA11" s="603"/>
      <c r="DB11" s="603"/>
      <c r="DC11" s="603"/>
      <c r="DD11" s="576">
        <v>55234</v>
      </c>
      <c r="DE11" s="329"/>
      <c r="DF11" s="329"/>
      <c r="DG11" s="329"/>
      <c r="DH11" s="329"/>
      <c r="DI11" s="329"/>
      <c r="DJ11" s="329"/>
      <c r="DK11" s="329"/>
      <c r="DL11" s="329"/>
      <c r="DM11" s="329"/>
      <c r="DN11" s="329"/>
      <c r="DO11" s="329"/>
      <c r="DP11" s="583"/>
      <c r="DQ11" s="576">
        <v>258158</v>
      </c>
      <c r="DR11" s="329"/>
      <c r="DS11" s="329"/>
      <c r="DT11" s="329"/>
      <c r="DU11" s="329"/>
      <c r="DV11" s="329"/>
      <c r="DW11" s="329"/>
      <c r="DX11" s="329"/>
      <c r="DY11" s="329"/>
      <c r="DZ11" s="329"/>
      <c r="EA11" s="329"/>
      <c r="EB11" s="329"/>
      <c r="EC11" s="601"/>
    </row>
    <row r="12" spans="2:143" ht="11.25" customHeight="1" x14ac:dyDescent="0.2">
      <c r="B12" s="568" t="s">
        <v>143</v>
      </c>
      <c r="C12" s="376"/>
      <c r="D12" s="376"/>
      <c r="E12" s="376"/>
      <c r="F12" s="376"/>
      <c r="G12" s="376"/>
      <c r="H12" s="376"/>
      <c r="I12" s="376"/>
      <c r="J12" s="376"/>
      <c r="K12" s="376"/>
      <c r="L12" s="376"/>
      <c r="M12" s="376"/>
      <c r="N12" s="376"/>
      <c r="O12" s="376"/>
      <c r="P12" s="376"/>
      <c r="Q12" s="569"/>
      <c r="R12" s="570">
        <v>33859</v>
      </c>
      <c r="S12" s="329"/>
      <c r="T12" s="329"/>
      <c r="U12" s="329"/>
      <c r="V12" s="329"/>
      <c r="W12" s="329"/>
      <c r="X12" s="329"/>
      <c r="Y12" s="583"/>
      <c r="Z12" s="603">
        <v>0</v>
      </c>
      <c r="AA12" s="603"/>
      <c r="AB12" s="603"/>
      <c r="AC12" s="603"/>
      <c r="AD12" s="604">
        <v>33859</v>
      </c>
      <c r="AE12" s="604"/>
      <c r="AF12" s="604"/>
      <c r="AG12" s="604"/>
      <c r="AH12" s="604"/>
      <c r="AI12" s="604"/>
      <c r="AJ12" s="604"/>
      <c r="AK12" s="604"/>
      <c r="AL12" s="573">
        <v>0.1</v>
      </c>
      <c r="AM12" s="317"/>
      <c r="AN12" s="317"/>
      <c r="AO12" s="605"/>
      <c r="AP12" s="568" t="s">
        <v>344</v>
      </c>
      <c r="AQ12" s="376"/>
      <c r="AR12" s="376"/>
      <c r="AS12" s="376"/>
      <c r="AT12" s="376"/>
      <c r="AU12" s="376"/>
      <c r="AV12" s="376"/>
      <c r="AW12" s="376"/>
      <c r="AX12" s="376"/>
      <c r="AY12" s="376"/>
      <c r="AZ12" s="376"/>
      <c r="BA12" s="376"/>
      <c r="BB12" s="376"/>
      <c r="BC12" s="376"/>
      <c r="BD12" s="376"/>
      <c r="BE12" s="376"/>
      <c r="BF12" s="569"/>
      <c r="BG12" s="570">
        <v>9598651</v>
      </c>
      <c r="BH12" s="329"/>
      <c r="BI12" s="329"/>
      <c r="BJ12" s="329"/>
      <c r="BK12" s="329"/>
      <c r="BL12" s="329"/>
      <c r="BM12" s="329"/>
      <c r="BN12" s="583"/>
      <c r="BO12" s="603">
        <v>39.9</v>
      </c>
      <c r="BP12" s="603"/>
      <c r="BQ12" s="603"/>
      <c r="BR12" s="603"/>
      <c r="BS12" s="604" t="s">
        <v>197</v>
      </c>
      <c r="BT12" s="604"/>
      <c r="BU12" s="604"/>
      <c r="BV12" s="604"/>
      <c r="BW12" s="604"/>
      <c r="BX12" s="604"/>
      <c r="BY12" s="604"/>
      <c r="BZ12" s="604"/>
      <c r="CA12" s="604"/>
      <c r="CB12" s="624"/>
      <c r="CD12" s="568" t="s">
        <v>87</v>
      </c>
      <c r="CE12" s="376"/>
      <c r="CF12" s="376"/>
      <c r="CG12" s="376"/>
      <c r="CH12" s="376"/>
      <c r="CI12" s="376"/>
      <c r="CJ12" s="376"/>
      <c r="CK12" s="376"/>
      <c r="CL12" s="376"/>
      <c r="CM12" s="376"/>
      <c r="CN12" s="376"/>
      <c r="CO12" s="376"/>
      <c r="CP12" s="376"/>
      <c r="CQ12" s="569"/>
      <c r="CR12" s="570">
        <v>224088</v>
      </c>
      <c r="CS12" s="329"/>
      <c r="CT12" s="329"/>
      <c r="CU12" s="329"/>
      <c r="CV12" s="329"/>
      <c r="CW12" s="329"/>
      <c r="CX12" s="329"/>
      <c r="CY12" s="583"/>
      <c r="CZ12" s="603">
        <v>0.3</v>
      </c>
      <c r="DA12" s="603"/>
      <c r="DB12" s="603"/>
      <c r="DC12" s="603"/>
      <c r="DD12" s="576" t="s">
        <v>197</v>
      </c>
      <c r="DE12" s="329"/>
      <c r="DF12" s="329"/>
      <c r="DG12" s="329"/>
      <c r="DH12" s="329"/>
      <c r="DI12" s="329"/>
      <c r="DJ12" s="329"/>
      <c r="DK12" s="329"/>
      <c r="DL12" s="329"/>
      <c r="DM12" s="329"/>
      <c r="DN12" s="329"/>
      <c r="DO12" s="329"/>
      <c r="DP12" s="583"/>
      <c r="DQ12" s="576">
        <v>144598</v>
      </c>
      <c r="DR12" s="329"/>
      <c r="DS12" s="329"/>
      <c r="DT12" s="329"/>
      <c r="DU12" s="329"/>
      <c r="DV12" s="329"/>
      <c r="DW12" s="329"/>
      <c r="DX12" s="329"/>
      <c r="DY12" s="329"/>
      <c r="DZ12" s="329"/>
      <c r="EA12" s="329"/>
      <c r="EB12" s="329"/>
      <c r="EC12" s="601"/>
    </row>
    <row r="13" spans="2:143" ht="11.25" customHeight="1" x14ac:dyDescent="0.2">
      <c r="B13" s="568" t="s">
        <v>346</v>
      </c>
      <c r="C13" s="376"/>
      <c r="D13" s="376"/>
      <c r="E13" s="376"/>
      <c r="F13" s="376"/>
      <c r="G13" s="376"/>
      <c r="H13" s="376"/>
      <c r="I13" s="376"/>
      <c r="J13" s="376"/>
      <c r="K13" s="376"/>
      <c r="L13" s="376"/>
      <c r="M13" s="376"/>
      <c r="N13" s="376"/>
      <c r="O13" s="376"/>
      <c r="P13" s="376"/>
      <c r="Q13" s="569"/>
      <c r="R13" s="570" t="s">
        <v>197</v>
      </c>
      <c r="S13" s="329"/>
      <c r="T13" s="329"/>
      <c r="U13" s="329"/>
      <c r="V13" s="329"/>
      <c r="W13" s="329"/>
      <c r="X13" s="329"/>
      <c r="Y13" s="583"/>
      <c r="Z13" s="603" t="s">
        <v>197</v>
      </c>
      <c r="AA13" s="603"/>
      <c r="AB13" s="603"/>
      <c r="AC13" s="603"/>
      <c r="AD13" s="604" t="s">
        <v>197</v>
      </c>
      <c r="AE13" s="604"/>
      <c r="AF13" s="604"/>
      <c r="AG13" s="604"/>
      <c r="AH13" s="604"/>
      <c r="AI13" s="604"/>
      <c r="AJ13" s="604"/>
      <c r="AK13" s="604"/>
      <c r="AL13" s="573" t="s">
        <v>197</v>
      </c>
      <c r="AM13" s="317"/>
      <c r="AN13" s="317"/>
      <c r="AO13" s="605"/>
      <c r="AP13" s="568" t="s">
        <v>348</v>
      </c>
      <c r="AQ13" s="376"/>
      <c r="AR13" s="376"/>
      <c r="AS13" s="376"/>
      <c r="AT13" s="376"/>
      <c r="AU13" s="376"/>
      <c r="AV13" s="376"/>
      <c r="AW13" s="376"/>
      <c r="AX13" s="376"/>
      <c r="AY13" s="376"/>
      <c r="AZ13" s="376"/>
      <c r="BA13" s="376"/>
      <c r="BB13" s="376"/>
      <c r="BC13" s="376"/>
      <c r="BD13" s="376"/>
      <c r="BE13" s="376"/>
      <c r="BF13" s="569"/>
      <c r="BG13" s="570">
        <v>9529108</v>
      </c>
      <c r="BH13" s="329"/>
      <c r="BI13" s="329"/>
      <c r="BJ13" s="329"/>
      <c r="BK13" s="329"/>
      <c r="BL13" s="329"/>
      <c r="BM13" s="329"/>
      <c r="BN13" s="583"/>
      <c r="BO13" s="603">
        <v>39.6</v>
      </c>
      <c r="BP13" s="603"/>
      <c r="BQ13" s="603"/>
      <c r="BR13" s="603"/>
      <c r="BS13" s="604" t="s">
        <v>197</v>
      </c>
      <c r="BT13" s="604"/>
      <c r="BU13" s="604"/>
      <c r="BV13" s="604"/>
      <c r="BW13" s="604"/>
      <c r="BX13" s="604"/>
      <c r="BY13" s="604"/>
      <c r="BZ13" s="604"/>
      <c r="CA13" s="604"/>
      <c r="CB13" s="624"/>
      <c r="CD13" s="568" t="s">
        <v>349</v>
      </c>
      <c r="CE13" s="376"/>
      <c r="CF13" s="376"/>
      <c r="CG13" s="376"/>
      <c r="CH13" s="376"/>
      <c r="CI13" s="376"/>
      <c r="CJ13" s="376"/>
      <c r="CK13" s="376"/>
      <c r="CL13" s="376"/>
      <c r="CM13" s="376"/>
      <c r="CN13" s="376"/>
      <c r="CO13" s="376"/>
      <c r="CP13" s="376"/>
      <c r="CQ13" s="569"/>
      <c r="CR13" s="570">
        <v>4409422</v>
      </c>
      <c r="CS13" s="329"/>
      <c r="CT13" s="329"/>
      <c r="CU13" s="329"/>
      <c r="CV13" s="329"/>
      <c r="CW13" s="329"/>
      <c r="CX13" s="329"/>
      <c r="CY13" s="583"/>
      <c r="CZ13" s="603">
        <v>5.6</v>
      </c>
      <c r="DA13" s="603"/>
      <c r="DB13" s="603"/>
      <c r="DC13" s="603"/>
      <c r="DD13" s="576">
        <v>1438193</v>
      </c>
      <c r="DE13" s="329"/>
      <c r="DF13" s="329"/>
      <c r="DG13" s="329"/>
      <c r="DH13" s="329"/>
      <c r="DI13" s="329"/>
      <c r="DJ13" s="329"/>
      <c r="DK13" s="329"/>
      <c r="DL13" s="329"/>
      <c r="DM13" s="329"/>
      <c r="DN13" s="329"/>
      <c r="DO13" s="329"/>
      <c r="DP13" s="583"/>
      <c r="DQ13" s="576">
        <v>3149653</v>
      </c>
      <c r="DR13" s="329"/>
      <c r="DS13" s="329"/>
      <c r="DT13" s="329"/>
      <c r="DU13" s="329"/>
      <c r="DV13" s="329"/>
      <c r="DW13" s="329"/>
      <c r="DX13" s="329"/>
      <c r="DY13" s="329"/>
      <c r="DZ13" s="329"/>
      <c r="EA13" s="329"/>
      <c r="EB13" s="329"/>
      <c r="EC13" s="601"/>
    </row>
    <row r="14" spans="2:143" ht="11.25" customHeight="1" x14ac:dyDescent="0.2">
      <c r="B14" s="568" t="s">
        <v>319</v>
      </c>
      <c r="C14" s="376"/>
      <c r="D14" s="376"/>
      <c r="E14" s="376"/>
      <c r="F14" s="376"/>
      <c r="G14" s="376"/>
      <c r="H14" s="376"/>
      <c r="I14" s="376"/>
      <c r="J14" s="376"/>
      <c r="K14" s="376"/>
      <c r="L14" s="376"/>
      <c r="M14" s="376"/>
      <c r="N14" s="376"/>
      <c r="O14" s="376"/>
      <c r="P14" s="376"/>
      <c r="Q14" s="569"/>
      <c r="R14" s="570" t="s">
        <v>197</v>
      </c>
      <c r="S14" s="329"/>
      <c r="T14" s="329"/>
      <c r="U14" s="329"/>
      <c r="V14" s="329"/>
      <c r="W14" s="329"/>
      <c r="X14" s="329"/>
      <c r="Y14" s="583"/>
      <c r="Z14" s="603" t="s">
        <v>197</v>
      </c>
      <c r="AA14" s="603"/>
      <c r="AB14" s="603"/>
      <c r="AC14" s="603"/>
      <c r="AD14" s="604" t="s">
        <v>197</v>
      </c>
      <c r="AE14" s="604"/>
      <c r="AF14" s="604"/>
      <c r="AG14" s="604"/>
      <c r="AH14" s="604"/>
      <c r="AI14" s="604"/>
      <c r="AJ14" s="604"/>
      <c r="AK14" s="604"/>
      <c r="AL14" s="573" t="s">
        <v>197</v>
      </c>
      <c r="AM14" s="317"/>
      <c r="AN14" s="317"/>
      <c r="AO14" s="605"/>
      <c r="AP14" s="568" t="s">
        <v>214</v>
      </c>
      <c r="AQ14" s="376"/>
      <c r="AR14" s="376"/>
      <c r="AS14" s="376"/>
      <c r="AT14" s="376"/>
      <c r="AU14" s="376"/>
      <c r="AV14" s="376"/>
      <c r="AW14" s="376"/>
      <c r="AX14" s="376"/>
      <c r="AY14" s="376"/>
      <c r="AZ14" s="376"/>
      <c r="BA14" s="376"/>
      <c r="BB14" s="376"/>
      <c r="BC14" s="376"/>
      <c r="BD14" s="376"/>
      <c r="BE14" s="376"/>
      <c r="BF14" s="569"/>
      <c r="BG14" s="570">
        <v>464678</v>
      </c>
      <c r="BH14" s="329"/>
      <c r="BI14" s="329"/>
      <c r="BJ14" s="329"/>
      <c r="BK14" s="329"/>
      <c r="BL14" s="329"/>
      <c r="BM14" s="329"/>
      <c r="BN14" s="583"/>
      <c r="BO14" s="603">
        <v>1.9</v>
      </c>
      <c r="BP14" s="603"/>
      <c r="BQ14" s="603"/>
      <c r="BR14" s="603"/>
      <c r="BS14" s="604" t="s">
        <v>197</v>
      </c>
      <c r="BT14" s="604"/>
      <c r="BU14" s="604"/>
      <c r="BV14" s="604"/>
      <c r="BW14" s="604"/>
      <c r="BX14" s="604"/>
      <c r="BY14" s="604"/>
      <c r="BZ14" s="604"/>
      <c r="CA14" s="604"/>
      <c r="CB14" s="624"/>
      <c r="CD14" s="568" t="s">
        <v>63</v>
      </c>
      <c r="CE14" s="376"/>
      <c r="CF14" s="376"/>
      <c r="CG14" s="376"/>
      <c r="CH14" s="376"/>
      <c r="CI14" s="376"/>
      <c r="CJ14" s="376"/>
      <c r="CK14" s="376"/>
      <c r="CL14" s="376"/>
      <c r="CM14" s="376"/>
      <c r="CN14" s="376"/>
      <c r="CO14" s="376"/>
      <c r="CP14" s="376"/>
      <c r="CQ14" s="569"/>
      <c r="CR14" s="570">
        <v>3514355</v>
      </c>
      <c r="CS14" s="329"/>
      <c r="CT14" s="329"/>
      <c r="CU14" s="329"/>
      <c r="CV14" s="329"/>
      <c r="CW14" s="329"/>
      <c r="CX14" s="329"/>
      <c r="CY14" s="583"/>
      <c r="CZ14" s="603">
        <v>4.4000000000000004</v>
      </c>
      <c r="DA14" s="603"/>
      <c r="DB14" s="603"/>
      <c r="DC14" s="603"/>
      <c r="DD14" s="576">
        <v>1815578</v>
      </c>
      <c r="DE14" s="329"/>
      <c r="DF14" s="329"/>
      <c r="DG14" s="329"/>
      <c r="DH14" s="329"/>
      <c r="DI14" s="329"/>
      <c r="DJ14" s="329"/>
      <c r="DK14" s="329"/>
      <c r="DL14" s="329"/>
      <c r="DM14" s="329"/>
      <c r="DN14" s="329"/>
      <c r="DO14" s="329"/>
      <c r="DP14" s="583"/>
      <c r="DQ14" s="576">
        <v>2250220</v>
      </c>
      <c r="DR14" s="329"/>
      <c r="DS14" s="329"/>
      <c r="DT14" s="329"/>
      <c r="DU14" s="329"/>
      <c r="DV14" s="329"/>
      <c r="DW14" s="329"/>
      <c r="DX14" s="329"/>
      <c r="DY14" s="329"/>
      <c r="DZ14" s="329"/>
      <c r="EA14" s="329"/>
      <c r="EB14" s="329"/>
      <c r="EC14" s="601"/>
    </row>
    <row r="15" spans="2:143" ht="11.25" customHeight="1" x14ac:dyDescent="0.2">
      <c r="B15" s="568" t="s">
        <v>350</v>
      </c>
      <c r="C15" s="376"/>
      <c r="D15" s="376"/>
      <c r="E15" s="376"/>
      <c r="F15" s="376"/>
      <c r="G15" s="376"/>
      <c r="H15" s="376"/>
      <c r="I15" s="376"/>
      <c r="J15" s="376"/>
      <c r="K15" s="376"/>
      <c r="L15" s="376"/>
      <c r="M15" s="376"/>
      <c r="N15" s="376"/>
      <c r="O15" s="376"/>
      <c r="P15" s="376"/>
      <c r="Q15" s="569"/>
      <c r="R15" s="570">
        <v>94251</v>
      </c>
      <c r="S15" s="329"/>
      <c r="T15" s="329"/>
      <c r="U15" s="329"/>
      <c r="V15" s="329"/>
      <c r="W15" s="329"/>
      <c r="X15" s="329"/>
      <c r="Y15" s="583"/>
      <c r="Z15" s="603">
        <v>0.1</v>
      </c>
      <c r="AA15" s="603"/>
      <c r="AB15" s="603"/>
      <c r="AC15" s="603"/>
      <c r="AD15" s="604">
        <v>94251</v>
      </c>
      <c r="AE15" s="604"/>
      <c r="AF15" s="604"/>
      <c r="AG15" s="604"/>
      <c r="AH15" s="604"/>
      <c r="AI15" s="604"/>
      <c r="AJ15" s="604"/>
      <c r="AK15" s="604"/>
      <c r="AL15" s="573">
        <v>0.2</v>
      </c>
      <c r="AM15" s="317"/>
      <c r="AN15" s="317"/>
      <c r="AO15" s="605"/>
      <c r="AP15" s="568" t="s">
        <v>351</v>
      </c>
      <c r="AQ15" s="376"/>
      <c r="AR15" s="376"/>
      <c r="AS15" s="376"/>
      <c r="AT15" s="376"/>
      <c r="AU15" s="376"/>
      <c r="AV15" s="376"/>
      <c r="AW15" s="376"/>
      <c r="AX15" s="376"/>
      <c r="AY15" s="376"/>
      <c r="AZ15" s="376"/>
      <c r="BA15" s="376"/>
      <c r="BB15" s="376"/>
      <c r="BC15" s="376"/>
      <c r="BD15" s="376"/>
      <c r="BE15" s="376"/>
      <c r="BF15" s="569"/>
      <c r="BG15" s="570">
        <v>1146891</v>
      </c>
      <c r="BH15" s="329"/>
      <c r="BI15" s="329"/>
      <c r="BJ15" s="329"/>
      <c r="BK15" s="329"/>
      <c r="BL15" s="329"/>
      <c r="BM15" s="329"/>
      <c r="BN15" s="583"/>
      <c r="BO15" s="603">
        <v>4.8</v>
      </c>
      <c r="BP15" s="603"/>
      <c r="BQ15" s="603"/>
      <c r="BR15" s="603"/>
      <c r="BS15" s="604" t="s">
        <v>197</v>
      </c>
      <c r="BT15" s="604"/>
      <c r="BU15" s="604"/>
      <c r="BV15" s="604"/>
      <c r="BW15" s="604"/>
      <c r="BX15" s="604"/>
      <c r="BY15" s="604"/>
      <c r="BZ15" s="604"/>
      <c r="CA15" s="604"/>
      <c r="CB15" s="624"/>
      <c r="CD15" s="568" t="s">
        <v>352</v>
      </c>
      <c r="CE15" s="376"/>
      <c r="CF15" s="376"/>
      <c r="CG15" s="376"/>
      <c r="CH15" s="376"/>
      <c r="CI15" s="376"/>
      <c r="CJ15" s="376"/>
      <c r="CK15" s="376"/>
      <c r="CL15" s="376"/>
      <c r="CM15" s="376"/>
      <c r="CN15" s="376"/>
      <c r="CO15" s="376"/>
      <c r="CP15" s="376"/>
      <c r="CQ15" s="569"/>
      <c r="CR15" s="570">
        <v>11020264</v>
      </c>
      <c r="CS15" s="329"/>
      <c r="CT15" s="329"/>
      <c r="CU15" s="329"/>
      <c r="CV15" s="329"/>
      <c r="CW15" s="329"/>
      <c r="CX15" s="329"/>
      <c r="CY15" s="583"/>
      <c r="CZ15" s="603">
        <v>13.9</v>
      </c>
      <c r="DA15" s="603"/>
      <c r="DB15" s="603"/>
      <c r="DC15" s="603"/>
      <c r="DD15" s="576">
        <v>4800658</v>
      </c>
      <c r="DE15" s="329"/>
      <c r="DF15" s="329"/>
      <c r="DG15" s="329"/>
      <c r="DH15" s="329"/>
      <c r="DI15" s="329"/>
      <c r="DJ15" s="329"/>
      <c r="DK15" s="329"/>
      <c r="DL15" s="329"/>
      <c r="DM15" s="329"/>
      <c r="DN15" s="329"/>
      <c r="DO15" s="329"/>
      <c r="DP15" s="583"/>
      <c r="DQ15" s="576">
        <v>6074067</v>
      </c>
      <c r="DR15" s="329"/>
      <c r="DS15" s="329"/>
      <c r="DT15" s="329"/>
      <c r="DU15" s="329"/>
      <c r="DV15" s="329"/>
      <c r="DW15" s="329"/>
      <c r="DX15" s="329"/>
      <c r="DY15" s="329"/>
      <c r="DZ15" s="329"/>
      <c r="EA15" s="329"/>
      <c r="EB15" s="329"/>
      <c r="EC15" s="601"/>
    </row>
    <row r="16" spans="2:143" ht="11.25" customHeight="1" x14ac:dyDescent="0.2">
      <c r="B16" s="568" t="s">
        <v>353</v>
      </c>
      <c r="C16" s="376"/>
      <c r="D16" s="376"/>
      <c r="E16" s="376"/>
      <c r="F16" s="376"/>
      <c r="G16" s="376"/>
      <c r="H16" s="376"/>
      <c r="I16" s="376"/>
      <c r="J16" s="376"/>
      <c r="K16" s="376"/>
      <c r="L16" s="376"/>
      <c r="M16" s="376"/>
      <c r="N16" s="376"/>
      <c r="O16" s="376"/>
      <c r="P16" s="376"/>
      <c r="Q16" s="569"/>
      <c r="R16" s="570">
        <v>459940</v>
      </c>
      <c r="S16" s="329"/>
      <c r="T16" s="329"/>
      <c r="U16" s="329"/>
      <c r="V16" s="329"/>
      <c r="W16" s="329"/>
      <c r="X16" s="329"/>
      <c r="Y16" s="583"/>
      <c r="Z16" s="603">
        <v>0.6</v>
      </c>
      <c r="AA16" s="603"/>
      <c r="AB16" s="603"/>
      <c r="AC16" s="603"/>
      <c r="AD16" s="604">
        <v>459940</v>
      </c>
      <c r="AE16" s="604"/>
      <c r="AF16" s="604"/>
      <c r="AG16" s="604"/>
      <c r="AH16" s="604"/>
      <c r="AI16" s="604"/>
      <c r="AJ16" s="604"/>
      <c r="AK16" s="604"/>
      <c r="AL16" s="573">
        <v>1.1000000000000001</v>
      </c>
      <c r="AM16" s="317"/>
      <c r="AN16" s="317"/>
      <c r="AO16" s="605"/>
      <c r="AP16" s="568" t="s">
        <v>354</v>
      </c>
      <c r="AQ16" s="376"/>
      <c r="AR16" s="376"/>
      <c r="AS16" s="376"/>
      <c r="AT16" s="376"/>
      <c r="AU16" s="376"/>
      <c r="AV16" s="376"/>
      <c r="AW16" s="376"/>
      <c r="AX16" s="376"/>
      <c r="AY16" s="376"/>
      <c r="AZ16" s="376"/>
      <c r="BA16" s="376"/>
      <c r="BB16" s="376"/>
      <c r="BC16" s="376"/>
      <c r="BD16" s="376"/>
      <c r="BE16" s="376"/>
      <c r="BF16" s="569"/>
      <c r="BG16" s="570" t="s">
        <v>197</v>
      </c>
      <c r="BH16" s="329"/>
      <c r="BI16" s="329"/>
      <c r="BJ16" s="329"/>
      <c r="BK16" s="329"/>
      <c r="BL16" s="329"/>
      <c r="BM16" s="329"/>
      <c r="BN16" s="583"/>
      <c r="BO16" s="603" t="s">
        <v>197</v>
      </c>
      <c r="BP16" s="603"/>
      <c r="BQ16" s="603"/>
      <c r="BR16" s="603"/>
      <c r="BS16" s="604" t="s">
        <v>197</v>
      </c>
      <c r="BT16" s="604"/>
      <c r="BU16" s="604"/>
      <c r="BV16" s="604"/>
      <c r="BW16" s="604"/>
      <c r="BX16" s="604"/>
      <c r="BY16" s="604"/>
      <c r="BZ16" s="604"/>
      <c r="CA16" s="604"/>
      <c r="CB16" s="624"/>
      <c r="CD16" s="568" t="s">
        <v>355</v>
      </c>
      <c r="CE16" s="376"/>
      <c r="CF16" s="376"/>
      <c r="CG16" s="376"/>
      <c r="CH16" s="376"/>
      <c r="CI16" s="376"/>
      <c r="CJ16" s="376"/>
      <c r="CK16" s="376"/>
      <c r="CL16" s="376"/>
      <c r="CM16" s="376"/>
      <c r="CN16" s="376"/>
      <c r="CO16" s="376"/>
      <c r="CP16" s="376"/>
      <c r="CQ16" s="569"/>
      <c r="CR16" s="570">
        <v>42594</v>
      </c>
      <c r="CS16" s="329"/>
      <c r="CT16" s="329"/>
      <c r="CU16" s="329"/>
      <c r="CV16" s="329"/>
      <c r="CW16" s="329"/>
      <c r="CX16" s="329"/>
      <c r="CY16" s="583"/>
      <c r="CZ16" s="603">
        <v>0.1</v>
      </c>
      <c r="DA16" s="603"/>
      <c r="DB16" s="603"/>
      <c r="DC16" s="603"/>
      <c r="DD16" s="576" t="s">
        <v>197</v>
      </c>
      <c r="DE16" s="329"/>
      <c r="DF16" s="329"/>
      <c r="DG16" s="329"/>
      <c r="DH16" s="329"/>
      <c r="DI16" s="329"/>
      <c r="DJ16" s="329"/>
      <c r="DK16" s="329"/>
      <c r="DL16" s="329"/>
      <c r="DM16" s="329"/>
      <c r="DN16" s="329"/>
      <c r="DO16" s="329"/>
      <c r="DP16" s="583"/>
      <c r="DQ16" s="576">
        <v>36166</v>
      </c>
      <c r="DR16" s="329"/>
      <c r="DS16" s="329"/>
      <c r="DT16" s="329"/>
      <c r="DU16" s="329"/>
      <c r="DV16" s="329"/>
      <c r="DW16" s="329"/>
      <c r="DX16" s="329"/>
      <c r="DY16" s="329"/>
      <c r="DZ16" s="329"/>
      <c r="EA16" s="329"/>
      <c r="EB16" s="329"/>
      <c r="EC16" s="601"/>
    </row>
    <row r="17" spans="2:133" ht="11.25" customHeight="1" x14ac:dyDescent="0.2">
      <c r="B17" s="568" t="s">
        <v>356</v>
      </c>
      <c r="C17" s="376"/>
      <c r="D17" s="376"/>
      <c r="E17" s="376"/>
      <c r="F17" s="376"/>
      <c r="G17" s="376"/>
      <c r="H17" s="376"/>
      <c r="I17" s="376"/>
      <c r="J17" s="376"/>
      <c r="K17" s="376"/>
      <c r="L17" s="376"/>
      <c r="M17" s="376"/>
      <c r="N17" s="376"/>
      <c r="O17" s="376"/>
      <c r="P17" s="376"/>
      <c r="Q17" s="569"/>
      <c r="R17" s="570">
        <v>1044857</v>
      </c>
      <c r="S17" s="329"/>
      <c r="T17" s="329"/>
      <c r="U17" s="329"/>
      <c r="V17" s="329"/>
      <c r="W17" s="329"/>
      <c r="X17" s="329"/>
      <c r="Y17" s="583"/>
      <c r="Z17" s="603">
        <v>1.3</v>
      </c>
      <c r="AA17" s="603"/>
      <c r="AB17" s="603"/>
      <c r="AC17" s="603"/>
      <c r="AD17" s="604">
        <v>1044857</v>
      </c>
      <c r="AE17" s="604"/>
      <c r="AF17" s="604"/>
      <c r="AG17" s="604"/>
      <c r="AH17" s="604"/>
      <c r="AI17" s="604"/>
      <c r="AJ17" s="604"/>
      <c r="AK17" s="604"/>
      <c r="AL17" s="573">
        <v>2.6</v>
      </c>
      <c r="AM17" s="317"/>
      <c r="AN17" s="317"/>
      <c r="AO17" s="605"/>
      <c r="AP17" s="568" t="s">
        <v>357</v>
      </c>
      <c r="AQ17" s="376"/>
      <c r="AR17" s="376"/>
      <c r="AS17" s="376"/>
      <c r="AT17" s="376"/>
      <c r="AU17" s="376"/>
      <c r="AV17" s="376"/>
      <c r="AW17" s="376"/>
      <c r="AX17" s="376"/>
      <c r="AY17" s="376"/>
      <c r="AZ17" s="376"/>
      <c r="BA17" s="376"/>
      <c r="BB17" s="376"/>
      <c r="BC17" s="376"/>
      <c r="BD17" s="376"/>
      <c r="BE17" s="376"/>
      <c r="BF17" s="569"/>
      <c r="BG17" s="570" t="s">
        <v>197</v>
      </c>
      <c r="BH17" s="329"/>
      <c r="BI17" s="329"/>
      <c r="BJ17" s="329"/>
      <c r="BK17" s="329"/>
      <c r="BL17" s="329"/>
      <c r="BM17" s="329"/>
      <c r="BN17" s="583"/>
      <c r="BO17" s="603" t="s">
        <v>197</v>
      </c>
      <c r="BP17" s="603"/>
      <c r="BQ17" s="603"/>
      <c r="BR17" s="603"/>
      <c r="BS17" s="604" t="s">
        <v>197</v>
      </c>
      <c r="BT17" s="604"/>
      <c r="BU17" s="604"/>
      <c r="BV17" s="604"/>
      <c r="BW17" s="604"/>
      <c r="BX17" s="604"/>
      <c r="BY17" s="604"/>
      <c r="BZ17" s="604"/>
      <c r="CA17" s="604"/>
      <c r="CB17" s="624"/>
      <c r="CD17" s="568" t="s">
        <v>359</v>
      </c>
      <c r="CE17" s="376"/>
      <c r="CF17" s="376"/>
      <c r="CG17" s="376"/>
      <c r="CH17" s="376"/>
      <c r="CI17" s="376"/>
      <c r="CJ17" s="376"/>
      <c r="CK17" s="376"/>
      <c r="CL17" s="376"/>
      <c r="CM17" s="376"/>
      <c r="CN17" s="376"/>
      <c r="CO17" s="376"/>
      <c r="CP17" s="376"/>
      <c r="CQ17" s="569"/>
      <c r="CR17" s="570">
        <v>5703448</v>
      </c>
      <c r="CS17" s="329"/>
      <c r="CT17" s="329"/>
      <c r="CU17" s="329"/>
      <c r="CV17" s="329"/>
      <c r="CW17" s="329"/>
      <c r="CX17" s="329"/>
      <c r="CY17" s="583"/>
      <c r="CZ17" s="603">
        <v>7.2</v>
      </c>
      <c r="DA17" s="603"/>
      <c r="DB17" s="603"/>
      <c r="DC17" s="603"/>
      <c r="DD17" s="576" t="s">
        <v>197</v>
      </c>
      <c r="DE17" s="329"/>
      <c r="DF17" s="329"/>
      <c r="DG17" s="329"/>
      <c r="DH17" s="329"/>
      <c r="DI17" s="329"/>
      <c r="DJ17" s="329"/>
      <c r="DK17" s="329"/>
      <c r="DL17" s="329"/>
      <c r="DM17" s="329"/>
      <c r="DN17" s="329"/>
      <c r="DO17" s="329"/>
      <c r="DP17" s="583"/>
      <c r="DQ17" s="576">
        <v>5517959</v>
      </c>
      <c r="DR17" s="329"/>
      <c r="DS17" s="329"/>
      <c r="DT17" s="329"/>
      <c r="DU17" s="329"/>
      <c r="DV17" s="329"/>
      <c r="DW17" s="329"/>
      <c r="DX17" s="329"/>
      <c r="DY17" s="329"/>
      <c r="DZ17" s="329"/>
      <c r="EA17" s="329"/>
      <c r="EB17" s="329"/>
      <c r="EC17" s="601"/>
    </row>
    <row r="18" spans="2:133" ht="11.25" customHeight="1" x14ac:dyDescent="0.2">
      <c r="B18" s="568" t="s">
        <v>217</v>
      </c>
      <c r="C18" s="376"/>
      <c r="D18" s="376"/>
      <c r="E18" s="376"/>
      <c r="F18" s="376"/>
      <c r="G18" s="376"/>
      <c r="H18" s="376"/>
      <c r="I18" s="376"/>
      <c r="J18" s="376"/>
      <c r="K18" s="376"/>
      <c r="L18" s="376"/>
      <c r="M18" s="376"/>
      <c r="N18" s="376"/>
      <c r="O18" s="376"/>
      <c r="P18" s="376"/>
      <c r="Q18" s="569"/>
      <c r="R18" s="570">
        <v>217707</v>
      </c>
      <c r="S18" s="329"/>
      <c r="T18" s="329"/>
      <c r="U18" s="329"/>
      <c r="V18" s="329"/>
      <c r="W18" s="329"/>
      <c r="X18" s="329"/>
      <c r="Y18" s="583"/>
      <c r="Z18" s="603">
        <v>0.3</v>
      </c>
      <c r="AA18" s="603"/>
      <c r="AB18" s="603"/>
      <c r="AC18" s="603"/>
      <c r="AD18" s="604">
        <v>217707</v>
      </c>
      <c r="AE18" s="604"/>
      <c r="AF18" s="604"/>
      <c r="AG18" s="604"/>
      <c r="AH18" s="604"/>
      <c r="AI18" s="604"/>
      <c r="AJ18" s="604"/>
      <c r="AK18" s="604"/>
      <c r="AL18" s="573">
        <v>0.5</v>
      </c>
      <c r="AM18" s="317"/>
      <c r="AN18" s="317"/>
      <c r="AO18" s="605"/>
      <c r="AP18" s="568" t="s">
        <v>98</v>
      </c>
      <c r="AQ18" s="376"/>
      <c r="AR18" s="376"/>
      <c r="AS18" s="376"/>
      <c r="AT18" s="376"/>
      <c r="AU18" s="376"/>
      <c r="AV18" s="376"/>
      <c r="AW18" s="376"/>
      <c r="AX18" s="376"/>
      <c r="AY18" s="376"/>
      <c r="AZ18" s="376"/>
      <c r="BA18" s="376"/>
      <c r="BB18" s="376"/>
      <c r="BC18" s="376"/>
      <c r="BD18" s="376"/>
      <c r="BE18" s="376"/>
      <c r="BF18" s="569"/>
      <c r="BG18" s="570" t="s">
        <v>197</v>
      </c>
      <c r="BH18" s="329"/>
      <c r="BI18" s="329"/>
      <c r="BJ18" s="329"/>
      <c r="BK18" s="329"/>
      <c r="BL18" s="329"/>
      <c r="BM18" s="329"/>
      <c r="BN18" s="583"/>
      <c r="BO18" s="603" t="s">
        <v>197</v>
      </c>
      <c r="BP18" s="603"/>
      <c r="BQ18" s="603"/>
      <c r="BR18" s="603"/>
      <c r="BS18" s="604" t="s">
        <v>197</v>
      </c>
      <c r="BT18" s="604"/>
      <c r="BU18" s="604"/>
      <c r="BV18" s="604"/>
      <c r="BW18" s="604"/>
      <c r="BX18" s="604"/>
      <c r="BY18" s="604"/>
      <c r="BZ18" s="604"/>
      <c r="CA18" s="604"/>
      <c r="CB18" s="624"/>
      <c r="CD18" s="568" t="s">
        <v>360</v>
      </c>
      <c r="CE18" s="376"/>
      <c r="CF18" s="376"/>
      <c r="CG18" s="376"/>
      <c r="CH18" s="376"/>
      <c r="CI18" s="376"/>
      <c r="CJ18" s="376"/>
      <c r="CK18" s="376"/>
      <c r="CL18" s="376"/>
      <c r="CM18" s="376"/>
      <c r="CN18" s="376"/>
      <c r="CO18" s="376"/>
      <c r="CP18" s="376"/>
      <c r="CQ18" s="569"/>
      <c r="CR18" s="570" t="s">
        <v>197</v>
      </c>
      <c r="CS18" s="329"/>
      <c r="CT18" s="329"/>
      <c r="CU18" s="329"/>
      <c r="CV18" s="329"/>
      <c r="CW18" s="329"/>
      <c r="CX18" s="329"/>
      <c r="CY18" s="583"/>
      <c r="CZ18" s="603" t="s">
        <v>197</v>
      </c>
      <c r="DA18" s="603"/>
      <c r="DB18" s="603"/>
      <c r="DC18" s="603"/>
      <c r="DD18" s="576" t="s">
        <v>197</v>
      </c>
      <c r="DE18" s="329"/>
      <c r="DF18" s="329"/>
      <c r="DG18" s="329"/>
      <c r="DH18" s="329"/>
      <c r="DI18" s="329"/>
      <c r="DJ18" s="329"/>
      <c r="DK18" s="329"/>
      <c r="DL18" s="329"/>
      <c r="DM18" s="329"/>
      <c r="DN18" s="329"/>
      <c r="DO18" s="329"/>
      <c r="DP18" s="583"/>
      <c r="DQ18" s="576" t="s">
        <v>197</v>
      </c>
      <c r="DR18" s="329"/>
      <c r="DS18" s="329"/>
      <c r="DT18" s="329"/>
      <c r="DU18" s="329"/>
      <c r="DV18" s="329"/>
      <c r="DW18" s="329"/>
      <c r="DX18" s="329"/>
      <c r="DY18" s="329"/>
      <c r="DZ18" s="329"/>
      <c r="EA18" s="329"/>
      <c r="EB18" s="329"/>
      <c r="EC18" s="601"/>
    </row>
    <row r="19" spans="2:133" ht="11.25" customHeight="1" x14ac:dyDescent="0.2">
      <c r="B19" s="568" t="s">
        <v>362</v>
      </c>
      <c r="C19" s="376"/>
      <c r="D19" s="376"/>
      <c r="E19" s="376"/>
      <c r="F19" s="376"/>
      <c r="G19" s="376"/>
      <c r="H19" s="376"/>
      <c r="I19" s="376"/>
      <c r="J19" s="376"/>
      <c r="K19" s="376"/>
      <c r="L19" s="376"/>
      <c r="M19" s="376"/>
      <c r="N19" s="376"/>
      <c r="O19" s="376"/>
      <c r="P19" s="376"/>
      <c r="Q19" s="569"/>
      <c r="R19" s="570">
        <v>811161</v>
      </c>
      <c r="S19" s="329"/>
      <c r="T19" s="329"/>
      <c r="U19" s="329"/>
      <c r="V19" s="329"/>
      <c r="W19" s="329"/>
      <c r="X19" s="329"/>
      <c r="Y19" s="583"/>
      <c r="Z19" s="603">
        <v>1</v>
      </c>
      <c r="AA19" s="603"/>
      <c r="AB19" s="603"/>
      <c r="AC19" s="603"/>
      <c r="AD19" s="604">
        <v>811161</v>
      </c>
      <c r="AE19" s="604"/>
      <c r="AF19" s="604"/>
      <c r="AG19" s="604"/>
      <c r="AH19" s="604"/>
      <c r="AI19" s="604"/>
      <c r="AJ19" s="604"/>
      <c r="AK19" s="604"/>
      <c r="AL19" s="573">
        <v>2</v>
      </c>
      <c r="AM19" s="317"/>
      <c r="AN19" s="317"/>
      <c r="AO19" s="605"/>
      <c r="AP19" s="568" t="s">
        <v>251</v>
      </c>
      <c r="AQ19" s="376"/>
      <c r="AR19" s="376"/>
      <c r="AS19" s="376"/>
      <c r="AT19" s="376"/>
      <c r="AU19" s="376"/>
      <c r="AV19" s="376"/>
      <c r="AW19" s="376"/>
      <c r="AX19" s="376"/>
      <c r="AY19" s="376"/>
      <c r="AZ19" s="376"/>
      <c r="BA19" s="376"/>
      <c r="BB19" s="376"/>
      <c r="BC19" s="376"/>
      <c r="BD19" s="376"/>
      <c r="BE19" s="376"/>
      <c r="BF19" s="569"/>
      <c r="BG19" s="570">
        <v>1971982</v>
      </c>
      <c r="BH19" s="329"/>
      <c r="BI19" s="329"/>
      <c r="BJ19" s="329"/>
      <c r="BK19" s="329"/>
      <c r="BL19" s="329"/>
      <c r="BM19" s="329"/>
      <c r="BN19" s="583"/>
      <c r="BO19" s="603">
        <v>8.1999999999999993</v>
      </c>
      <c r="BP19" s="603"/>
      <c r="BQ19" s="603"/>
      <c r="BR19" s="603"/>
      <c r="BS19" s="604" t="s">
        <v>197</v>
      </c>
      <c r="BT19" s="604"/>
      <c r="BU19" s="604"/>
      <c r="BV19" s="604"/>
      <c r="BW19" s="604"/>
      <c r="BX19" s="604"/>
      <c r="BY19" s="604"/>
      <c r="BZ19" s="604"/>
      <c r="CA19" s="604"/>
      <c r="CB19" s="624"/>
      <c r="CD19" s="568" t="s">
        <v>363</v>
      </c>
      <c r="CE19" s="376"/>
      <c r="CF19" s="376"/>
      <c r="CG19" s="376"/>
      <c r="CH19" s="376"/>
      <c r="CI19" s="376"/>
      <c r="CJ19" s="376"/>
      <c r="CK19" s="376"/>
      <c r="CL19" s="376"/>
      <c r="CM19" s="376"/>
      <c r="CN19" s="376"/>
      <c r="CO19" s="376"/>
      <c r="CP19" s="376"/>
      <c r="CQ19" s="569"/>
      <c r="CR19" s="570" t="s">
        <v>197</v>
      </c>
      <c r="CS19" s="329"/>
      <c r="CT19" s="329"/>
      <c r="CU19" s="329"/>
      <c r="CV19" s="329"/>
      <c r="CW19" s="329"/>
      <c r="CX19" s="329"/>
      <c r="CY19" s="583"/>
      <c r="CZ19" s="603" t="s">
        <v>197</v>
      </c>
      <c r="DA19" s="603"/>
      <c r="DB19" s="603"/>
      <c r="DC19" s="603"/>
      <c r="DD19" s="576" t="s">
        <v>197</v>
      </c>
      <c r="DE19" s="329"/>
      <c r="DF19" s="329"/>
      <c r="DG19" s="329"/>
      <c r="DH19" s="329"/>
      <c r="DI19" s="329"/>
      <c r="DJ19" s="329"/>
      <c r="DK19" s="329"/>
      <c r="DL19" s="329"/>
      <c r="DM19" s="329"/>
      <c r="DN19" s="329"/>
      <c r="DO19" s="329"/>
      <c r="DP19" s="583"/>
      <c r="DQ19" s="576" t="s">
        <v>197</v>
      </c>
      <c r="DR19" s="329"/>
      <c r="DS19" s="329"/>
      <c r="DT19" s="329"/>
      <c r="DU19" s="329"/>
      <c r="DV19" s="329"/>
      <c r="DW19" s="329"/>
      <c r="DX19" s="329"/>
      <c r="DY19" s="329"/>
      <c r="DZ19" s="329"/>
      <c r="EA19" s="329"/>
      <c r="EB19" s="329"/>
      <c r="EC19" s="601"/>
    </row>
    <row r="20" spans="2:133" ht="11.25" customHeight="1" x14ac:dyDescent="0.2">
      <c r="B20" s="617" t="s">
        <v>137</v>
      </c>
      <c r="C20" s="618"/>
      <c r="D20" s="618"/>
      <c r="E20" s="618"/>
      <c r="F20" s="618"/>
      <c r="G20" s="618"/>
      <c r="H20" s="618"/>
      <c r="I20" s="618"/>
      <c r="J20" s="618"/>
      <c r="K20" s="618"/>
      <c r="L20" s="618"/>
      <c r="M20" s="618"/>
      <c r="N20" s="618"/>
      <c r="O20" s="618"/>
      <c r="P20" s="618"/>
      <c r="Q20" s="619"/>
      <c r="R20" s="570">
        <v>15989</v>
      </c>
      <c r="S20" s="329"/>
      <c r="T20" s="329"/>
      <c r="U20" s="329"/>
      <c r="V20" s="329"/>
      <c r="W20" s="329"/>
      <c r="X20" s="329"/>
      <c r="Y20" s="583"/>
      <c r="Z20" s="603">
        <v>0</v>
      </c>
      <c r="AA20" s="603"/>
      <c r="AB20" s="603"/>
      <c r="AC20" s="603"/>
      <c r="AD20" s="604">
        <v>15989</v>
      </c>
      <c r="AE20" s="604"/>
      <c r="AF20" s="604"/>
      <c r="AG20" s="604"/>
      <c r="AH20" s="604"/>
      <c r="AI20" s="604"/>
      <c r="AJ20" s="604"/>
      <c r="AK20" s="604"/>
      <c r="AL20" s="573">
        <v>0</v>
      </c>
      <c r="AM20" s="317"/>
      <c r="AN20" s="317"/>
      <c r="AO20" s="605"/>
      <c r="AP20" s="568" t="s">
        <v>364</v>
      </c>
      <c r="AQ20" s="376"/>
      <c r="AR20" s="376"/>
      <c r="AS20" s="376"/>
      <c r="AT20" s="376"/>
      <c r="AU20" s="376"/>
      <c r="AV20" s="376"/>
      <c r="AW20" s="376"/>
      <c r="AX20" s="376"/>
      <c r="AY20" s="376"/>
      <c r="AZ20" s="376"/>
      <c r="BA20" s="376"/>
      <c r="BB20" s="376"/>
      <c r="BC20" s="376"/>
      <c r="BD20" s="376"/>
      <c r="BE20" s="376"/>
      <c r="BF20" s="569"/>
      <c r="BG20" s="570">
        <v>1971982</v>
      </c>
      <c r="BH20" s="329"/>
      <c r="BI20" s="329"/>
      <c r="BJ20" s="329"/>
      <c r="BK20" s="329"/>
      <c r="BL20" s="329"/>
      <c r="BM20" s="329"/>
      <c r="BN20" s="583"/>
      <c r="BO20" s="603">
        <v>8.1999999999999993</v>
      </c>
      <c r="BP20" s="603"/>
      <c r="BQ20" s="603"/>
      <c r="BR20" s="603"/>
      <c r="BS20" s="604" t="s">
        <v>197</v>
      </c>
      <c r="BT20" s="604"/>
      <c r="BU20" s="604"/>
      <c r="BV20" s="604"/>
      <c r="BW20" s="604"/>
      <c r="BX20" s="604"/>
      <c r="BY20" s="604"/>
      <c r="BZ20" s="604"/>
      <c r="CA20" s="604"/>
      <c r="CB20" s="624"/>
      <c r="CD20" s="568" t="s">
        <v>187</v>
      </c>
      <c r="CE20" s="376"/>
      <c r="CF20" s="376"/>
      <c r="CG20" s="376"/>
      <c r="CH20" s="376"/>
      <c r="CI20" s="376"/>
      <c r="CJ20" s="376"/>
      <c r="CK20" s="376"/>
      <c r="CL20" s="376"/>
      <c r="CM20" s="376"/>
      <c r="CN20" s="376"/>
      <c r="CO20" s="376"/>
      <c r="CP20" s="376"/>
      <c r="CQ20" s="569"/>
      <c r="CR20" s="570">
        <v>79283741</v>
      </c>
      <c r="CS20" s="329"/>
      <c r="CT20" s="329"/>
      <c r="CU20" s="329"/>
      <c r="CV20" s="329"/>
      <c r="CW20" s="329"/>
      <c r="CX20" s="329"/>
      <c r="CY20" s="583"/>
      <c r="CZ20" s="603">
        <v>100</v>
      </c>
      <c r="DA20" s="603"/>
      <c r="DB20" s="603"/>
      <c r="DC20" s="603"/>
      <c r="DD20" s="576">
        <v>9695826</v>
      </c>
      <c r="DE20" s="329"/>
      <c r="DF20" s="329"/>
      <c r="DG20" s="329"/>
      <c r="DH20" s="329"/>
      <c r="DI20" s="329"/>
      <c r="DJ20" s="329"/>
      <c r="DK20" s="329"/>
      <c r="DL20" s="329"/>
      <c r="DM20" s="329"/>
      <c r="DN20" s="329"/>
      <c r="DO20" s="329"/>
      <c r="DP20" s="583"/>
      <c r="DQ20" s="576">
        <v>47017737</v>
      </c>
      <c r="DR20" s="329"/>
      <c r="DS20" s="329"/>
      <c r="DT20" s="329"/>
      <c r="DU20" s="329"/>
      <c r="DV20" s="329"/>
      <c r="DW20" s="329"/>
      <c r="DX20" s="329"/>
      <c r="DY20" s="329"/>
      <c r="DZ20" s="329"/>
      <c r="EA20" s="329"/>
      <c r="EB20" s="329"/>
      <c r="EC20" s="601"/>
    </row>
    <row r="21" spans="2:133" ht="11.25" customHeight="1" x14ac:dyDescent="0.2">
      <c r="B21" s="568" t="s">
        <v>341</v>
      </c>
      <c r="C21" s="376"/>
      <c r="D21" s="376"/>
      <c r="E21" s="376"/>
      <c r="F21" s="376"/>
      <c r="G21" s="376"/>
      <c r="H21" s="376"/>
      <c r="I21" s="376"/>
      <c r="J21" s="376"/>
      <c r="K21" s="376"/>
      <c r="L21" s="376"/>
      <c r="M21" s="376"/>
      <c r="N21" s="376"/>
      <c r="O21" s="376"/>
      <c r="P21" s="376"/>
      <c r="Q21" s="569"/>
      <c r="R21" s="570">
        <v>11173844</v>
      </c>
      <c r="S21" s="329"/>
      <c r="T21" s="329"/>
      <c r="U21" s="329"/>
      <c r="V21" s="329"/>
      <c r="W21" s="329"/>
      <c r="X21" s="329"/>
      <c r="Y21" s="583"/>
      <c r="Z21" s="603">
        <v>14</v>
      </c>
      <c r="AA21" s="603"/>
      <c r="AB21" s="603"/>
      <c r="AC21" s="603"/>
      <c r="AD21" s="604">
        <v>10468034</v>
      </c>
      <c r="AE21" s="604"/>
      <c r="AF21" s="604"/>
      <c r="AG21" s="604"/>
      <c r="AH21" s="604"/>
      <c r="AI21" s="604"/>
      <c r="AJ21" s="604"/>
      <c r="AK21" s="604"/>
      <c r="AL21" s="573">
        <v>26.1</v>
      </c>
      <c r="AM21" s="317"/>
      <c r="AN21" s="317"/>
      <c r="AO21" s="605"/>
      <c r="AP21" s="568" t="s">
        <v>366</v>
      </c>
      <c r="AQ21" s="627"/>
      <c r="AR21" s="627"/>
      <c r="AS21" s="627"/>
      <c r="AT21" s="627"/>
      <c r="AU21" s="627"/>
      <c r="AV21" s="627"/>
      <c r="AW21" s="627"/>
      <c r="AX21" s="627"/>
      <c r="AY21" s="627"/>
      <c r="AZ21" s="627"/>
      <c r="BA21" s="627"/>
      <c r="BB21" s="627"/>
      <c r="BC21" s="627"/>
      <c r="BD21" s="627"/>
      <c r="BE21" s="627"/>
      <c r="BF21" s="628"/>
      <c r="BG21" s="570" t="s">
        <v>197</v>
      </c>
      <c r="BH21" s="329"/>
      <c r="BI21" s="329"/>
      <c r="BJ21" s="329"/>
      <c r="BK21" s="329"/>
      <c r="BL21" s="329"/>
      <c r="BM21" s="329"/>
      <c r="BN21" s="583"/>
      <c r="BO21" s="603" t="s">
        <v>197</v>
      </c>
      <c r="BP21" s="603"/>
      <c r="BQ21" s="603"/>
      <c r="BR21" s="603"/>
      <c r="BS21" s="604" t="s">
        <v>197</v>
      </c>
      <c r="BT21" s="604"/>
      <c r="BU21" s="604"/>
      <c r="BV21" s="604"/>
      <c r="BW21" s="604"/>
      <c r="BX21" s="604"/>
      <c r="BY21" s="604"/>
      <c r="BZ21" s="604"/>
      <c r="CA21" s="604"/>
      <c r="CB21" s="624"/>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293</v>
      </c>
      <c r="C22" s="376"/>
      <c r="D22" s="376"/>
      <c r="E22" s="376"/>
      <c r="F22" s="376"/>
      <c r="G22" s="376"/>
      <c r="H22" s="376"/>
      <c r="I22" s="376"/>
      <c r="J22" s="376"/>
      <c r="K22" s="376"/>
      <c r="L22" s="376"/>
      <c r="M22" s="376"/>
      <c r="N22" s="376"/>
      <c r="O22" s="376"/>
      <c r="P22" s="376"/>
      <c r="Q22" s="569"/>
      <c r="R22" s="570">
        <v>10468034</v>
      </c>
      <c r="S22" s="329"/>
      <c r="T22" s="329"/>
      <c r="U22" s="329"/>
      <c r="V22" s="329"/>
      <c r="W22" s="329"/>
      <c r="X22" s="329"/>
      <c r="Y22" s="583"/>
      <c r="Z22" s="603">
        <v>13.1</v>
      </c>
      <c r="AA22" s="603"/>
      <c r="AB22" s="603"/>
      <c r="AC22" s="603"/>
      <c r="AD22" s="604">
        <v>10468034</v>
      </c>
      <c r="AE22" s="604"/>
      <c r="AF22" s="604"/>
      <c r="AG22" s="604"/>
      <c r="AH22" s="604"/>
      <c r="AI22" s="604"/>
      <c r="AJ22" s="604"/>
      <c r="AK22" s="604"/>
      <c r="AL22" s="573">
        <v>26.1</v>
      </c>
      <c r="AM22" s="317"/>
      <c r="AN22" s="317"/>
      <c r="AO22" s="605"/>
      <c r="AP22" s="568" t="s">
        <v>368</v>
      </c>
      <c r="AQ22" s="627"/>
      <c r="AR22" s="627"/>
      <c r="AS22" s="627"/>
      <c r="AT22" s="627"/>
      <c r="AU22" s="627"/>
      <c r="AV22" s="627"/>
      <c r="AW22" s="627"/>
      <c r="AX22" s="627"/>
      <c r="AY22" s="627"/>
      <c r="AZ22" s="627"/>
      <c r="BA22" s="627"/>
      <c r="BB22" s="627"/>
      <c r="BC22" s="627"/>
      <c r="BD22" s="627"/>
      <c r="BE22" s="627"/>
      <c r="BF22" s="628"/>
      <c r="BG22" s="570" t="s">
        <v>197</v>
      </c>
      <c r="BH22" s="329"/>
      <c r="BI22" s="329"/>
      <c r="BJ22" s="329"/>
      <c r="BK22" s="329"/>
      <c r="BL22" s="329"/>
      <c r="BM22" s="329"/>
      <c r="BN22" s="583"/>
      <c r="BO22" s="603" t="s">
        <v>197</v>
      </c>
      <c r="BP22" s="603"/>
      <c r="BQ22" s="603"/>
      <c r="BR22" s="603"/>
      <c r="BS22" s="604" t="s">
        <v>197</v>
      </c>
      <c r="BT22" s="604"/>
      <c r="BU22" s="604"/>
      <c r="BV22" s="604"/>
      <c r="BW22" s="604"/>
      <c r="BX22" s="604"/>
      <c r="BY22" s="604"/>
      <c r="BZ22" s="604"/>
      <c r="CA22" s="604"/>
      <c r="CB22" s="624"/>
      <c r="CD22" s="483" t="s">
        <v>369</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290</v>
      </c>
      <c r="C23" s="376"/>
      <c r="D23" s="376"/>
      <c r="E23" s="376"/>
      <c r="F23" s="376"/>
      <c r="G23" s="376"/>
      <c r="H23" s="376"/>
      <c r="I23" s="376"/>
      <c r="J23" s="376"/>
      <c r="K23" s="376"/>
      <c r="L23" s="376"/>
      <c r="M23" s="376"/>
      <c r="N23" s="376"/>
      <c r="O23" s="376"/>
      <c r="P23" s="376"/>
      <c r="Q23" s="569"/>
      <c r="R23" s="570">
        <v>705810</v>
      </c>
      <c r="S23" s="329"/>
      <c r="T23" s="329"/>
      <c r="U23" s="329"/>
      <c r="V23" s="329"/>
      <c r="W23" s="329"/>
      <c r="X23" s="329"/>
      <c r="Y23" s="583"/>
      <c r="Z23" s="603">
        <v>0.9</v>
      </c>
      <c r="AA23" s="603"/>
      <c r="AB23" s="603"/>
      <c r="AC23" s="603"/>
      <c r="AD23" s="604" t="s">
        <v>197</v>
      </c>
      <c r="AE23" s="604"/>
      <c r="AF23" s="604"/>
      <c r="AG23" s="604"/>
      <c r="AH23" s="604"/>
      <c r="AI23" s="604"/>
      <c r="AJ23" s="604"/>
      <c r="AK23" s="604"/>
      <c r="AL23" s="573" t="s">
        <v>197</v>
      </c>
      <c r="AM23" s="317"/>
      <c r="AN23" s="317"/>
      <c r="AO23" s="605"/>
      <c r="AP23" s="568" t="s">
        <v>119</v>
      </c>
      <c r="AQ23" s="627"/>
      <c r="AR23" s="627"/>
      <c r="AS23" s="627"/>
      <c r="AT23" s="627"/>
      <c r="AU23" s="627"/>
      <c r="AV23" s="627"/>
      <c r="AW23" s="627"/>
      <c r="AX23" s="627"/>
      <c r="AY23" s="627"/>
      <c r="AZ23" s="627"/>
      <c r="BA23" s="627"/>
      <c r="BB23" s="627"/>
      <c r="BC23" s="627"/>
      <c r="BD23" s="627"/>
      <c r="BE23" s="627"/>
      <c r="BF23" s="628"/>
      <c r="BG23" s="570">
        <v>1971982</v>
      </c>
      <c r="BH23" s="329"/>
      <c r="BI23" s="329"/>
      <c r="BJ23" s="329"/>
      <c r="BK23" s="329"/>
      <c r="BL23" s="329"/>
      <c r="BM23" s="329"/>
      <c r="BN23" s="583"/>
      <c r="BO23" s="603">
        <v>8.1999999999999993</v>
      </c>
      <c r="BP23" s="603"/>
      <c r="BQ23" s="603"/>
      <c r="BR23" s="603"/>
      <c r="BS23" s="604" t="s">
        <v>197</v>
      </c>
      <c r="BT23" s="604"/>
      <c r="BU23" s="604"/>
      <c r="BV23" s="604"/>
      <c r="BW23" s="604"/>
      <c r="BX23" s="604"/>
      <c r="BY23" s="604"/>
      <c r="BZ23" s="604"/>
      <c r="CA23" s="604"/>
      <c r="CB23" s="624"/>
      <c r="CD23" s="483" t="s">
        <v>314</v>
      </c>
      <c r="CE23" s="484"/>
      <c r="CF23" s="484"/>
      <c r="CG23" s="484"/>
      <c r="CH23" s="484"/>
      <c r="CI23" s="484"/>
      <c r="CJ23" s="484"/>
      <c r="CK23" s="484"/>
      <c r="CL23" s="484"/>
      <c r="CM23" s="484"/>
      <c r="CN23" s="484"/>
      <c r="CO23" s="484"/>
      <c r="CP23" s="484"/>
      <c r="CQ23" s="526"/>
      <c r="CR23" s="483" t="s">
        <v>370</v>
      </c>
      <c r="CS23" s="484"/>
      <c r="CT23" s="484"/>
      <c r="CU23" s="484"/>
      <c r="CV23" s="484"/>
      <c r="CW23" s="484"/>
      <c r="CX23" s="484"/>
      <c r="CY23" s="526"/>
      <c r="CZ23" s="483" t="s">
        <v>374</v>
      </c>
      <c r="DA23" s="484"/>
      <c r="DB23" s="484"/>
      <c r="DC23" s="526"/>
      <c r="DD23" s="483" t="s">
        <v>296</v>
      </c>
      <c r="DE23" s="484"/>
      <c r="DF23" s="484"/>
      <c r="DG23" s="484"/>
      <c r="DH23" s="484"/>
      <c r="DI23" s="484"/>
      <c r="DJ23" s="484"/>
      <c r="DK23" s="526"/>
      <c r="DL23" s="629" t="s">
        <v>376</v>
      </c>
      <c r="DM23" s="630"/>
      <c r="DN23" s="630"/>
      <c r="DO23" s="630"/>
      <c r="DP23" s="630"/>
      <c r="DQ23" s="630"/>
      <c r="DR23" s="630"/>
      <c r="DS23" s="630"/>
      <c r="DT23" s="630"/>
      <c r="DU23" s="630"/>
      <c r="DV23" s="631"/>
      <c r="DW23" s="483" t="s">
        <v>377</v>
      </c>
      <c r="DX23" s="484"/>
      <c r="DY23" s="484"/>
      <c r="DZ23" s="484"/>
      <c r="EA23" s="484"/>
      <c r="EB23" s="484"/>
      <c r="EC23" s="526"/>
    </row>
    <row r="24" spans="2:133" ht="11.25" customHeight="1" x14ac:dyDescent="0.2">
      <c r="B24" s="568" t="s">
        <v>378</v>
      </c>
      <c r="C24" s="376"/>
      <c r="D24" s="376"/>
      <c r="E24" s="376"/>
      <c r="F24" s="376"/>
      <c r="G24" s="376"/>
      <c r="H24" s="376"/>
      <c r="I24" s="376"/>
      <c r="J24" s="376"/>
      <c r="K24" s="376"/>
      <c r="L24" s="376"/>
      <c r="M24" s="376"/>
      <c r="N24" s="376"/>
      <c r="O24" s="376"/>
      <c r="P24" s="376"/>
      <c r="Q24" s="569"/>
      <c r="R24" s="570" t="s">
        <v>197</v>
      </c>
      <c r="S24" s="329"/>
      <c r="T24" s="329"/>
      <c r="U24" s="329"/>
      <c r="V24" s="329"/>
      <c r="W24" s="329"/>
      <c r="X24" s="329"/>
      <c r="Y24" s="583"/>
      <c r="Z24" s="603" t="s">
        <v>197</v>
      </c>
      <c r="AA24" s="603"/>
      <c r="AB24" s="603"/>
      <c r="AC24" s="603"/>
      <c r="AD24" s="604" t="s">
        <v>197</v>
      </c>
      <c r="AE24" s="604"/>
      <c r="AF24" s="604"/>
      <c r="AG24" s="604"/>
      <c r="AH24" s="604"/>
      <c r="AI24" s="604"/>
      <c r="AJ24" s="604"/>
      <c r="AK24" s="604"/>
      <c r="AL24" s="573" t="s">
        <v>197</v>
      </c>
      <c r="AM24" s="317"/>
      <c r="AN24" s="317"/>
      <c r="AO24" s="605"/>
      <c r="AP24" s="568" t="s">
        <v>379</v>
      </c>
      <c r="AQ24" s="627"/>
      <c r="AR24" s="627"/>
      <c r="AS24" s="627"/>
      <c r="AT24" s="627"/>
      <c r="AU24" s="627"/>
      <c r="AV24" s="627"/>
      <c r="AW24" s="627"/>
      <c r="AX24" s="627"/>
      <c r="AY24" s="627"/>
      <c r="AZ24" s="627"/>
      <c r="BA24" s="627"/>
      <c r="BB24" s="627"/>
      <c r="BC24" s="627"/>
      <c r="BD24" s="627"/>
      <c r="BE24" s="627"/>
      <c r="BF24" s="628"/>
      <c r="BG24" s="570" t="s">
        <v>197</v>
      </c>
      <c r="BH24" s="329"/>
      <c r="BI24" s="329"/>
      <c r="BJ24" s="329"/>
      <c r="BK24" s="329"/>
      <c r="BL24" s="329"/>
      <c r="BM24" s="329"/>
      <c r="BN24" s="583"/>
      <c r="BO24" s="603" t="s">
        <v>197</v>
      </c>
      <c r="BP24" s="603"/>
      <c r="BQ24" s="603"/>
      <c r="BR24" s="603"/>
      <c r="BS24" s="604" t="s">
        <v>197</v>
      </c>
      <c r="BT24" s="604"/>
      <c r="BU24" s="604"/>
      <c r="BV24" s="604"/>
      <c r="BW24" s="604"/>
      <c r="BX24" s="604"/>
      <c r="BY24" s="604"/>
      <c r="BZ24" s="604"/>
      <c r="CA24" s="604"/>
      <c r="CB24" s="624"/>
      <c r="CD24" s="612" t="s">
        <v>380</v>
      </c>
      <c r="CE24" s="613"/>
      <c r="CF24" s="613"/>
      <c r="CG24" s="613"/>
      <c r="CH24" s="613"/>
      <c r="CI24" s="613"/>
      <c r="CJ24" s="613"/>
      <c r="CK24" s="613"/>
      <c r="CL24" s="613"/>
      <c r="CM24" s="613"/>
      <c r="CN24" s="613"/>
      <c r="CO24" s="613"/>
      <c r="CP24" s="613"/>
      <c r="CQ24" s="614"/>
      <c r="CR24" s="609">
        <v>45186527</v>
      </c>
      <c r="CS24" s="610"/>
      <c r="CT24" s="610"/>
      <c r="CU24" s="610"/>
      <c r="CV24" s="610"/>
      <c r="CW24" s="610"/>
      <c r="CX24" s="610"/>
      <c r="CY24" s="632"/>
      <c r="CZ24" s="633">
        <v>57</v>
      </c>
      <c r="DA24" s="622"/>
      <c r="DB24" s="622"/>
      <c r="DC24" s="634"/>
      <c r="DD24" s="635">
        <v>25226332</v>
      </c>
      <c r="DE24" s="610"/>
      <c r="DF24" s="610"/>
      <c r="DG24" s="610"/>
      <c r="DH24" s="610"/>
      <c r="DI24" s="610"/>
      <c r="DJ24" s="610"/>
      <c r="DK24" s="632"/>
      <c r="DL24" s="635">
        <v>22689683</v>
      </c>
      <c r="DM24" s="610"/>
      <c r="DN24" s="610"/>
      <c r="DO24" s="610"/>
      <c r="DP24" s="610"/>
      <c r="DQ24" s="610"/>
      <c r="DR24" s="610"/>
      <c r="DS24" s="610"/>
      <c r="DT24" s="610"/>
      <c r="DU24" s="610"/>
      <c r="DV24" s="632"/>
      <c r="DW24" s="633">
        <v>56.5</v>
      </c>
      <c r="DX24" s="622"/>
      <c r="DY24" s="622"/>
      <c r="DZ24" s="622"/>
      <c r="EA24" s="622"/>
      <c r="EB24" s="622"/>
      <c r="EC24" s="636"/>
    </row>
    <row r="25" spans="2:133" ht="11.25" customHeight="1" x14ac:dyDescent="0.2">
      <c r="B25" s="568" t="s">
        <v>79</v>
      </c>
      <c r="C25" s="376"/>
      <c r="D25" s="376"/>
      <c r="E25" s="376"/>
      <c r="F25" s="376"/>
      <c r="G25" s="376"/>
      <c r="H25" s="376"/>
      <c r="I25" s="376"/>
      <c r="J25" s="376"/>
      <c r="K25" s="376"/>
      <c r="L25" s="376"/>
      <c r="M25" s="376"/>
      <c r="N25" s="376"/>
      <c r="O25" s="376"/>
      <c r="P25" s="376"/>
      <c r="Q25" s="569"/>
      <c r="R25" s="570">
        <v>42305106</v>
      </c>
      <c r="S25" s="329"/>
      <c r="T25" s="329"/>
      <c r="U25" s="329"/>
      <c r="V25" s="329"/>
      <c r="W25" s="329"/>
      <c r="X25" s="329"/>
      <c r="Y25" s="583"/>
      <c r="Z25" s="603">
        <v>52.9</v>
      </c>
      <c r="AA25" s="603"/>
      <c r="AB25" s="603"/>
      <c r="AC25" s="603"/>
      <c r="AD25" s="604">
        <v>39627314</v>
      </c>
      <c r="AE25" s="604"/>
      <c r="AF25" s="604"/>
      <c r="AG25" s="604"/>
      <c r="AH25" s="604"/>
      <c r="AI25" s="604"/>
      <c r="AJ25" s="604"/>
      <c r="AK25" s="604"/>
      <c r="AL25" s="573">
        <v>98.6</v>
      </c>
      <c r="AM25" s="317"/>
      <c r="AN25" s="317"/>
      <c r="AO25" s="605"/>
      <c r="AP25" s="568" t="s">
        <v>270</v>
      </c>
      <c r="AQ25" s="627"/>
      <c r="AR25" s="627"/>
      <c r="AS25" s="627"/>
      <c r="AT25" s="627"/>
      <c r="AU25" s="627"/>
      <c r="AV25" s="627"/>
      <c r="AW25" s="627"/>
      <c r="AX25" s="627"/>
      <c r="AY25" s="627"/>
      <c r="AZ25" s="627"/>
      <c r="BA25" s="627"/>
      <c r="BB25" s="627"/>
      <c r="BC25" s="627"/>
      <c r="BD25" s="627"/>
      <c r="BE25" s="627"/>
      <c r="BF25" s="628"/>
      <c r="BG25" s="570" t="s">
        <v>197</v>
      </c>
      <c r="BH25" s="329"/>
      <c r="BI25" s="329"/>
      <c r="BJ25" s="329"/>
      <c r="BK25" s="329"/>
      <c r="BL25" s="329"/>
      <c r="BM25" s="329"/>
      <c r="BN25" s="583"/>
      <c r="BO25" s="603" t="s">
        <v>197</v>
      </c>
      <c r="BP25" s="603"/>
      <c r="BQ25" s="603"/>
      <c r="BR25" s="603"/>
      <c r="BS25" s="604" t="s">
        <v>197</v>
      </c>
      <c r="BT25" s="604"/>
      <c r="BU25" s="604"/>
      <c r="BV25" s="604"/>
      <c r="BW25" s="604"/>
      <c r="BX25" s="604"/>
      <c r="BY25" s="604"/>
      <c r="BZ25" s="604"/>
      <c r="CA25" s="604"/>
      <c r="CB25" s="624"/>
      <c r="CD25" s="568" t="s">
        <v>195</v>
      </c>
      <c r="CE25" s="376"/>
      <c r="CF25" s="376"/>
      <c r="CG25" s="376"/>
      <c r="CH25" s="376"/>
      <c r="CI25" s="376"/>
      <c r="CJ25" s="376"/>
      <c r="CK25" s="376"/>
      <c r="CL25" s="376"/>
      <c r="CM25" s="376"/>
      <c r="CN25" s="376"/>
      <c r="CO25" s="376"/>
      <c r="CP25" s="376"/>
      <c r="CQ25" s="569"/>
      <c r="CR25" s="570">
        <v>11191448</v>
      </c>
      <c r="CS25" s="571"/>
      <c r="CT25" s="571"/>
      <c r="CU25" s="571"/>
      <c r="CV25" s="571"/>
      <c r="CW25" s="571"/>
      <c r="CX25" s="571"/>
      <c r="CY25" s="572"/>
      <c r="CZ25" s="573">
        <v>14.1</v>
      </c>
      <c r="DA25" s="574"/>
      <c r="DB25" s="574"/>
      <c r="DC25" s="575"/>
      <c r="DD25" s="576">
        <v>10195650</v>
      </c>
      <c r="DE25" s="571"/>
      <c r="DF25" s="571"/>
      <c r="DG25" s="571"/>
      <c r="DH25" s="571"/>
      <c r="DI25" s="571"/>
      <c r="DJ25" s="571"/>
      <c r="DK25" s="572"/>
      <c r="DL25" s="576">
        <v>10113862</v>
      </c>
      <c r="DM25" s="571"/>
      <c r="DN25" s="571"/>
      <c r="DO25" s="571"/>
      <c r="DP25" s="571"/>
      <c r="DQ25" s="571"/>
      <c r="DR25" s="571"/>
      <c r="DS25" s="571"/>
      <c r="DT25" s="571"/>
      <c r="DU25" s="571"/>
      <c r="DV25" s="572"/>
      <c r="DW25" s="573">
        <v>25.2</v>
      </c>
      <c r="DX25" s="574"/>
      <c r="DY25" s="574"/>
      <c r="DZ25" s="574"/>
      <c r="EA25" s="574"/>
      <c r="EB25" s="574"/>
      <c r="EC25" s="602"/>
    </row>
    <row r="26" spans="2:133" ht="11.25" customHeight="1" x14ac:dyDescent="0.2">
      <c r="B26" s="568" t="s">
        <v>383</v>
      </c>
      <c r="C26" s="376"/>
      <c r="D26" s="376"/>
      <c r="E26" s="376"/>
      <c r="F26" s="376"/>
      <c r="G26" s="376"/>
      <c r="H26" s="376"/>
      <c r="I26" s="376"/>
      <c r="J26" s="376"/>
      <c r="K26" s="376"/>
      <c r="L26" s="376"/>
      <c r="M26" s="376"/>
      <c r="N26" s="376"/>
      <c r="O26" s="376"/>
      <c r="P26" s="376"/>
      <c r="Q26" s="569"/>
      <c r="R26" s="570">
        <v>22542</v>
      </c>
      <c r="S26" s="329"/>
      <c r="T26" s="329"/>
      <c r="U26" s="329"/>
      <c r="V26" s="329"/>
      <c r="W26" s="329"/>
      <c r="X26" s="329"/>
      <c r="Y26" s="583"/>
      <c r="Z26" s="603">
        <v>0</v>
      </c>
      <c r="AA26" s="603"/>
      <c r="AB26" s="603"/>
      <c r="AC26" s="603"/>
      <c r="AD26" s="604">
        <v>22542</v>
      </c>
      <c r="AE26" s="604"/>
      <c r="AF26" s="604"/>
      <c r="AG26" s="604"/>
      <c r="AH26" s="604"/>
      <c r="AI26" s="604"/>
      <c r="AJ26" s="604"/>
      <c r="AK26" s="604"/>
      <c r="AL26" s="573">
        <v>0.1</v>
      </c>
      <c r="AM26" s="317"/>
      <c r="AN26" s="317"/>
      <c r="AO26" s="605"/>
      <c r="AP26" s="568" t="s">
        <v>387</v>
      </c>
      <c r="AQ26" s="627"/>
      <c r="AR26" s="627"/>
      <c r="AS26" s="627"/>
      <c r="AT26" s="627"/>
      <c r="AU26" s="627"/>
      <c r="AV26" s="627"/>
      <c r="AW26" s="627"/>
      <c r="AX26" s="627"/>
      <c r="AY26" s="627"/>
      <c r="AZ26" s="627"/>
      <c r="BA26" s="627"/>
      <c r="BB26" s="627"/>
      <c r="BC26" s="627"/>
      <c r="BD26" s="627"/>
      <c r="BE26" s="627"/>
      <c r="BF26" s="628"/>
      <c r="BG26" s="570" t="s">
        <v>197</v>
      </c>
      <c r="BH26" s="329"/>
      <c r="BI26" s="329"/>
      <c r="BJ26" s="329"/>
      <c r="BK26" s="329"/>
      <c r="BL26" s="329"/>
      <c r="BM26" s="329"/>
      <c r="BN26" s="583"/>
      <c r="BO26" s="603" t="s">
        <v>197</v>
      </c>
      <c r="BP26" s="603"/>
      <c r="BQ26" s="603"/>
      <c r="BR26" s="603"/>
      <c r="BS26" s="604" t="s">
        <v>197</v>
      </c>
      <c r="BT26" s="604"/>
      <c r="BU26" s="604"/>
      <c r="BV26" s="604"/>
      <c r="BW26" s="604"/>
      <c r="BX26" s="604"/>
      <c r="BY26" s="604"/>
      <c r="BZ26" s="604"/>
      <c r="CA26" s="604"/>
      <c r="CB26" s="624"/>
      <c r="CD26" s="568" t="s">
        <v>122</v>
      </c>
      <c r="CE26" s="376"/>
      <c r="CF26" s="376"/>
      <c r="CG26" s="376"/>
      <c r="CH26" s="376"/>
      <c r="CI26" s="376"/>
      <c r="CJ26" s="376"/>
      <c r="CK26" s="376"/>
      <c r="CL26" s="376"/>
      <c r="CM26" s="376"/>
      <c r="CN26" s="376"/>
      <c r="CO26" s="376"/>
      <c r="CP26" s="376"/>
      <c r="CQ26" s="569"/>
      <c r="CR26" s="570">
        <v>6407924</v>
      </c>
      <c r="CS26" s="329"/>
      <c r="CT26" s="329"/>
      <c r="CU26" s="329"/>
      <c r="CV26" s="329"/>
      <c r="CW26" s="329"/>
      <c r="CX26" s="329"/>
      <c r="CY26" s="583"/>
      <c r="CZ26" s="573">
        <v>8.1</v>
      </c>
      <c r="DA26" s="574"/>
      <c r="DB26" s="574"/>
      <c r="DC26" s="575"/>
      <c r="DD26" s="576">
        <v>5950894</v>
      </c>
      <c r="DE26" s="329"/>
      <c r="DF26" s="329"/>
      <c r="DG26" s="329"/>
      <c r="DH26" s="329"/>
      <c r="DI26" s="329"/>
      <c r="DJ26" s="329"/>
      <c r="DK26" s="583"/>
      <c r="DL26" s="576" t="s">
        <v>197</v>
      </c>
      <c r="DM26" s="329"/>
      <c r="DN26" s="329"/>
      <c r="DO26" s="329"/>
      <c r="DP26" s="329"/>
      <c r="DQ26" s="329"/>
      <c r="DR26" s="329"/>
      <c r="DS26" s="329"/>
      <c r="DT26" s="329"/>
      <c r="DU26" s="329"/>
      <c r="DV26" s="583"/>
      <c r="DW26" s="573" t="s">
        <v>197</v>
      </c>
      <c r="DX26" s="574"/>
      <c r="DY26" s="574"/>
      <c r="DZ26" s="574"/>
      <c r="EA26" s="574"/>
      <c r="EB26" s="574"/>
      <c r="EC26" s="602"/>
    </row>
    <row r="27" spans="2:133" ht="11.25" customHeight="1" x14ac:dyDescent="0.2">
      <c r="B27" s="568" t="s">
        <v>153</v>
      </c>
      <c r="C27" s="376"/>
      <c r="D27" s="376"/>
      <c r="E27" s="376"/>
      <c r="F27" s="376"/>
      <c r="G27" s="376"/>
      <c r="H27" s="376"/>
      <c r="I27" s="376"/>
      <c r="J27" s="376"/>
      <c r="K27" s="376"/>
      <c r="L27" s="376"/>
      <c r="M27" s="376"/>
      <c r="N27" s="376"/>
      <c r="O27" s="376"/>
      <c r="P27" s="376"/>
      <c r="Q27" s="569"/>
      <c r="R27" s="570">
        <v>131823</v>
      </c>
      <c r="S27" s="329"/>
      <c r="T27" s="329"/>
      <c r="U27" s="329"/>
      <c r="V27" s="329"/>
      <c r="W27" s="329"/>
      <c r="X27" s="329"/>
      <c r="Y27" s="583"/>
      <c r="Z27" s="603">
        <v>0.2</v>
      </c>
      <c r="AA27" s="603"/>
      <c r="AB27" s="603"/>
      <c r="AC27" s="603"/>
      <c r="AD27" s="604" t="s">
        <v>197</v>
      </c>
      <c r="AE27" s="604"/>
      <c r="AF27" s="604"/>
      <c r="AG27" s="604"/>
      <c r="AH27" s="604"/>
      <c r="AI27" s="604"/>
      <c r="AJ27" s="604"/>
      <c r="AK27" s="604"/>
      <c r="AL27" s="573" t="s">
        <v>197</v>
      </c>
      <c r="AM27" s="317"/>
      <c r="AN27" s="317"/>
      <c r="AO27" s="605"/>
      <c r="AP27" s="568" t="s">
        <v>388</v>
      </c>
      <c r="AQ27" s="376"/>
      <c r="AR27" s="376"/>
      <c r="AS27" s="376"/>
      <c r="AT27" s="376"/>
      <c r="AU27" s="376"/>
      <c r="AV27" s="376"/>
      <c r="AW27" s="376"/>
      <c r="AX27" s="376"/>
      <c r="AY27" s="376"/>
      <c r="AZ27" s="376"/>
      <c r="BA27" s="376"/>
      <c r="BB27" s="376"/>
      <c r="BC27" s="376"/>
      <c r="BD27" s="376"/>
      <c r="BE27" s="376"/>
      <c r="BF27" s="569"/>
      <c r="BG27" s="570">
        <v>24047896</v>
      </c>
      <c r="BH27" s="329"/>
      <c r="BI27" s="329"/>
      <c r="BJ27" s="329"/>
      <c r="BK27" s="329"/>
      <c r="BL27" s="329"/>
      <c r="BM27" s="329"/>
      <c r="BN27" s="583"/>
      <c r="BO27" s="603">
        <v>100</v>
      </c>
      <c r="BP27" s="603"/>
      <c r="BQ27" s="603"/>
      <c r="BR27" s="603"/>
      <c r="BS27" s="604">
        <v>331662</v>
      </c>
      <c r="BT27" s="604"/>
      <c r="BU27" s="604"/>
      <c r="BV27" s="604"/>
      <c r="BW27" s="604"/>
      <c r="BX27" s="604"/>
      <c r="BY27" s="604"/>
      <c r="BZ27" s="604"/>
      <c r="CA27" s="604"/>
      <c r="CB27" s="624"/>
      <c r="CD27" s="568" t="s">
        <v>219</v>
      </c>
      <c r="CE27" s="376"/>
      <c r="CF27" s="376"/>
      <c r="CG27" s="376"/>
      <c r="CH27" s="376"/>
      <c r="CI27" s="376"/>
      <c r="CJ27" s="376"/>
      <c r="CK27" s="376"/>
      <c r="CL27" s="376"/>
      <c r="CM27" s="376"/>
      <c r="CN27" s="376"/>
      <c r="CO27" s="376"/>
      <c r="CP27" s="376"/>
      <c r="CQ27" s="569"/>
      <c r="CR27" s="570">
        <v>28291631</v>
      </c>
      <c r="CS27" s="571"/>
      <c r="CT27" s="571"/>
      <c r="CU27" s="571"/>
      <c r="CV27" s="571"/>
      <c r="CW27" s="571"/>
      <c r="CX27" s="571"/>
      <c r="CY27" s="572"/>
      <c r="CZ27" s="573">
        <v>35.700000000000003</v>
      </c>
      <c r="DA27" s="574"/>
      <c r="DB27" s="574"/>
      <c r="DC27" s="575"/>
      <c r="DD27" s="576">
        <v>9512723</v>
      </c>
      <c r="DE27" s="571"/>
      <c r="DF27" s="571"/>
      <c r="DG27" s="571"/>
      <c r="DH27" s="571"/>
      <c r="DI27" s="571"/>
      <c r="DJ27" s="571"/>
      <c r="DK27" s="572"/>
      <c r="DL27" s="576">
        <v>7057862</v>
      </c>
      <c r="DM27" s="571"/>
      <c r="DN27" s="571"/>
      <c r="DO27" s="571"/>
      <c r="DP27" s="571"/>
      <c r="DQ27" s="571"/>
      <c r="DR27" s="571"/>
      <c r="DS27" s="571"/>
      <c r="DT27" s="571"/>
      <c r="DU27" s="571"/>
      <c r="DV27" s="572"/>
      <c r="DW27" s="573">
        <v>17.600000000000001</v>
      </c>
      <c r="DX27" s="574"/>
      <c r="DY27" s="574"/>
      <c r="DZ27" s="574"/>
      <c r="EA27" s="574"/>
      <c r="EB27" s="574"/>
      <c r="EC27" s="602"/>
    </row>
    <row r="28" spans="2:133" ht="11.25" customHeight="1" x14ac:dyDescent="0.2">
      <c r="B28" s="568" t="s">
        <v>190</v>
      </c>
      <c r="C28" s="376"/>
      <c r="D28" s="376"/>
      <c r="E28" s="376"/>
      <c r="F28" s="376"/>
      <c r="G28" s="376"/>
      <c r="H28" s="376"/>
      <c r="I28" s="376"/>
      <c r="J28" s="376"/>
      <c r="K28" s="376"/>
      <c r="L28" s="376"/>
      <c r="M28" s="376"/>
      <c r="N28" s="376"/>
      <c r="O28" s="376"/>
      <c r="P28" s="376"/>
      <c r="Q28" s="569"/>
      <c r="R28" s="570">
        <v>870097</v>
      </c>
      <c r="S28" s="329"/>
      <c r="T28" s="329"/>
      <c r="U28" s="329"/>
      <c r="V28" s="329"/>
      <c r="W28" s="329"/>
      <c r="X28" s="329"/>
      <c r="Y28" s="583"/>
      <c r="Z28" s="603">
        <v>1.1000000000000001</v>
      </c>
      <c r="AA28" s="603"/>
      <c r="AB28" s="603"/>
      <c r="AC28" s="603"/>
      <c r="AD28" s="604">
        <v>147670</v>
      </c>
      <c r="AE28" s="604"/>
      <c r="AF28" s="604"/>
      <c r="AG28" s="604"/>
      <c r="AH28" s="604"/>
      <c r="AI28" s="604"/>
      <c r="AJ28" s="604"/>
      <c r="AK28" s="604"/>
      <c r="AL28" s="573">
        <v>0.4</v>
      </c>
      <c r="AM28" s="317"/>
      <c r="AN28" s="317"/>
      <c r="AO28" s="605"/>
      <c r="AP28" s="568"/>
      <c r="AQ28" s="376"/>
      <c r="AR28" s="376"/>
      <c r="AS28" s="376"/>
      <c r="AT28" s="376"/>
      <c r="AU28" s="376"/>
      <c r="AV28" s="376"/>
      <c r="AW28" s="376"/>
      <c r="AX28" s="376"/>
      <c r="AY28" s="376"/>
      <c r="AZ28" s="376"/>
      <c r="BA28" s="376"/>
      <c r="BB28" s="376"/>
      <c r="BC28" s="376"/>
      <c r="BD28" s="376"/>
      <c r="BE28" s="376"/>
      <c r="BF28" s="569"/>
      <c r="BG28" s="570"/>
      <c r="BH28" s="329"/>
      <c r="BI28" s="329"/>
      <c r="BJ28" s="329"/>
      <c r="BK28" s="329"/>
      <c r="BL28" s="329"/>
      <c r="BM28" s="329"/>
      <c r="BN28" s="583"/>
      <c r="BO28" s="603"/>
      <c r="BP28" s="603"/>
      <c r="BQ28" s="603"/>
      <c r="BR28" s="603"/>
      <c r="BS28" s="576"/>
      <c r="BT28" s="329"/>
      <c r="BU28" s="329"/>
      <c r="BV28" s="329"/>
      <c r="BW28" s="329"/>
      <c r="BX28" s="329"/>
      <c r="BY28" s="329"/>
      <c r="BZ28" s="329"/>
      <c r="CA28" s="329"/>
      <c r="CB28" s="601"/>
      <c r="CD28" s="568" t="s">
        <v>381</v>
      </c>
      <c r="CE28" s="376"/>
      <c r="CF28" s="376"/>
      <c r="CG28" s="376"/>
      <c r="CH28" s="376"/>
      <c r="CI28" s="376"/>
      <c r="CJ28" s="376"/>
      <c r="CK28" s="376"/>
      <c r="CL28" s="376"/>
      <c r="CM28" s="376"/>
      <c r="CN28" s="376"/>
      <c r="CO28" s="376"/>
      <c r="CP28" s="376"/>
      <c r="CQ28" s="569"/>
      <c r="CR28" s="570">
        <v>5703448</v>
      </c>
      <c r="CS28" s="329"/>
      <c r="CT28" s="329"/>
      <c r="CU28" s="329"/>
      <c r="CV28" s="329"/>
      <c r="CW28" s="329"/>
      <c r="CX28" s="329"/>
      <c r="CY28" s="583"/>
      <c r="CZ28" s="573">
        <v>7.2</v>
      </c>
      <c r="DA28" s="574"/>
      <c r="DB28" s="574"/>
      <c r="DC28" s="575"/>
      <c r="DD28" s="576">
        <v>5517959</v>
      </c>
      <c r="DE28" s="329"/>
      <c r="DF28" s="329"/>
      <c r="DG28" s="329"/>
      <c r="DH28" s="329"/>
      <c r="DI28" s="329"/>
      <c r="DJ28" s="329"/>
      <c r="DK28" s="583"/>
      <c r="DL28" s="576">
        <v>5517959</v>
      </c>
      <c r="DM28" s="329"/>
      <c r="DN28" s="329"/>
      <c r="DO28" s="329"/>
      <c r="DP28" s="329"/>
      <c r="DQ28" s="329"/>
      <c r="DR28" s="329"/>
      <c r="DS28" s="329"/>
      <c r="DT28" s="329"/>
      <c r="DU28" s="329"/>
      <c r="DV28" s="583"/>
      <c r="DW28" s="573">
        <v>13.7</v>
      </c>
      <c r="DX28" s="574"/>
      <c r="DY28" s="574"/>
      <c r="DZ28" s="574"/>
      <c r="EA28" s="574"/>
      <c r="EB28" s="574"/>
      <c r="EC28" s="602"/>
    </row>
    <row r="29" spans="2:133" ht="11.25" customHeight="1" x14ac:dyDescent="0.2">
      <c r="B29" s="568" t="s">
        <v>18</v>
      </c>
      <c r="C29" s="376"/>
      <c r="D29" s="376"/>
      <c r="E29" s="376"/>
      <c r="F29" s="376"/>
      <c r="G29" s="376"/>
      <c r="H29" s="376"/>
      <c r="I29" s="376"/>
      <c r="J29" s="376"/>
      <c r="K29" s="376"/>
      <c r="L29" s="376"/>
      <c r="M29" s="376"/>
      <c r="N29" s="376"/>
      <c r="O29" s="376"/>
      <c r="P29" s="376"/>
      <c r="Q29" s="569"/>
      <c r="R29" s="570">
        <v>371739</v>
      </c>
      <c r="S29" s="329"/>
      <c r="T29" s="329"/>
      <c r="U29" s="329"/>
      <c r="V29" s="329"/>
      <c r="W29" s="329"/>
      <c r="X29" s="329"/>
      <c r="Y29" s="583"/>
      <c r="Z29" s="603">
        <v>0.5</v>
      </c>
      <c r="AA29" s="603"/>
      <c r="AB29" s="603"/>
      <c r="AC29" s="603"/>
      <c r="AD29" s="604" t="s">
        <v>197</v>
      </c>
      <c r="AE29" s="604"/>
      <c r="AF29" s="604"/>
      <c r="AG29" s="604"/>
      <c r="AH29" s="604"/>
      <c r="AI29" s="604"/>
      <c r="AJ29" s="604"/>
      <c r="AK29" s="604"/>
      <c r="AL29" s="573" t="s">
        <v>197</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329"/>
      <c r="BI29" s="329"/>
      <c r="BJ29" s="329"/>
      <c r="BK29" s="329"/>
      <c r="BL29" s="329"/>
      <c r="BM29" s="329"/>
      <c r="BN29" s="583"/>
      <c r="BO29" s="603"/>
      <c r="BP29" s="603"/>
      <c r="BQ29" s="603"/>
      <c r="BR29" s="603"/>
      <c r="BS29" s="604"/>
      <c r="BT29" s="604"/>
      <c r="BU29" s="604"/>
      <c r="BV29" s="604"/>
      <c r="BW29" s="604"/>
      <c r="BX29" s="604"/>
      <c r="BY29" s="604"/>
      <c r="BZ29" s="604"/>
      <c r="CA29" s="604"/>
      <c r="CB29" s="624"/>
      <c r="CD29" s="357" t="s">
        <v>169</v>
      </c>
      <c r="CE29" s="359"/>
      <c r="CF29" s="568" t="s">
        <v>21</v>
      </c>
      <c r="CG29" s="376"/>
      <c r="CH29" s="376"/>
      <c r="CI29" s="376"/>
      <c r="CJ29" s="376"/>
      <c r="CK29" s="376"/>
      <c r="CL29" s="376"/>
      <c r="CM29" s="376"/>
      <c r="CN29" s="376"/>
      <c r="CO29" s="376"/>
      <c r="CP29" s="376"/>
      <c r="CQ29" s="569"/>
      <c r="CR29" s="570">
        <v>5703448</v>
      </c>
      <c r="CS29" s="571"/>
      <c r="CT29" s="571"/>
      <c r="CU29" s="571"/>
      <c r="CV29" s="571"/>
      <c r="CW29" s="571"/>
      <c r="CX29" s="571"/>
      <c r="CY29" s="572"/>
      <c r="CZ29" s="573">
        <v>7.2</v>
      </c>
      <c r="DA29" s="574"/>
      <c r="DB29" s="574"/>
      <c r="DC29" s="575"/>
      <c r="DD29" s="576">
        <v>5517959</v>
      </c>
      <c r="DE29" s="571"/>
      <c r="DF29" s="571"/>
      <c r="DG29" s="571"/>
      <c r="DH29" s="571"/>
      <c r="DI29" s="571"/>
      <c r="DJ29" s="571"/>
      <c r="DK29" s="572"/>
      <c r="DL29" s="576">
        <v>5517959</v>
      </c>
      <c r="DM29" s="571"/>
      <c r="DN29" s="571"/>
      <c r="DO29" s="571"/>
      <c r="DP29" s="571"/>
      <c r="DQ29" s="571"/>
      <c r="DR29" s="571"/>
      <c r="DS29" s="571"/>
      <c r="DT29" s="571"/>
      <c r="DU29" s="571"/>
      <c r="DV29" s="572"/>
      <c r="DW29" s="573">
        <v>13.7</v>
      </c>
      <c r="DX29" s="574"/>
      <c r="DY29" s="574"/>
      <c r="DZ29" s="574"/>
      <c r="EA29" s="574"/>
      <c r="EB29" s="574"/>
      <c r="EC29" s="602"/>
    </row>
    <row r="30" spans="2:133" ht="11.25" customHeight="1" x14ac:dyDescent="0.2">
      <c r="B30" s="568" t="s">
        <v>342</v>
      </c>
      <c r="C30" s="376"/>
      <c r="D30" s="376"/>
      <c r="E30" s="376"/>
      <c r="F30" s="376"/>
      <c r="G30" s="376"/>
      <c r="H30" s="376"/>
      <c r="I30" s="376"/>
      <c r="J30" s="376"/>
      <c r="K30" s="376"/>
      <c r="L30" s="376"/>
      <c r="M30" s="376"/>
      <c r="N30" s="376"/>
      <c r="O30" s="376"/>
      <c r="P30" s="376"/>
      <c r="Q30" s="569"/>
      <c r="R30" s="570">
        <v>20122433</v>
      </c>
      <c r="S30" s="329"/>
      <c r="T30" s="329"/>
      <c r="U30" s="329"/>
      <c r="V30" s="329"/>
      <c r="W30" s="329"/>
      <c r="X30" s="329"/>
      <c r="Y30" s="583"/>
      <c r="Z30" s="603">
        <v>25.2</v>
      </c>
      <c r="AA30" s="603"/>
      <c r="AB30" s="603"/>
      <c r="AC30" s="603"/>
      <c r="AD30" s="604" t="s">
        <v>197</v>
      </c>
      <c r="AE30" s="604"/>
      <c r="AF30" s="604"/>
      <c r="AG30" s="604"/>
      <c r="AH30" s="604"/>
      <c r="AI30" s="604"/>
      <c r="AJ30" s="604"/>
      <c r="AK30" s="604"/>
      <c r="AL30" s="573" t="s">
        <v>197</v>
      </c>
      <c r="AM30" s="317"/>
      <c r="AN30" s="317"/>
      <c r="AO30" s="605"/>
      <c r="AP30" s="483" t="s">
        <v>314</v>
      </c>
      <c r="AQ30" s="484"/>
      <c r="AR30" s="484"/>
      <c r="AS30" s="484"/>
      <c r="AT30" s="484"/>
      <c r="AU30" s="484"/>
      <c r="AV30" s="484"/>
      <c r="AW30" s="484"/>
      <c r="AX30" s="484"/>
      <c r="AY30" s="484"/>
      <c r="AZ30" s="484"/>
      <c r="BA30" s="484"/>
      <c r="BB30" s="484"/>
      <c r="BC30" s="484"/>
      <c r="BD30" s="484"/>
      <c r="BE30" s="484"/>
      <c r="BF30" s="526"/>
      <c r="BG30" s="483" t="s">
        <v>183</v>
      </c>
      <c r="BH30" s="625"/>
      <c r="BI30" s="625"/>
      <c r="BJ30" s="625"/>
      <c r="BK30" s="625"/>
      <c r="BL30" s="625"/>
      <c r="BM30" s="625"/>
      <c r="BN30" s="625"/>
      <c r="BO30" s="625"/>
      <c r="BP30" s="625"/>
      <c r="BQ30" s="626"/>
      <c r="BR30" s="483" t="s">
        <v>390</v>
      </c>
      <c r="BS30" s="625"/>
      <c r="BT30" s="625"/>
      <c r="BU30" s="625"/>
      <c r="BV30" s="625"/>
      <c r="BW30" s="625"/>
      <c r="BX30" s="625"/>
      <c r="BY30" s="625"/>
      <c r="BZ30" s="625"/>
      <c r="CA30" s="625"/>
      <c r="CB30" s="626"/>
      <c r="CD30" s="360"/>
      <c r="CE30" s="362"/>
      <c r="CF30" s="568" t="s">
        <v>391</v>
      </c>
      <c r="CG30" s="376"/>
      <c r="CH30" s="376"/>
      <c r="CI30" s="376"/>
      <c r="CJ30" s="376"/>
      <c r="CK30" s="376"/>
      <c r="CL30" s="376"/>
      <c r="CM30" s="376"/>
      <c r="CN30" s="376"/>
      <c r="CO30" s="376"/>
      <c r="CP30" s="376"/>
      <c r="CQ30" s="569"/>
      <c r="CR30" s="570">
        <v>5512441</v>
      </c>
      <c r="CS30" s="329"/>
      <c r="CT30" s="329"/>
      <c r="CU30" s="329"/>
      <c r="CV30" s="329"/>
      <c r="CW30" s="329"/>
      <c r="CX30" s="329"/>
      <c r="CY30" s="583"/>
      <c r="CZ30" s="573">
        <v>7</v>
      </c>
      <c r="DA30" s="574"/>
      <c r="DB30" s="574"/>
      <c r="DC30" s="575"/>
      <c r="DD30" s="576">
        <v>5326952</v>
      </c>
      <c r="DE30" s="329"/>
      <c r="DF30" s="329"/>
      <c r="DG30" s="329"/>
      <c r="DH30" s="329"/>
      <c r="DI30" s="329"/>
      <c r="DJ30" s="329"/>
      <c r="DK30" s="583"/>
      <c r="DL30" s="576">
        <v>5326952</v>
      </c>
      <c r="DM30" s="329"/>
      <c r="DN30" s="329"/>
      <c r="DO30" s="329"/>
      <c r="DP30" s="329"/>
      <c r="DQ30" s="329"/>
      <c r="DR30" s="329"/>
      <c r="DS30" s="329"/>
      <c r="DT30" s="329"/>
      <c r="DU30" s="329"/>
      <c r="DV30" s="583"/>
      <c r="DW30" s="573">
        <v>13.3</v>
      </c>
      <c r="DX30" s="574"/>
      <c r="DY30" s="574"/>
      <c r="DZ30" s="574"/>
      <c r="EA30" s="574"/>
      <c r="EB30" s="574"/>
      <c r="EC30" s="602"/>
    </row>
    <row r="31" spans="2:133" ht="11.25" customHeight="1" x14ac:dyDescent="0.2">
      <c r="B31" s="617" t="s">
        <v>52</v>
      </c>
      <c r="C31" s="618"/>
      <c r="D31" s="618"/>
      <c r="E31" s="618"/>
      <c r="F31" s="618"/>
      <c r="G31" s="618"/>
      <c r="H31" s="618"/>
      <c r="I31" s="618"/>
      <c r="J31" s="618"/>
      <c r="K31" s="618"/>
      <c r="L31" s="618"/>
      <c r="M31" s="618"/>
      <c r="N31" s="618"/>
      <c r="O31" s="618"/>
      <c r="P31" s="618"/>
      <c r="Q31" s="619"/>
      <c r="R31" s="570">
        <v>216082</v>
      </c>
      <c r="S31" s="329"/>
      <c r="T31" s="329"/>
      <c r="U31" s="329"/>
      <c r="V31" s="329"/>
      <c r="W31" s="329"/>
      <c r="X31" s="329"/>
      <c r="Y31" s="583"/>
      <c r="Z31" s="603">
        <v>0.3</v>
      </c>
      <c r="AA31" s="603"/>
      <c r="AB31" s="603"/>
      <c r="AC31" s="603"/>
      <c r="AD31" s="604">
        <v>216082</v>
      </c>
      <c r="AE31" s="604"/>
      <c r="AF31" s="604"/>
      <c r="AG31" s="604"/>
      <c r="AH31" s="604"/>
      <c r="AI31" s="604"/>
      <c r="AJ31" s="604"/>
      <c r="AK31" s="604"/>
      <c r="AL31" s="573">
        <v>0.5</v>
      </c>
      <c r="AM31" s="317"/>
      <c r="AN31" s="317"/>
      <c r="AO31" s="605"/>
      <c r="AP31" s="349" t="s">
        <v>7</v>
      </c>
      <c r="AQ31" s="350"/>
      <c r="AR31" s="350"/>
      <c r="AS31" s="350"/>
      <c r="AT31" s="565" t="s">
        <v>392</v>
      </c>
      <c r="AU31" s="42"/>
      <c r="AV31" s="42"/>
      <c r="AW31" s="42"/>
      <c r="AX31" s="612" t="s">
        <v>271</v>
      </c>
      <c r="AY31" s="613"/>
      <c r="AZ31" s="613"/>
      <c r="BA31" s="613"/>
      <c r="BB31" s="613"/>
      <c r="BC31" s="613"/>
      <c r="BD31" s="613"/>
      <c r="BE31" s="613"/>
      <c r="BF31" s="614"/>
      <c r="BG31" s="620">
        <v>99.5</v>
      </c>
      <c r="BH31" s="621"/>
      <c r="BI31" s="621"/>
      <c r="BJ31" s="621"/>
      <c r="BK31" s="621"/>
      <c r="BL31" s="621"/>
      <c r="BM31" s="622">
        <v>98.8</v>
      </c>
      <c r="BN31" s="621"/>
      <c r="BO31" s="621"/>
      <c r="BP31" s="621"/>
      <c r="BQ31" s="623"/>
      <c r="BR31" s="620">
        <v>99.5</v>
      </c>
      <c r="BS31" s="621"/>
      <c r="BT31" s="621"/>
      <c r="BU31" s="621"/>
      <c r="BV31" s="621"/>
      <c r="BW31" s="621"/>
      <c r="BX31" s="622">
        <v>98.8</v>
      </c>
      <c r="BY31" s="621"/>
      <c r="BZ31" s="621"/>
      <c r="CA31" s="621"/>
      <c r="CB31" s="623"/>
      <c r="CD31" s="360"/>
      <c r="CE31" s="362"/>
      <c r="CF31" s="568" t="s">
        <v>313</v>
      </c>
      <c r="CG31" s="376"/>
      <c r="CH31" s="376"/>
      <c r="CI31" s="376"/>
      <c r="CJ31" s="376"/>
      <c r="CK31" s="376"/>
      <c r="CL31" s="376"/>
      <c r="CM31" s="376"/>
      <c r="CN31" s="376"/>
      <c r="CO31" s="376"/>
      <c r="CP31" s="376"/>
      <c r="CQ31" s="569"/>
      <c r="CR31" s="570">
        <v>191007</v>
      </c>
      <c r="CS31" s="571"/>
      <c r="CT31" s="571"/>
      <c r="CU31" s="571"/>
      <c r="CV31" s="571"/>
      <c r="CW31" s="571"/>
      <c r="CX31" s="571"/>
      <c r="CY31" s="572"/>
      <c r="CZ31" s="573">
        <v>0.2</v>
      </c>
      <c r="DA31" s="574"/>
      <c r="DB31" s="574"/>
      <c r="DC31" s="575"/>
      <c r="DD31" s="576">
        <v>191007</v>
      </c>
      <c r="DE31" s="571"/>
      <c r="DF31" s="571"/>
      <c r="DG31" s="571"/>
      <c r="DH31" s="571"/>
      <c r="DI31" s="571"/>
      <c r="DJ31" s="571"/>
      <c r="DK31" s="572"/>
      <c r="DL31" s="576">
        <v>191007</v>
      </c>
      <c r="DM31" s="571"/>
      <c r="DN31" s="571"/>
      <c r="DO31" s="571"/>
      <c r="DP31" s="571"/>
      <c r="DQ31" s="571"/>
      <c r="DR31" s="571"/>
      <c r="DS31" s="571"/>
      <c r="DT31" s="571"/>
      <c r="DU31" s="571"/>
      <c r="DV31" s="572"/>
      <c r="DW31" s="573">
        <v>0.5</v>
      </c>
      <c r="DX31" s="574"/>
      <c r="DY31" s="574"/>
      <c r="DZ31" s="574"/>
      <c r="EA31" s="574"/>
      <c r="EB31" s="574"/>
      <c r="EC31" s="602"/>
    </row>
    <row r="32" spans="2:133" ht="11.25" customHeight="1" x14ac:dyDescent="0.2">
      <c r="B32" s="568" t="s">
        <v>393</v>
      </c>
      <c r="C32" s="376"/>
      <c r="D32" s="376"/>
      <c r="E32" s="376"/>
      <c r="F32" s="376"/>
      <c r="G32" s="376"/>
      <c r="H32" s="376"/>
      <c r="I32" s="376"/>
      <c r="J32" s="376"/>
      <c r="K32" s="376"/>
      <c r="L32" s="376"/>
      <c r="M32" s="376"/>
      <c r="N32" s="376"/>
      <c r="O32" s="376"/>
      <c r="P32" s="376"/>
      <c r="Q32" s="569"/>
      <c r="R32" s="570">
        <v>6228137</v>
      </c>
      <c r="S32" s="329"/>
      <c r="T32" s="329"/>
      <c r="U32" s="329"/>
      <c r="V32" s="329"/>
      <c r="W32" s="329"/>
      <c r="X32" s="329"/>
      <c r="Y32" s="583"/>
      <c r="Z32" s="603">
        <v>7.8</v>
      </c>
      <c r="AA32" s="603"/>
      <c r="AB32" s="603"/>
      <c r="AC32" s="603"/>
      <c r="AD32" s="604" t="s">
        <v>197</v>
      </c>
      <c r="AE32" s="604"/>
      <c r="AF32" s="604"/>
      <c r="AG32" s="604"/>
      <c r="AH32" s="604"/>
      <c r="AI32" s="604"/>
      <c r="AJ32" s="604"/>
      <c r="AK32" s="604"/>
      <c r="AL32" s="573" t="s">
        <v>197</v>
      </c>
      <c r="AM32" s="317"/>
      <c r="AN32" s="317"/>
      <c r="AO32" s="605"/>
      <c r="AP32" s="564"/>
      <c r="AQ32" s="425"/>
      <c r="AR32" s="425"/>
      <c r="AS32" s="425"/>
      <c r="AT32" s="566"/>
      <c r="AU32" s="1" t="s">
        <v>246</v>
      </c>
      <c r="AX32" s="568" t="s">
        <v>371</v>
      </c>
      <c r="AY32" s="376"/>
      <c r="AZ32" s="376"/>
      <c r="BA32" s="376"/>
      <c r="BB32" s="376"/>
      <c r="BC32" s="376"/>
      <c r="BD32" s="376"/>
      <c r="BE32" s="376"/>
      <c r="BF32" s="569"/>
      <c r="BG32" s="616">
        <v>99.4</v>
      </c>
      <c r="BH32" s="571"/>
      <c r="BI32" s="571"/>
      <c r="BJ32" s="571"/>
      <c r="BK32" s="571"/>
      <c r="BL32" s="571"/>
      <c r="BM32" s="317">
        <v>98.5</v>
      </c>
      <c r="BN32" s="571"/>
      <c r="BO32" s="571"/>
      <c r="BP32" s="571"/>
      <c r="BQ32" s="600"/>
      <c r="BR32" s="616">
        <v>99.4</v>
      </c>
      <c r="BS32" s="571"/>
      <c r="BT32" s="571"/>
      <c r="BU32" s="571"/>
      <c r="BV32" s="571"/>
      <c r="BW32" s="571"/>
      <c r="BX32" s="317">
        <v>98.5</v>
      </c>
      <c r="BY32" s="571"/>
      <c r="BZ32" s="571"/>
      <c r="CA32" s="571"/>
      <c r="CB32" s="600"/>
      <c r="CD32" s="363"/>
      <c r="CE32" s="365"/>
      <c r="CF32" s="568" t="s">
        <v>395</v>
      </c>
      <c r="CG32" s="376"/>
      <c r="CH32" s="376"/>
      <c r="CI32" s="376"/>
      <c r="CJ32" s="376"/>
      <c r="CK32" s="376"/>
      <c r="CL32" s="376"/>
      <c r="CM32" s="376"/>
      <c r="CN32" s="376"/>
      <c r="CO32" s="376"/>
      <c r="CP32" s="376"/>
      <c r="CQ32" s="569"/>
      <c r="CR32" s="570" t="s">
        <v>197</v>
      </c>
      <c r="CS32" s="329"/>
      <c r="CT32" s="329"/>
      <c r="CU32" s="329"/>
      <c r="CV32" s="329"/>
      <c r="CW32" s="329"/>
      <c r="CX32" s="329"/>
      <c r="CY32" s="583"/>
      <c r="CZ32" s="573" t="s">
        <v>197</v>
      </c>
      <c r="DA32" s="574"/>
      <c r="DB32" s="574"/>
      <c r="DC32" s="575"/>
      <c r="DD32" s="576" t="s">
        <v>197</v>
      </c>
      <c r="DE32" s="329"/>
      <c r="DF32" s="329"/>
      <c r="DG32" s="329"/>
      <c r="DH32" s="329"/>
      <c r="DI32" s="329"/>
      <c r="DJ32" s="329"/>
      <c r="DK32" s="583"/>
      <c r="DL32" s="576" t="s">
        <v>197</v>
      </c>
      <c r="DM32" s="329"/>
      <c r="DN32" s="329"/>
      <c r="DO32" s="329"/>
      <c r="DP32" s="329"/>
      <c r="DQ32" s="329"/>
      <c r="DR32" s="329"/>
      <c r="DS32" s="329"/>
      <c r="DT32" s="329"/>
      <c r="DU32" s="329"/>
      <c r="DV32" s="583"/>
      <c r="DW32" s="573" t="s">
        <v>197</v>
      </c>
      <c r="DX32" s="574"/>
      <c r="DY32" s="574"/>
      <c r="DZ32" s="574"/>
      <c r="EA32" s="574"/>
      <c r="EB32" s="574"/>
      <c r="EC32" s="602"/>
    </row>
    <row r="33" spans="2:133" ht="11.25" customHeight="1" x14ac:dyDescent="0.2">
      <c r="B33" s="568" t="s">
        <v>232</v>
      </c>
      <c r="C33" s="376"/>
      <c r="D33" s="376"/>
      <c r="E33" s="376"/>
      <c r="F33" s="376"/>
      <c r="G33" s="376"/>
      <c r="H33" s="376"/>
      <c r="I33" s="376"/>
      <c r="J33" s="376"/>
      <c r="K33" s="376"/>
      <c r="L33" s="376"/>
      <c r="M33" s="376"/>
      <c r="N33" s="376"/>
      <c r="O33" s="376"/>
      <c r="P33" s="376"/>
      <c r="Q33" s="569"/>
      <c r="R33" s="570">
        <v>326951</v>
      </c>
      <c r="S33" s="329"/>
      <c r="T33" s="329"/>
      <c r="U33" s="329"/>
      <c r="V33" s="329"/>
      <c r="W33" s="329"/>
      <c r="X33" s="329"/>
      <c r="Y33" s="583"/>
      <c r="Z33" s="603">
        <v>0.4</v>
      </c>
      <c r="AA33" s="603"/>
      <c r="AB33" s="603"/>
      <c r="AC33" s="603"/>
      <c r="AD33" s="604">
        <v>5954</v>
      </c>
      <c r="AE33" s="604"/>
      <c r="AF33" s="604"/>
      <c r="AG33" s="604"/>
      <c r="AH33" s="604"/>
      <c r="AI33" s="604"/>
      <c r="AJ33" s="604"/>
      <c r="AK33" s="604"/>
      <c r="AL33" s="573">
        <v>0</v>
      </c>
      <c r="AM33" s="317"/>
      <c r="AN33" s="317"/>
      <c r="AO33" s="605"/>
      <c r="AP33" s="352"/>
      <c r="AQ33" s="353"/>
      <c r="AR33" s="353"/>
      <c r="AS33" s="353"/>
      <c r="AT33" s="567"/>
      <c r="AU33" s="43"/>
      <c r="AV33" s="43"/>
      <c r="AW33" s="43"/>
      <c r="AX33" s="548" t="s">
        <v>157</v>
      </c>
      <c r="AY33" s="549"/>
      <c r="AZ33" s="549"/>
      <c r="BA33" s="549"/>
      <c r="BB33" s="549"/>
      <c r="BC33" s="549"/>
      <c r="BD33" s="549"/>
      <c r="BE33" s="549"/>
      <c r="BF33" s="550"/>
      <c r="BG33" s="615">
        <v>99.7</v>
      </c>
      <c r="BH33" s="552"/>
      <c r="BI33" s="552"/>
      <c r="BJ33" s="552"/>
      <c r="BK33" s="552"/>
      <c r="BL33" s="552"/>
      <c r="BM33" s="596">
        <v>99.1</v>
      </c>
      <c r="BN33" s="552"/>
      <c r="BO33" s="552"/>
      <c r="BP33" s="552"/>
      <c r="BQ33" s="591"/>
      <c r="BR33" s="615">
        <v>99.7</v>
      </c>
      <c r="BS33" s="552"/>
      <c r="BT33" s="552"/>
      <c r="BU33" s="552"/>
      <c r="BV33" s="552"/>
      <c r="BW33" s="552"/>
      <c r="BX33" s="596">
        <v>99</v>
      </c>
      <c r="BY33" s="552"/>
      <c r="BZ33" s="552"/>
      <c r="CA33" s="552"/>
      <c r="CB33" s="591"/>
      <c r="CD33" s="568" t="s">
        <v>396</v>
      </c>
      <c r="CE33" s="376"/>
      <c r="CF33" s="376"/>
      <c r="CG33" s="376"/>
      <c r="CH33" s="376"/>
      <c r="CI33" s="376"/>
      <c r="CJ33" s="376"/>
      <c r="CK33" s="376"/>
      <c r="CL33" s="376"/>
      <c r="CM33" s="376"/>
      <c r="CN33" s="376"/>
      <c r="CO33" s="376"/>
      <c r="CP33" s="376"/>
      <c r="CQ33" s="569"/>
      <c r="CR33" s="570">
        <v>24358794</v>
      </c>
      <c r="CS33" s="571"/>
      <c r="CT33" s="571"/>
      <c r="CU33" s="571"/>
      <c r="CV33" s="571"/>
      <c r="CW33" s="571"/>
      <c r="CX33" s="571"/>
      <c r="CY33" s="572"/>
      <c r="CZ33" s="573">
        <v>30.7</v>
      </c>
      <c r="DA33" s="574"/>
      <c r="DB33" s="574"/>
      <c r="DC33" s="575"/>
      <c r="DD33" s="576">
        <v>18626690</v>
      </c>
      <c r="DE33" s="571"/>
      <c r="DF33" s="571"/>
      <c r="DG33" s="571"/>
      <c r="DH33" s="571"/>
      <c r="DI33" s="571"/>
      <c r="DJ33" s="571"/>
      <c r="DK33" s="572"/>
      <c r="DL33" s="576">
        <v>15355610</v>
      </c>
      <c r="DM33" s="571"/>
      <c r="DN33" s="571"/>
      <c r="DO33" s="571"/>
      <c r="DP33" s="571"/>
      <c r="DQ33" s="571"/>
      <c r="DR33" s="571"/>
      <c r="DS33" s="571"/>
      <c r="DT33" s="571"/>
      <c r="DU33" s="571"/>
      <c r="DV33" s="572"/>
      <c r="DW33" s="573">
        <v>38.200000000000003</v>
      </c>
      <c r="DX33" s="574"/>
      <c r="DY33" s="574"/>
      <c r="DZ33" s="574"/>
      <c r="EA33" s="574"/>
      <c r="EB33" s="574"/>
      <c r="EC33" s="602"/>
    </row>
    <row r="34" spans="2:133" ht="11.25" customHeight="1" x14ac:dyDescent="0.2">
      <c r="B34" s="568" t="s">
        <v>144</v>
      </c>
      <c r="C34" s="376"/>
      <c r="D34" s="376"/>
      <c r="E34" s="376"/>
      <c r="F34" s="376"/>
      <c r="G34" s="376"/>
      <c r="H34" s="376"/>
      <c r="I34" s="376"/>
      <c r="J34" s="376"/>
      <c r="K34" s="376"/>
      <c r="L34" s="376"/>
      <c r="M34" s="376"/>
      <c r="N34" s="376"/>
      <c r="O34" s="376"/>
      <c r="P34" s="376"/>
      <c r="Q34" s="569"/>
      <c r="R34" s="570">
        <v>1202217</v>
      </c>
      <c r="S34" s="329"/>
      <c r="T34" s="329"/>
      <c r="U34" s="329"/>
      <c r="V34" s="329"/>
      <c r="W34" s="329"/>
      <c r="X34" s="329"/>
      <c r="Y34" s="583"/>
      <c r="Z34" s="603">
        <v>1.5</v>
      </c>
      <c r="AA34" s="603"/>
      <c r="AB34" s="603"/>
      <c r="AC34" s="603"/>
      <c r="AD34" s="604" t="s">
        <v>197</v>
      </c>
      <c r="AE34" s="604"/>
      <c r="AF34" s="604"/>
      <c r="AG34" s="604"/>
      <c r="AH34" s="604"/>
      <c r="AI34" s="604"/>
      <c r="AJ34" s="604"/>
      <c r="AK34" s="604"/>
      <c r="AL34" s="573" t="s">
        <v>197</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399</v>
      </c>
      <c r="CE34" s="376"/>
      <c r="CF34" s="376"/>
      <c r="CG34" s="376"/>
      <c r="CH34" s="376"/>
      <c r="CI34" s="376"/>
      <c r="CJ34" s="376"/>
      <c r="CK34" s="376"/>
      <c r="CL34" s="376"/>
      <c r="CM34" s="376"/>
      <c r="CN34" s="376"/>
      <c r="CO34" s="376"/>
      <c r="CP34" s="376"/>
      <c r="CQ34" s="569"/>
      <c r="CR34" s="570">
        <v>10199988</v>
      </c>
      <c r="CS34" s="329"/>
      <c r="CT34" s="329"/>
      <c r="CU34" s="329"/>
      <c r="CV34" s="329"/>
      <c r="CW34" s="329"/>
      <c r="CX34" s="329"/>
      <c r="CY34" s="583"/>
      <c r="CZ34" s="573">
        <v>12.9</v>
      </c>
      <c r="DA34" s="574"/>
      <c r="DB34" s="574"/>
      <c r="DC34" s="575"/>
      <c r="DD34" s="576">
        <v>8220435</v>
      </c>
      <c r="DE34" s="329"/>
      <c r="DF34" s="329"/>
      <c r="DG34" s="329"/>
      <c r="DH34" s="329"/>
      <c r="DI34" s="329"/>
      <c r="DJ34" s="329"/>
      <c r="DK34" s="583"/>
      <c r="DL34" s="576">
        <v>6370979</v>
      </c>
      <c r="DM34" s="329"/>
      <c r="DN34" s="329"/>
      <c r="DO34" s="329"/>
      <c r="DP34" s="329"/>
      <c r="DQ34" s="329"/>
      <c r="DR34" s="329"/>
      <c r="DS34" s="329"/>
      <c r="DT34" s="329"/>
      <c r="DU34" s="329"/>
      <c r="DV34" s="583"/>
      <c r="DW34" s="573">
        <v>15.9</v>
      </c>
      <c r="DX34" s="574"/>
      <c r="DY34" s="574"/>
      <c r="DZ34" s="574"/>
      <c r="EA34" s="574"/>
      <c r="EB34" s="574"/>
      <c r="EC34" s="602"/>
    </row>
    <row r="35" spans="2:133" ht="11.25" customHeight="1" x14ac:dyDescent="0.2">
      <c r="B35" s="568" t="s">
        <v>401</v>
      </c>
      <c r="C35" s="376"/>
      <c r="D35" s="376"/>
      <c r="E35" s="376"/>
      <c r="F35" s="376"/>
      <c r="G35" s="376"/>
      <c r="H35" s="376"/>
      <c r="I35" s="376"/>
      <c r="J35" s="376"/>
      <c r="K35" s="376"/>
      <c r="L35" s="376"/>
      <c r="M35" s="376"/>
      <c r="N35" s="376"/>
      <c r="O35" s="376"/>
      <c r="P35" s="376"/>
      <c r="Q35" s="569"/>
      <c r="R35" s="570">
        <v>2010868</v>
      </c>
      <c r="S35" s="329"/>
      <c r="T35" s="329"/>
      <c r="U35" s="329"/>
      <c r="V35" s="329"/>
      <c r="W35" s="329"/>
      <c r="X35" s="329"/>
      <c r="Y35" s="583"/>
      <c r="Z35" s="603">
        <v>2.5</v>
      </c>
      <c r="AA35" s="603"/>
      <c r="AB35" s="603"/>
      <c r="AC35" s="603"/>
      <c r="AD35" s="604" t="s">
        <v>197</v>
      </c>
      <c r="AE35" s="604"/>
      <c r="AF35" s="604"/>
      <c r="AG35" s="604"/>
      <c r="AH35" s="604"/>
      <c r="AI35" s="604"/>
      <c r="AJ35" s="604"/>
      <c r="AK35" s="604"/>
      <c r="AL35" s="573" t="s">
        <v>197</v>
      </c>
      <c r="AM35" s="317"/>
      <c r="AN35" s="317"/>
      <c r="AO35" s="605"/>
      <c r="AP35" s="16"/>
      <c r="AQ35" s="483" t="s">
        <v>402</v>
      </c>
      <c r="AR35" s="484"/>
      <c r="AS35" s="484"/>
      <c r="AT35" s="484"/>
      <c r="AU35" s="484"/>
      <c r="AV35" s="484"/>
      <c r="AW35" s="484"/>
      <c r="AX35" s="484"/>
      <c r="AY35" s="484"/>
      <c r="AZ35" s="484"/>
      <c r="BA35" s="484"/>
      <c r="BB35" s="484"/>
      <c r="BC35" s="484"/>
      <c r="BD35" s="484"/>
      <c r="BE35" s="484"/>
      <c r="BF35" s="526"/>
      <c r="BG35" s="483" t="s">
        <v>206</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403</v>
      </c>
      <c r="CE35" s="376"/>
      <c r="CF35" s="376"/>
      <c r="CG35" s="376"/>
      <c r="CH35" s="376"/>
      <c r="CI35" s="376"/>
      <c r="CJ35" s="376"/>
      <c r="CK35" s="376"/>
      <c r="CL35" s="376"/>
      <c r="CM35" s="376"/>
      <c r="CN35" s="376"/>
      <c r="CO35" s="376"/>
      <c r="CP35" s="376"/>
      <c r="CQ35" s="569"/>
      <c r="CR35" s="570">
        <v>438016</v>
      </c>
      <c r="CS35" s="571"/>
      <c r="CT35" s="571"/>
      <c r="CU35" s="571"/>
      <c r="CV35" s="571"/>
      <c r="CW35" s="571"/>
      <c r="CX35" s="571"/>
      <c r="CY35" s="572"/>
      <c r="CZ35" s="573">
        <v>0.6</v>
      </c>
      <c r="DA35" s="574"/>
      <c r="DB35" s="574"/>
      <c r="DC35" s="575"/>
      <c r="DD35" s="576">
        <v>410943</v>
      </c>
      <c r="DE35" s="571"/>
      <c r="DF35" s="571"/>
      <c r="DG35" s="571"/>
      <c r="DH35" s="571"/>
      <c r="DI35" s="571"/>
      <c r="DJ35" s="571"/>
      <c r="DK35" s="572"/>
      <c r="DL35" s="576">
        <v>410943</v>
      </c>
      <c r="DM35" s="571"/>
      <c r="DN35" s="571"/>
      <c r="DO35" s="571"/>
      <c r="DP35" s="571"/>
      <c r="DQ35" s="571"/>
      <c r="DR35" s="571"/>
      <c r="DS35" s="571"/>
      <c r="DT35" s="571"/>
      <c r="DU35" s="571"/>
      <c r="DV35" s="572"/>
      <c r="DW35" s="573">
        <v>1</v>
      </c>
      <c r="DX35" s="574"/>
      <c r="DY35" s="574"/>
      <c r="DZ35" s="574"/>
      <c r="EA35" s="574"/>
      <c r="EB35" s="574"/>
      <c r="EC35" s="602"/>
    </row>
    <row r="36" spans="2:133" ht="11.25" customHeight="1" x14ac:dyDescent="0.2">
      <c r="B36" s="568" t="s">
        <v>372</v>
      </c>
      <c r="C36" s="376"/>
      <c r="D36" s="376"/>
      <c r="E36" s="376"/>
      <c r="F36" s="376"/>
      <c r="G36" s="376"/>
      <c r="H36" s="376"/>
      <c r="I36" s="376"/>
      <c r="J36" s="376"/>
      <c r="K36" s="376"/>
      <c r="L36" s="376"/>
      <c r="M36" s="376"/>
      <c r="N36" s="376"/>
      <c r="O36" s="376"/>
      <c r="P36" s="376"/>
      <c r="Q36" s="569"/>
      <c r="R36" s="570">
        <v>722878</v>
      </c>
      <c r="S36" s="329"/>
      <c r="T36" s="329"/>
      <c r="U36" s="329"/>
      <c r="V36" s="329"/>
      <c r="W36" s="329"/>
      <c r="X36" s="329"/>
      <c r="Y36" s="583"/>
      <c r="Z36" s="603">
        <v>0.9</v>
      </c>
      <c r="AA36" s="603"/>
      <c r="AB36" s="603"/>
      <c r="AC36" s="603"/>
      <c r="AD36" s="604" t="s">
        <v>197</v>
      </c>
      <c r="AE36" s="604"/>
      <c r="AF36" s="604"/>
      <c r="AG36" s="604"/>
      <c r="AH36" s="604"/>
      <c r="AI36" s="604"/>
      <c r="AJ36" s="604"/>
      <c r="AK36" s="604"/>
      <c r="AL36" s="573" t="s">
        <v>197</v>
      </c>
      <c r="AM36" s="317"/>
      <c r="AN36" s="317"/>
      <c r="AO36" s="605"/>
      <c r="AP36" s="16"/>
      <c r="AQ36" s="606" t="s">
        <v>388</v>
      </c>
      <c r="AR36" s="607"/>
      <c r="AS36" s="607"/>
      <c r="AT36" s="607"/>
      <c r="AU36" s="607"/>
      <c r="AV36" s="607"/>
      <c r="AW36" s="607"/>
      <c r="AX36" s="607"/>
      <c r="AY36" s="608"/>
      <c r="AZ36" s="609">
        <v>8476201</v>
      </c>
      <c r="BA36" s="610"/>
      <c r="BB36" s="610"/>
      <c r="BC36" s="610"/>
      <c r="BD36" s="610"/>
      <c r="BE36" s="610"/>
      <c r="BF36" s="611"/>
      <c r="BG36" s="612" t="s">
        <v>406</v>
      </c>
      <c r="BH36" s="613"/>
      <c r="BI36" s="613"/>
      <c r="BJ36" s="613"/>
      <c r="BK36" s="613"/>
      <c r="BL36" s="613"/>
      <c r="BM36" s="613"/>
      <c r="BN36" s="613"/>
      <c r="BO36" s="613"/>
      <c r="BP36" s="613"/>
      <c r="BQ36" s="613"/>
      <c r="BR36" s="613"/>
      <c r="BS36" s="613"/>
      <c r="BT36" s="613"/>
      <c r="BU36" s="614"/>
      <c r="BV36" s="609">
        <v>14144</v>
      </c>
      <c r="BW36" s="610"/>
      <c r="BX36" s="610"/>
      <c r="BY36" s="610"/>
      <c r="BZ36" s="610"/>
      <c r="CA36" s="610"/>
      <c r="CB36" s="611"/>
      <c r="CD36" s="568" t="s">
        <v>28</v>
      </c>
      <c r="CE36" s="376"/>
      <c r="CF36" s="376"/>
      <c r="CG36" s="376"/>
      <c r="CH36" s="376"/>
      <c r="CI36" s="376"/>
      <c r="CJ36" s="376"/>
      <c r="CK36" s="376"/>
      <c r="CL36" s="376"/>
      <c r="CM36" s="376"/>
      <c r="CN36" s="376"/>
      <c r="CO36" s="376"/>
      <c r="CP36" s="376"/>
      <c r="CQ36" s="569"/>
      <c r="CR36" s="570">
        <v>5007107</v>
      </c>
      <c r="CS36" s="329"/>
      <c r="CT36" s="329"/>
      <c r="CU36" s="329"/>
      <c r="CV36" s="329"/>
      <c r="CW36" s="329"/>
      <c r="CX36" s="329"/>
      <c r="CY36" s="583"/>
      <c r="CZ36" s="573">
        <v>6.3</v>
      </c>
      <c r="DA36" s="574"/>
      <c r="DB36" s="574"/>
      <c r="DC36" s="575"/>
      <c r="DD36" s="576">
        <v>4064786</v>
      </c>
      <c r="DE36" s="329"/>
      <c r="DF36" s="329"/>
      <c r="DG36" s="329"/>
      <c r="DH36" s="329"/>
      <c r="DI36" s="329"/>
      <c r="DJ36" s="329"/>
      <c r="DK36" s="583"/>
      <c r="DL36" s="576">
        <v>3354364</v>
      </c>
      <c r="DM36" s="329"/>
      <c r="DN36" s="329"/>
      <c r="DO36" s="329"/>
      <c r="DP36" s="329"/>
      <c r="DQ36" s="329"/>
      <c r="DR36" s="329"/>
      <c r="DS36" s="329"/>
      <c r="DT36" s="329"/>
      <c r="DU36" s="329"/>
      <c r="DV36" s="583"/>
      <c r="DW36" s="573">
        <v>8.3000000000000007</v>
      </c>
      <c r="DX36" s="574"/>
      <c r="DY36" s="574"/>
      <c r="DZ36" s="574"/>
      <c r="EA36" s="574"/>
      <c r="EB36" s="574"/>
      <c r="EC36" s="602"/>
    </row>
    <row r="37" spans="2:133" ht="11.25" customHeight="1" x14ac:dyDescent="0.2">
      <c r="B37" s="568" t="s">
        <v>397</v>
      </c>
      <c r="C37" s="376"/>
      <c r="D37" s="376"/>
      <c r="E37" s="376"/>
      <c r="F37" s="376"/>
      <c r="G37" s="376"/>
      <c r="H37" s="376"/>
      <c r="I37" s="376"/>
      <c r="J37" s="376"/>
      <c r="K37" s="376"/>
      <c r="L37" s="376"/>
      <c r="M37" s="376"/>
      <c r="N37" s="376"/>
      <c r="O37" s="376"/>
      <c r="P37" s="376"/>
      <c r="Q37" s="569"/>
      <c r="R37" s="570">
        <v>571052</v>
      </c>
      <c r="S37" s="329"/>
      <c r="T37" s="329"/>
      <c r="U37" s="329"/>
      <c r="V37" s="329"/>
      <c r="W37" s="329"/>
      <c r="X37" s="329"/>
      <c r="Y37" s="583"/>
      <c r="Z37" s="603">
        <v>0.7</v>
      </c>
      <c r="AA37" s="603"/>
      <c r="AB37" s="603"/>
      <c r="AC37" s="603"/>
      <c r="AD37" s="604">
        <v>153747</v>
      </c>
      <c r="AE37" s="604"/>
      <c r="AF37" s="604"/>
      <c r="AG37" s="604"/>
      <c r="AH37" s="604"/>
      <c r="AI37" s="604"/>
      <c r="AJ37" s="604"/>
      <c r="AK37" s="604"/>
      <c r="AL37" s="573">
        <v>0.4</v>
      </c>
      <c r="AM37" s="317"/>
      <c r="AN37" s="317"/>
      <c r="AO37" s="605"/>
      <c r="AQ37" s="598" t="s">
        <v>407</v>
      </c>
      <c r="AR37" s="434"/>
      <c r="AS37" s="434"/>
      <c r="AT37" s="434"/>
      <c r="AU37" s="434"/>
      <c r="AV37" s="434"/>
      <c r="AW37" s="434"/>
      <c r="AX37" s="434"/>
      <c r="AY37" s="599"/>
      <c r="AZ37" s="570">
        <v>1000778</v>
      </c>
      <c r="BA37" s="329"/>
      <c r="BB37" s="329"/>
      <c r="BC37" s="329"/>
      <c r="BD37" s="571"/>
      <c r="BE37" s="571"/>
      <c r="BF37" s="600"/>
      <c r="BG37" s="568" t="s">
        <v>413</v>
      </c>
      <c r="BH37" s="376"/>
      <c r="BI37" s="376"/>
      <c r="BJ37" s="376"/>
      <c r="BK37" s="376"/>
      <c r="BL37" s="376"/>
      <c r="BM37" s="376"/>
      <c r="BN37" s="376"/>
      <c r="BO37" s="376"/>
      <c r="BP37" s="376"/>
      <c r="BQ37" s="376"/>
      <c r="BR37" s="376"/>
      <c r="BS37" s="376"/>
      <c r="BT37" s="376"/>
      <c r="BU37" s="569"/>
      <c r="BV37" s="570">
        <v>-69934</v>
      </c>
      <c r="BW37" s="329"/>
      <c r="BX37" s="329"/>
      <c r="BY37" s="329"/>
      <c r="BZ37" s="329"/>
      <c r="CA37" s="329"/>
      <c r="CB37" s="601"/>
      <c r="CD37" s="568" t="s">
        <v>156</v>
      </c>
      <c r="CE37" s="376"/>
      <c r="CF37" s="376"/>
      <c r="CG37" s="376"/>
      <c r="CH37" s="376"/>
      <c r="CI37" s="376"/>
      <c r="CJ37" s="376"/>
      <c r="CK37" s="376"/>
      <c r="CL37" s="376"/>
      <c r="CM37" s="376"/>
      <c r="CN37" s="376"/>
      <c r="CO37" s="376"/>
      <c r="CP37" s="376"/>
      <c r="CQ37" s="569"/>
      <c r="CR37" s="570">
        <v>798087</v>
      </c>
      <c r="CS37" s="571"/>
      <c r="CT37" s="571"/>
      <c r="CU37" s="571"/>
      <c r="CV37" s="571"/>
      <c r="CW37" s="571"/>
      <c r="CX37" s="571"/>
      <c r="CY37" s="572"/>
      <c r="CZ37" s="573">
        <v>1</v>
      </c>
      <c r="DA37" s="574"/>
      <c r="DB37" s="574"/>
      <c r="DC37" s="575"/>
      <c r="DD37" s="576">
        <v>798087</v>
      </c>
      <c r="DE37" s="571"/>
      <c r="DF37" s="571"/>
      <c r="DG37" s="571"/>
      <c r="DH37" s="571"/>
      <c r="DI37" s="571"/>
      <c r="DJ37" s="571"/>
      <c r="DK37" s="572"/>
      <c r="DL37" s="576">
        <v>768932</v>
      </c>
      <c r="DM37" s="571"/>
      <c r="DN37" s="571"/>
      <c r="DO37" s="571"/>
      <c r="DP37" s="571"/>
      <c r="DQ37" s="571"/>
      <c r="DR37" s="571"/>
      <c r="DS37" s="571"/>
      <c r="DT37" s="571"/>
      <c r="DU37" s="571"/>
      <c r="DV37" s="572"/>
      <c r="DW37" s="573">
        <v>1.9</v>
      </c>
      <c r="DX37" s="574"/>
      <c r="DY37" s="574"/>
      <c r="DZ37" s="574"/>
      <c r="EA37" s="574"/>
      <c r="EB37" s="574"/>
      <c r="EC37" s="602"/>
    </row>
    <row r="38" spans="2:133" ht="11.25" customHeight="1" x14ac:dyDescent="0.2">
      <c r="B38" s="568" t="s">
        <v>159</v>
      </c>
      <c r="C38" s="376"/>
      <c r="D38" s="376"/>
      <c r="E38" s="376"/>
      <c r="F38" s="376"/>
      <c r="G38" s="376"/>
      <c r="H38" s="376"/>
      <c r="I38" s="376"/>
      <c r="J38" s="376"/>
      <c r="K38" s="376"/>
      <c r="L38" s="376"/>
      <c r="M38" s="376"/>
      <c r="N38" s="376"/>
      <c r="O38" s="376"/>
      <c r="P38" s="376"/>
      <c r="Q38" s="569"/>
      <c r="R38" s="570">
        <v>4852100</v>
      </c>
      <c r="S38" s="329"/>
      <c r="T38" s="329"/>
      <c r="U38" s="329"/>
      <c r="V38" s="329"/>
      <c r="W38" s="329"/>
      <c r="X38" s="329"/>
      <c r="Y38" s="583"/>
      <c r="Z38" s="603">
        <v>6.1</v>
      </c>
      <c r="AA38" s="603"/>
      <c r="AB38" s="603"/>
      <c r="AC38" s="603"/>
      <c r="AD38" s="604" t="s">
        <v>197</v>
      </c>
      <c r="AE38" s="604"/>
      <c r="AF38" s="604"/>
      <c r="AG38" s="604"/>
      <c r="AH38" s="604"/>
      <c r="AI38" s="604"/>
      <c r="AJ38" s="604"/>
      <c r="AK38" s="604"/>
      <c r="AL38" s="573" t="s">
        <v>197</v>
      </c>
      <c r="AM38" s="317"/>
      <c r="AN38" s="317"/>
      <c r="AO38" s="605"/>
      <c r="AQ38" s="598" t="s">
        <v>414</v>
      </c>
      <c r="AR38" s="434"/>
      <c r="AS38" s="434"/>
      <c r="AT38" s="434"/>
      <c r="AU38" s="434"/>
      <c r="AV38" s="434"/>
      <c r="AW38" s="434"/>
      <c r="AX38" s="434"/>
      <c r="AY38" s="599"/>
      <c r="AZ38" s="570">
        <v>589946</v>
      </c>
      <c r="BA38" s="329"/>
      <c r="BB38" s="329"/>
      <c r="BC38" s="329"/>
      <c r="BD38" s="571"/>
      <c r="BE38" s="571"/>
      <c r="BF38" s="600"/>
      <c r="BG38" s="568" t="s">
        <v>415</v>
      </c>
      <c r="BH38" s="376"/>
      <c r="BI38" s="376"/>
      <c r="BJ38" s="376"/>
      <c r="BK38" s="376"/>
      <c r="BL38" s="376"/>
      <c r="BM38" s="376"/>
      <c r="BN38" s="376"/>
      <c r="BO38" s="376"/>
      <c r="BP38" s="376"/>
      <c r="BQ38" s="376"/>
      <c r="BR38" s="376"/>
      <c r="BS38" s="376"/>
      <c r="BT38" s="376"/>
      <c r="BU38" s="569"/>
      <c r="BV38" s="570">
        <v>20547</v>
      </c>
      <c r="BW38" s="329"/>
      <c r="BX38" s="329"/>
      <c r="BY38" s="329"/>
      <c r="BZ38" s="329"/>
      <c r="CA38" s="329"/>
      <c r="CB38" s="601"/>
      <c r="CD38" s="568" t="s">
        <v>416</v>
      </c>
      <c r="CE38" s="376"/>
      <c r="CF38" s="376"/>
      <c r="CG38" s="376"/>
      <c r="CH38" s="376"/>
      <c r="CI38" s="376"/>
      <c r="CJ38" s="376"/>
      <c r="CK38" s="376"/>
      <c r="CL38" s="376"/>
      <c r="CM38" s="376"/>
      <c r="CN38" s="376"/>
      <c r="CO38" s="376"/>
      <c r="CP38" s="376"/>
      <c r="CQ38" s="569"/>
      <c r="CR38" s="570">
        <v>6862035</v>
      </c>
      <c r="CS38" s="329"/>
      <c r="CT38" s="329"/>
      <c r="CU38" s="329"/>
      <c r="CV38" s="329"/>
      <c r="CW38" s="329"/>
      <c r="CX38" s="329"/>
      <c r="CY38" s="583"/>
      <c r="CZ38" s="573">
        <v>8.6999999999999993</v>
      </c>
      <c r="DA38" s="574"/>
      <c r="DB38" s="574"/>
      <c r="DC38" s="575"/>
      <c r="DD38" s="576">
        <v>5316416</v>
      </c>
      <c r="DE38" s="329"/>
      <c r="DF38" s="329"/>
      <c r="DG38" s="329"/>
      <c r="DH38" s="329"/>
      <c r="DI38" s="329"/>
      <c r="DJ38" s="329"/>
      <c r="DK38" s="583"/>
      <c r="DL38" s="576">
        <v>5219324</v>
      </c>
      <c r="DM38" s="329"/>
      <c r="DN38" s="329"/>
      <c r="DO38" s="329"/>
      <c r="DP38" s="329"/>
      <c r="DQ38" s="329"/>
      <c r="DR38" s="329"/>
      <c r="DS38" s="329"/>
      <c r="DT38" s="329"/>
      <c r="DU38" s="329"/>
      <c r="DV38" s="583"/>
      <c r="DW38" s="573">
        <v>13</v>
      </c>
      <c r="DX38" s="574"/>
      <c r="DY38" s="574"/>
      <c r="DZ38" s="574"/>
      <c r="EA38" s="574"/>
      <c r="EB38" s="574"/>
      <c r="EC38" s="602"/>
    </row>
    <row r="39" spans="2:133" ht="11.25" customHeight="1" x14ac:dyDescent="0.2">
      <c r="B39" s="568" t="s">
        <v>417</v>
      </c>
      <c r="C39" s="376"/>
      <c r="D39" s="376"/>
      <c r="E39" s="376"/>
      <c r="F39" s="376"/>
      <c r="G39" s="376"/>
      <c r="H39" s="376"/>
      <c r="I39" s="376"/>
      <c r="J39" s="376"/>
      <c r="K39" s="376"/>
      <c r="L39" s="376"/>
      <c r="M39" s="376"/>
      <c r="N39" s="376"/>
      <c r="O39" s="376"/>
      <c r="P39" s="376"/>
      <c r="Q39" s="569"/>
      <c r="R39" s="570" t="s">
        <v>197</v>
      </c>
      <c r="S39" s="329"/>
      <c r="T39" s="329"/>
      <c r="U39" s="329"/>
      <c r="V39" s="329"/>
      <c r="W39" s="329"/>
      <c r="X39" s="329"/>
      <c r="Y39" s="583"/>
      <c r="Z39" s="603" t="s">
        <v>197</v>
      </c>
      <c r="AA39" s="603"/>
      <c r="AB39" s="603"/>
      <c r="AC39" s="603"/>
      <c r="AD39" s="604" t="s">
        <v>197</v>
      </c>
      <c r="AE39" s="604"/>
      <c r="AF39" s="604"/>
      <c r="AG39" s="604"/>
      <c r="AH39" s="604"/>
      <c r="AI39" s="604"/>
      <c r="AJ39" s="604"/>
      <c r="AK39" s="604"/>
      <c r="AL39" s="573" t="s">
        <v>197</v>
      </c>
      <c r="AM39" s="317"/>
      <c r="AN39" s="317"/>
      <c r="AO39" s="605"/>
      <c r="AQ39" s="598" t="s">
        <v>308</v>
      </c>
      <c r="AR39" s="434"/>
      <c r="AS39" s="434"/>
      <c r="AT39" s="434"/>
      <c r="AU39" s="434"/>
      <c r="AV39" s="434"/>
      <c r="AW39" s="434"/>
      <c r="AX39" s="434"/>
      <c r="AY39" s="599"/>
      <c r="AZ39" s="570">
        <v>23442</v>
      </c>
      <c r="BA39" s="329"/>
      <c r="BB39" s="329"/>
      <c r="BC39" s="329"/>
      <c r="BD39" s="571"/>
      <c r="BE39" s="571"/>
      <c r="BF39" s="600"/>
      <c r="BG39" s="568" t="s">
        <v>337</v>
      </c>
      <c r="BH39" s="376"/>
      <c r="BI39" s="376"/>
      <c r="BJ39" s="376"/>
      <c r="BK39" s="376"/>
      <c r="BL39" s="376"/>
      <c r="BM39" s="376"/>
      <c r="BN39" s="376"/>
      <c r="BO39" s="376"/>
      <c r="BP39" s="376"/>
      <c r="BQ39" s="376"/>
      <c r="BR39" s="376"/>
      <c r="BS39" s="376"/>
      <c r="BT39" s="376"/>
      <c r="BU39" s="569"/>
      <c r="BV39" s="570">
        <v>31220</v>
      </c>
      <c r="BW39" s="329"/>
      <c r="BX39" s="329"/>
      <c r="BY39" s="329"/>
      <c r="BZ39" s="329"/>
      <c r="CA39" s="329"/>
      <c r="CB39" s="601"/>
      <c r="CD39" s="568" t="s">
        <v>422</v>
      </c>
      <c r="CE39" s="376"/>
      <c r="CF39" s="376"/>
      <c r="CG39" s="376"/>
      <c r="CH39" s="376"/>
      <c r="CI39" s="376"/>
      <c r="CJ39" s="376"/>
      <c r="CK39" s="376"/>
      <c r="CL39" s="376"/>
      <c r="CM39" s="376"/>
      <c r="CN39" s="376"/>
      <c r="CO39" s="376"/>
      <c r="CP39" s="376"/>
      <c r="CQ39" s="569"/>
      <c r="CR39" s="570">
        <v>1829986</v>
      </c>
      <c r="CS39" s="571"/>
      <c r="CT39" s="571"/>
      <c r="CU39" s="571"/>
      <c r="CV39" s="571"/>
      <c r="CW39" s="571"/>
      <c r="CX39" s="571"/>
      <c r="CY39" s="572"/>
      <c r="CZ39" s="573">
        <v>2.2999999999999998</v>
      </c>
      <c r="DA39" s="574"/>
      <c r="DB39" s="574"/>
      <c r="DC39" s="575"/>
      <c r="DD39" s="576">
        <v>614110</v>
      </c>
      <c r="DE39" s="571"/>
      <c r="DF39" s="571"/>
      <c r="DG39" s="571"/>
      <c r="DH39" s="571"/>
      <c r="DI39" s="571"/>
      <c r="DJ39" s="571"/>
      <c r="DK39" s="572"/>
      <c r="DL39" s="576" t="s">
        <v>197</v>
      </c>
      <c r="DM39" s="571"/>
      <c r="DN39" s="571"/>
      <c r="DO39" s="571"/>
      <c r="DP39" s="571"/>
      <c r="DQ39" s="571"/>
      <c r="DR39" s="571"/>
      <c r="DS39" s="571"/>
      <c r="DT39" s="571"/>
      <c r="DU39" s="571"/>
      <c r="DV39" s="572"/>
      <c r="DW39" s="573" t="s">
        <v>197</v>
      </c>
      <c r="DX39" s="574"/>
      <c r="DY39" s="574"/>
      <c r="DZ39" s="574"/>
      <c r="EA39" s="574"/>
      <c r="EB39" s="574"/>
      <c r="EC39" s="602"/>
    </row>
    <row r="40" spans="2:133" ht="11.25" customHeight="1" x14ac:dyDescent="0.2">
      <c r="B40" s="568" t="s">
        <v>423</v>
      </c>
      <c r="C40" s="376"/>
      <c r="D40" s="376"/>
      <c r="E40" s="376"/>
      <c r="F40" s="376"/>
      <c r="G40" s="376"/>
      <c r="H40" s="376"/>
      <c r="I40" s="376"/>
      <c r="J40" s="376"/>
      <c r="K40" s="376"/>
      <c r="L40" s="376"/>
      <c r="M40" s="376"/>
      <c r="N40" s="376"/>
      <c r="O40" s="376"/>
      <c r="P40" s="376"/>
      <c r="Q40" s="569"/>
      <c r="R40" s="570" t="s">
        <v>197</v>
      </c>
      <c r="S40" s="329"/>
      <c r="T40" s="329"/>
      <c r="U40" s="329"/>
      <c r="V40" s="329"/>
      <c r="W40" s="329"/>
      <c r="X40" s="329"/>
      <c r="Y40" s="583"/>
      <c r="Z40" s="603" t="s">
        <v>197</v>
      </c>
      <c r="AA40" s="603"/>
      <c r="AB40" s="603"/>
      <c r="AC40" s="603"/>
      <c r="AD40" s="604" t="s">
        <v>197</v>
      </c>
      <c r="AE40" s="604"/>
      <c r="AF40" s="604"/>
      <c r="AG40" s="604"/>
      <c r="AH40" s="604"/>
      <c r="AI40" s="604"/>
      <c r="AJ40" s="604"/>
      <c r="AK40" s="604"/>
      <c r="AL40" s="573" t="s">
        <v>197</v>
      </c>
      <c r="AM40" s="317"/>
      <c r="AN40" s="317"/>
      <c r="AO40" s="605"/>
      <c r="AQ40" s="598" t="s">
        <v>425</v>
      </c>
      <c r="AR40" s="434"/>
      <c r="AS40" s="434"/>
      <c r="AT40" s="434"/>
      <c r="AU40" s="434"/>
      <c r="AV40" s="434"/>
      <c r="AW40" s="434"/>
      <c r="AX40" s="434"/>
      <c r="AY40" s="599"/>
      <c r="AZ40" s="570" t="s">
        <v>197</v>
      </c>
      <c r="BA40" s="329"/>
      <c r="BB40" s="329"/>
      <c r="BC40" s="329"/>
      <c r="BD40" s="571"/>
      <c r="BE40" s="571"/>
      <c r="BF40" s="600"/>
      <c r="BG40" s="564" t="s">
        <v>302</v>
      </c>
      <c r="BH40" s="425"/>
      <c r="BI40" s="425"/>
      <c r="BJ40" s="425"/>
      <c r="BK40" s="425"/>
      <c r="BL40" s="7"/>
      <c r="BM40" s="376" t="s">
        <v>426</v>
      </c>
      <c r="BN40" s="376"/>
      <c r="BO40" s="376"/>
      <c r="BP40" s="376"/>
      <c r="BQ40" s="376"/>
      <c r="BR40" s="376"/>
      <c r="BS40" s="376"/>
      <c r="BT40" s="376"/>
      <c r="BU40" s="569"/>
      <c r="BV40" s="570">
        <v>121</v>
      </c>
      <c r="BW40" s="329"/>
      <c r="BX40" s="329"/>
      <c r="BY40" s="329"/>
      <c r="BZ40" s="329"/>
      <c r="CA40" s="329"/>
      <c r="CB40" s="601"/>
      <c r="CD40" s="568" t="s">
        <v>367</v>
      </c>
      <c r="CE40" s="376"/>
      <c r="CF40" s="376"/>
      <c r="CG40" s="376"/>
      <c r="CH40" s="376"/>
      <c r="CI40" s="376"/>
      <c r="CJ40" s="376"/>
      <c r="CK40" s="376"/>
      <c r="CL40" s="376"/>
      <c r="CM40" s="376"/>
      <c r="CN40" s="376"/>
      <c r="CO40" s="376"/>
      <c r="CP40" s="376"/>
      <c r="CQ40" s="569"/>
      <c r="CR40" s="570">
        <v>21662</v>
      </c>
      <c r="CS40" s="329"/>
      <c r="CT40" s="329"/>
      <c r="CU40" s="329"/>
      <c r="CV40" s="329"/>
      <c r="CW40" s="329"/>
      <c r="CX40" s="329"/>
      <c r="CY40" s="583"/>
      <c r="CZ40" s="573">
        <v>0</v>
      </c>
      <c r="DA40" s="574"/>
      <c r="DB40" s="574"/>
      <c r="DC40" s="575"/>
      <c r="DD40" s="576" t="s">
        <v>197</v>
      </c>
      <c r="DE40" s="329"/>
      <c r="DF40" s="329"/>
      <c r="DG40" s="329"/>
      <c r="DH40" s="329"/>
      <c r="DI40" s="329"/>
      <c r="DJ40" s="329"/>
      <c r="DK40" s="583"/>
      <c r="DL40" s="576" t="s">
        <v>197</v>
      </c>
      <c r="DM40" s="329"/>
      <c r="DN40" s="329"/>
      <c r="DO40" s="329"/>
      <c r="DP40" s="329"/>
      <c r="DQ40" s="329"/>
      <c r="DR40" s="329"/>
      <c r="DS40" s="329"/>
      <c r="DT40" s="329"/>
      <c r="DU40" s="329"/>
      <c r="DV40" s="583"/>
      <c r="DW40" s="573" t="s">
        <v>197</v>
      </c>
      <c r="DX40" s="574"/>
      <c r="DY40" s="574"/>
      <c r="DZ40" s="574"/>
      <c r="EA40" s="574"/>
      <c r="EB40" s="574"/>
      <c r="EC40" s="602"/>
    </row>
    <row r="41" spans="2:133" ht="11.25" customHeight="1" x14ac:dyDescent="0.2">
      <c r="B41" s="548" t="s">
        <v>424</v>
      </c>
      <c r="C41" s="549"/>
      <c r="D41" s="549"/>
      <c r="E41" s="549"/>
      <c r="F41" s="549"/>
      <c r="G41" s="549"/>
      <c r="H41" s="549"/>
      <c r="I41" s="549"/>
      <c r="J41" s="549"/>
      <c r="K41" s="549"/>
      <c r="L41" s="549"/>
      <c r="M41" s="549"/>
      <c r="N41" s="549"/>
      <c r="O41" s="549"/>
      <c r="P41" s="549"/>
      <c r="Q41" s="550"/>
      <c r="R41" s="551">
        <v>79954025</v>
      </c>
      <c r="S41" s="590"/>
      <c r="T41" s="590"/>
      <c r="U41" s="590"/>
      <c r="V41" s="590"/>
      <c r="W41" s="590"/>
      <c r="X41" s="590"/>
      <c r="Y41" s="593"/>
      <c r="Z41" s="594">
        <v>100</v>
      </c>
      <c r="AA41" s="594"/>
      <c r="AB41" s="594"/>
      <c r="AC41" s="594"/>
      <c r="AD41" s="595">
        <v>40173309</v>
      </c>
      <c r="AE41" s="595"/>
      <c r="AF41" s="595"/>
      <c r="AG41" s="595"/>
      <c r="AH41" s="595"/>
      <c r="AI41" s="595"/>
      <c r="AJ41" s="595"/>
      <c r="AK41" s="595"/>
      <c r="AL41" s="554">
        <v>100</v>
      </c>
      <c r="AM41" s="596"/>
      <c r="AN41" s="596"/>
      <c r="AO41" s="597"/>
      <c r="AQ41" s="598" t="s">
        <v>427</v>
      </c>
      <c r="AR41" s="434"/>
      <c r="AS41" s="434"/>
      <c r="AT41" s="434"/>
      <c r="AU41" s="434"/>
      <c r="AV41" s="434"/>
      <c r="AW41" s="434"/>
      <c r="AX41" s="434"/>
      <c r="AY41" s="599"/>
      <c r="AZ41" s="570">
        <v>1605643</v>
      </c>
      <c r="BA41" s="329"/>
      <c r="BB41" s="329"/>
      <c r="BC41" s="329"/>
      <c r="BD41" s="571"/>
      <c r="BE41" s="571"/>
      <c r="BF41" s="600"/>
      <c r="BG41" s="564"/>
      <c r="BH41" s="425"/>
      <c r="BI41" s="425"/>
      <c r="BJ41" s="425"/>
      <c r="BK41" s="425"/>
      <c r="BL41" s="7"/>
      <c r="BM41" s="376" t="s">
        <v>342</v>
      </c>
      <c r="BN41" s="376"/>
      <c r="BO41" s="376"/>
      <c r="BP41" s="376"/>
      <c r="BQ41" s="376"/>
      <c r="BR41" s="376"/>
      <c r="BS41" s="376"/>
      <c r="BT41" s="376"/>
      <c r="BU41" s="569"/>
      <c r="BV41" s="570">
        <v>1</v>
      </c>
      <c r="BW41" s="329"/>
      <c r="BX41" s="329"/>
      <c r="BY41" s="329"/>
      <c r="BZ41" s="329"/>
      <c r="CA41" s="329"/>
      <c r="CB41" s="601"/>
      <c r="CD41" s="568" t="s">
        <v>283</v>
      </c>
      <c r="CE41" s="376"/>
      <c r="CF41" s="376"/>
      <c r="CG41" s="376"/>
      <c r="CH41" s="376"/>
      <c r="CI41" s="376"/>
      <c r="CJ41" s="376"/>
      <c r="CK41" s="376"/>
      <c r="CL41" s="376"/>
      <c r="CM41" s="376"/>
      <c r="CN41" s="376"/>
      <c r="CO41" s="376"/>
      <c r="CP41" s="376"/>
      <c r="CQ41" s="569"/>
      <c r="CR41" s="570" t="s">
        <v>197</v>
      </c>
      <c r="CS41" s="571"/>
      <c r="CT41" s="571"/>
      <c r="CU41" s="571"/>
      <c r="CV41" s="571"/>
      <c r="CW41" s="571"/>
      <c r="CX41" s="571"/>
      <c r="CY41" s="572"/>
      <c r="CZ41" s="573" t="s">
        <v>197</v>
      </c>
      <c r="DA41" s="574"/>
      <c r="DB41" s="574"/>
      <c r="DC41" s="575"/>
      <c r="DD41" s="576" t="s">
        <v>197</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428</v>
      </c>
      <c r="AR42" s="588"/>
      <c r="AS42" s="588"/>
      <c r="AT42" s="588"/>
      <c r="AU42" s="588"/>
      <c r="AV42" s="588"/>
      <c r="AW42" s="588"/>
      <c r="AX42" s="588"/>
      <c r="AY42" s="589"/>
      <c r="AZ42" s="551">
        <v>5256392</v>
      </c>
      <c r="BA42" s="590"/>
      <c r="BB42" s="590"/>
      <c r="BC42" s="590"/>
      <c r="BD42" s="552"/>
      <c r="BE42" s="552"/>
      <c r="BF42" s="591"/>
      <c r="BG42" s="352"/>
      <c r="BH42" s="353"/>
      <c r="BI42" s="353"/>
      <c r="BJ42" s="353"/>
      <c r="BK42" s="353"/>
      <c r="BL42" s="20"/>
      <c r="BM42" s="549" t="s">
        <v>429</v>
      </c>
      <c r="BN42" s="549"/>
      <c r="BO42" s="549"/>
      <c r="BP42" s="549"/>
      <c r="BQ42" s="549"/>
      <c r="BR42" s="549"/>
      <c r="BS42" s="549"/>
      <c r="BT42" s="549"/>
      <c r="BU42" s="550"/>
      <c r="BV42" s="551">
        <v>394</v>
      </c>
      <c r="BW42" s="590"/>
      <c r="BX42" s="590"/>
      <c r="BY42" s="590"/>
      <c r="BZ42" s="590"/>
      <c r="CA42" s="590"/>
      <c r="CB42" s="592"/>
      <c r="CD42" s="568" t="s">
        <v>275</v>
      </c>
      <c r="CE42" s="376"/>
      <c r="CF42" s="376"/>
      <c r="CG42" s="376"/>
      <c r="CH42" s="376"/>
      <c r="CI42" s="376"/>
      <c r="CJ42" s="376"/>
      <c r="CK42" s="376"/>
      <c r="CL42" s="376"/>
      <c r="CM42" s="376"/>
      <c r="CN42" s="376"/>
      <c r="CO42" s="376"/>
      <c r="CP42" s="376"/>
      <c r="CQ42" s="569"/>
      <c r="CR42" s="570">
        <v>9738420</v>
      </c>
      <c r="CS42" s="571"/>
      <c r="CT42" s="571"/>
      <c r="CU42" s="571"/>
      <c r="CV42" s="571"/>
      <c r="CW42" s="571"/>
      <c r="CX42" s="571"/>
      <c r="CY42" s="572"/>
      <c r="CZ42" s="573">
        <v>12.3</v>
      </c>
      <c r="DA42" s="574"/>
      <c r="DB42" s="574"/>
      <c r="DC42" s="575"/>
      <c r="DD42" s="576">
        <v>3164715</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49</v>
      </c>
      <c r="CD43" s="568" t="s">
        <v>82</v>
      </c>
      <c r="CE43" s="376"/>
      <c r="CF43" s="376"/>
      <c r="CG43" s="376"/>
      <c r="CH43" s="376"/>
      <c r="CI43" s="376"/>
      <c r="CJ43" s="376"/>
      <c r="CK43" s="376"/>
      <c r="CL43" s="376"/>
      <c r="CM43" s="376"/>
      <c r="CN43" s="376"/>
      <c r="CO43" s="376"/>
      <c r="CP43" s="376"/>
      <c r="CQ43" s="569"/>
      <c r="CR43" s="570">
        <v>193247</v>
      </c>
      <c r="CS43" s="571"/>
      <c r="CT43" s="571"/>
      <c r="CU43" s="571"/>
      <c r="CV43" s="571"/>
      <c r="CW43" s="571"/>
      <c r="CX43" s="571"/>
      <c r="CY43" s="572"/>
      <c r="CZ43" s="573">
        <v>0.2</v>
      </c>
      <c r="DA43" s="574"/>
      <c r="DB43" s="574"/>
      <c r="DC43" s="575"/>
      <c r="DD43" s="576">
        <v>193247</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405</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57" t="s">
        <v>169</v>
      </c>
      <c r="CE44" s="359"/>
      <c r="CF44" s="568" t="s">
        <v>430</v>
      </c>
      <c r="CG44" s="376"/>
      <c r="CH44" s="376"/>
      <c r="CI44" s="376"/>
      <c r="CJ44" s="376"/>
      <c r="CK44" s="376"/>
      <c r="CL44" s="376"/>
      <c r="CM44" s="376"/>
      <c r="CN44" s="376"/>
      <c r="CO44" s="376"/>
      <c r="CP44" s="376"/>
      <c r="CQ44" s="569"/>
      <c r="CR44" s="570">
        <v>9695826</v>
      </c>
      <c r="CS44" s="329"/>
      <c r="CT44" s="329"/>
      <c r="CU44" s="329"/>
      <c r="CV44" s="329"/>
      <c r="CW44" s="329"/>
      <c r="CX44" s="329"/>
      <c r="CY44" s="583"/>
      <c r="CZ44" s="573">
        <v>12.2</v>
      </c>
      <c r="DA44" s="317"/>
      <c r="DB44" s="317"/>
      <c r="DC44" s="584"/>
      <c r="DD44" s="576">
        <v>3128549</v>
      </c>
      <c r="DE44" s="329"/>
      <c r="DF44" s="329"/>
      <c r="DG44" s="329"/>
      <c r="DH44" s="329"/>
      <c r="DI44" s="329"/>
      <c r="DJ44" s="329"/>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263</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60"/>
      <c r="CE45" s="362"/>
      <c r="CF45" s="568" t="s">
        <v>431</v>
      </c>
      <c r="CG45" s="376"/>
      <c r="CH45" s="376"/>
      <c r="CI45" s="376"/>
      <c r="CJ45" s="376"/>
      <c r="CK45" s="376"/>
      <c r="CL45" s="376"/>
      <c r="CM45" s="376"/>
      <c r="CN45" s="376"/>
      <c r="CO45" s="376"/>
      <c r="CP45" s="376"/>
      <c r="CQ45" s="569"/>
      <c r="CR45" s="570">
        <v>4164615</v>
      </c>
      <c r="CS45" s="571"/>
      <c r="CT45" s="571"/>
      <c r="CU45" s="571"/>
      <c r="CV45" s="571"/>
      <c r="CW45" s="571"/>
      <c r="CX45" s="571"/>
      <c r="CY45" s="572"/>
      <c r="CZ45" s="573">
        <v>5.3</v>
      </c>
      <c r="DA45" s="574"/>
      <c r="DB45" s="574"/>
      <c r="DC45" s="575"/>
      <c r="DD45" s="576">
        <v>486564</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60"/>
      <c r="CE46" s="362"/>
      <c r="CF46" s="568" t="s">
        <v>432</v>
      </c>
      <c r="CG46" s="376"/>
      <c r="CH46" s="376"/>
      <c r="CI46" s="376"/>
      <c r="CJ46" s="376"/>
      <c r="CK46" s="376"/>
      <c r="CL46" s="376"/>
      <c r="CM46" s="376"/>
      <c r="CN46" s="376"/>
      <c r="CO46" s="376"/>
      <c r="CP46" s="376"/>
      <c r="CQ46" s="569"/>
      <c r="CR46" s="570">
        <v>5526674</v>
      </c>
      <c r="CS46" s="329"/>
      <c r="CT46" s="329"/>
      <c r="CU46" s="329"/>
      <c r="CV46" s="329"/>
      <c r="CW46" s="329"/>
      <c r="CX46" s="329"/>
      <c r="CY46" s="583"/>
      <c r="CZ46" s="573">
        <v>7</v>
      </c>
      <c r="DA46" s="317"/>
      <c r="DB46" s="317"/>
      <c r="DC46" s="584"/>
      <c r="DD46" s="576">
        <v>2641784</v>
      </c>
      <c r="DE46" s="329"/>
      <c r="DF46" s="329"/>
      <c r="DG46" s="329"/>
      <c r="DH46" s="329"/>
      <c r="DI46" s="329"/>
      <c r="DJ46" s="329"/>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60"/>
      <c r="CE47" s="362"/>
      <c r="CF47" s="568" t="s">
        <v>434</v>
      </c>
      <c r="CG47" s="376"/>
      <c r="CH47" s="376"/>
      <c r="CI47" s="376"/>
      <c r="CJ47" s="376"/>
      <c r="CK47" s="376"/>
      <c r="CL47" s="376"/>
      <c r="CM47" s="376"/>
      <c r="CN47" s="376"/>
      <c r="CO47" s="376"/>
      <c r="CP47" s="376"/>
      <c r="CQ47" s="569"/>
      <c r="CR47" s="570">
        <v>42594</v>
      </c>
      <c r="CS47" s="571"/>
      <c r="CT47" s="571"/>
      <c r="CU47" s="571"/>
      <c r="CV47" s="571"/>
      <c r="CW47" s="571"/>
      <c r="CX47" s="571"/>
      <c r="CY47" s="572"/>
      <c r="CZ47" s="573">
        <v>0.1</v>
      </c>
      <c r="DA47" s="574"/>
      <c r="DB47" s="574"/>
      <c r="DC47" s="575"/>
      <c r="DD47" s="576">
        <v>36166</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1" x14ac:dyDescent="0.2">
      <c r="B48" s="41"/>
      <c r="CD48" s="363"/>
      <c r="CE48" s="365"/>
      <c r="CF48" s="568" t="s">
        <v>361</v>
      </c>
      <c r="CG48" s="376"/>
      <c r="CH48" s="376"/>
      <c r="CI48" s="376"/>
      <c r="CJ48" s="376"/>
      <c r="CK48" s="376"/>
      <c r="CL48" s="376"/>
      <c r="CM48" s="376"/>
      <c r="CN48" s="376"/>
      <c r="CO48" s="376"/>
      <c r="CP48" s="376"/>
      <c r="CQ48" s="569"/>
      <c r="CR48" s="570" t="s">
        <v>197</v>
      </c>
      <c r="CS48" s="329"/>
      <c r="CT48" s="329"/>
      <c r="CU48" s="329"/>
      <c r="CV48" s="329"/>
      <c r="CW48" s="329"/>
      <c r="CX48" s="329"/>
      <c r="CY48" s="583"/>
      <c r="CZ48" s="573" t="s">
        <v>197</v>
      </c>
      <c r="DA48" s="317"/>
      <c r="DB48" s="317"/>
      <c r="DC48" s="584"/>
      <c r="DD48" s="576" t="s">
        <v>197</v>
      </c>
      <c r="DE48" s="329"/>
      <c r="DF48" s="329"/>
      <c r="DG48" s="329"/>
      <c r="DH48" s="329"/>
      <c r="DI48" s="329"/>
      <c r="DJ48" s="329"/>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187</v>
      </c>
      <c r="CE49" s="549"/>
      <c r="CF49" s="549"/>
      <c r="CG49" s="549"/>
      <c r="CH49" s="549"/>
      <c r="CI49" s="549"/>
      <c r="CJ49" s="549"/>
      <c r="CK49" s="549"/>
      <c r="CL49" s="549"/>
      <c r="CM49" s="549"/>
      <c r="CN49" s="549"/>
      <c r="CO49" s="549"/>
      <c r="CP49" s="549"/>
      <c r="CQ49" s="550"/>
      <c r="CR49" s="551">
        <v>79283741</v>
      </c>
      <c r="CS49" s="552"/>
      <c r="CT49" s="552"/>
      <c r="CU49" s="552"/>
      <c r="CV49" s="552"/>
      <c r="CW49" s="552"/>
      <c r="CX49" s="552"/>
      <c r="CY49" s="553"/>
      <c r="CZ49" s="554">
        <v>100</v>
      </c>
      <c r="DA49" s="555"/>
      <c r="DB49" s="555"/>
      <c r="DC49" s="556"/>
      <c r="DD49" s="557">
        <v>47017737</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HkHuoyJVJp0wWM25o0VBBwhPQsMtG7pTwpg4LmssnJc2ddMdr2MBqPsmrv5MIgYU7tIcl4aclE4l7HLFBOs2TQ==" saltValue="nF75H70WsgwyFFw44CBS1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294</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301</v>
      </c>
      <c r="DK2" s="970"/>
      <c r="DL2" s="970"/>
      <c r="DM2" s="970"/>
      <c r="DN2" s="970"/>
      <c r="DO2" s="971"/>
      <c r="DP2" s="50"/>
      <c r="DQ2" s="969" t="s">
        <v>303</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435</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53" t="s">
        <v>436</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67"/>
    </row>
    <row r="5" spans="1:131" s="47" customFormat="1" ht="26.25" customHeight="1" x14ac:dyDescent="0.2">
      <c r="A5" s="657" t="s">
        <v>437</v>
      </c>
      <c r="B5" s="658"/>
      <c r="C5" s="658"/>
      <c r="D5" s="658"/>
      <c r="E5" s="658"/>
      <c r="F5" s="658"/>
      <c r="G5" s="658"/>
      <c r="H5" s="658"/>
      <c r="I5" s="658"/>
      <c r="J5" s="658"/>
      <c r="K5" s="658"/>
      <c r="L5" s="658"/>
      <c r="M5" s="658"/>
      <c r="N5" s="658"/>
      <c r="O5" s="658"/>
      <c r="P5" s="659"/>
      <c r="Q5" s="649" t="s">
        <v>174</v>
      </c>
      <c r="R5" s="650"/>
      <c r="S5" s="650"/>
      <c r="T5" s="650"/>
      <c r="U5" s="651"/>
      <c r="V5" s="649" t="s">
        <v>438</v>
      </c>
      <c r="W5" s="650"/>
      <c r="X5" s="650"/>
      <c r="Y5" s="650"/>
      <c r="Z5" s="651"/>
      <c r="AA5" s="649" t="s">
        <v>439</v>
      </c>
      <c r="AB5" s="650"/>
      <c r="AC5" s="650"/>
      <c r="AD5" s="650"/>
      <c r="AE5" s="650"/>
      <c r="AF5" s="698" t="s">
        <v>172</v>
      </c>
      <c r="AG5" s="650"/>
      <c r="AH5" s="650"/>
      <c r="AI5" s="650"/>
      <c r="AJ5" s="655"/>
      <c r="AK5" s="650" t="s">
        <v>440</v>
      </c>
      <c r="AL5" s="650"/>
      <c r="AM5" s="650"/>
      <c r="AN5" s="650"/>
      <c r="AO5" s="651"/>
      <c r="AP5" s="649" t="s">
        <v>441</v>
      </c>
      <c r="AQ5" s="650"/>
      <c r="AR5" s="650"/>
      <c r="AS5" s="650"/>
      <c r="AT5" s="651"/>
      <c r="AU5" s="649" t="s">
        <v>443</v>
      </c>
      <c r="AV5" s="650"/>
      <c r="AW5" s="650"/>
      <c r="AX5" s="650"/>
      <c r="AY5" s="655"/>
      <c r="AZ5" s="56"/>
      <c r="BA5" s="56"/>
      <c r="BB5" s="56"/>
      <c r="BC5" s="56"/>
      <c r="BD5" s="56"/>
      <c r="BE5" s="67"/>
      <c r="BF5" s="67"/>
      <c r="BG5" s="67"/>
      <c r="BH5" s="67"/>
      <c r="BI5" s="67"/>
      <c r="BJ5" s="67"/>
      <c r="BK5" s="67"/>
      <c r="BL5" s="67"/>
      <c r="BM5" s="67"/>
      <c r="BN5" s="67"/>
      <c r="BO5" s="67"/>
      <c r="BP5" s="67"/>
      <c r="BQ5" s="657" t="s">
        <v>444</v>
      </c>
      <c r="BR5" s="658"/>
      <c r="BS5" s="658"/>
      <c r="BT5" s="658"/>
      <c r="BU5" s="658"/>
      <c r="BV5" s="658"/>
      <c r="BW5" s="658"/>
      <c r="BX5" s="658"/>
      <c r="BY5" s="658"/>
      <c r="BZ5" s="658"/>
      <c r="CA5" s="658"/>
      <c r="CB5" s="658"/>
      <c r="CC5" s="658"/>
      <c r="CD5" s="658"/>
      <c r="CE5" s="658"/>
      <c r="CF5" s="658"/>
      <c r="CG5" s="659"/>
      <c r="CH5" s="649" t="s">
        <v>365</v>
      </c>
      <c r="CI5" s="650"/>
      <c r="CJ5" s="650"/>
      <c r="CK5" s="650"/>
      <c r="CL5" s="651"/>
      <c r="CM5" s="649" t="s">
        <v>320</v>
      </c>
      <c r="CN5" s="650"/>
      <c r="CO5" s="650"/>
      <c r="CP5" s="650"/>
      <c r="CQ5" s="651"/>
      <c r="CR5" s="649" t="s">
        <v>241</v>
      </c>
      <c r="CS5" s="650"/>
      <c r="CT5" s="650"/>
      <c r="CU5" s="650"/>
      <c r="CV5" s="651"/>
      <c r="CW5" s="649" t="s">
        <v>50</v>
      </c>
      <c r="CX5" s="650"/>
      <c r="CY5" s="650"/>
      <c r="CZ5" s="650"/>
      <c r="DA5" s="651"/>
      <c r="DB5" s="649" t="s">
        <v>409</v>
      </c>
      <c r="DC5" s="650"/>
      <c r="DD5" s="650"/>
      <c r="DE5" s="650"/>
      <c r="DF5" s="651"/>
      <c r="DG5" s="981" t="s">
        <v>239</v>
      </c>
      <c r="DH5" s="982"/>
      <c r="DI5" s="982"/>
      <c r="DJ5" s="982"/>
      <c r="DK5" s="983"/>
      <c r="DL5" s="981" t="s">
        <v>445</v>
      </c>
      <c r="DM5" s="982"/>
      <c r="DN5" s="982"/>
      <c r="DO5" s="982"/>
      <c r="DP5" s="983"/>
      <c r="DQ5" s="649" t="s">
        <v>447</v>
      </c>
      <c r="DR5" s="650"/>
      <c r="DS5" s="650"/>
      <c r="DT5" s="650"/>
      <c r="DU5" s="651"/>
      <c r="DV5" s="649" t="s">
        <v>443</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9"/>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4" t="s">
        <v>448</v>
      </c>
      <c r="C7" s="925"/>
      <c r="D7" s="925"/>
      <c r="E7" s="925"/>
      <c r="F7" s="925"/>
      <c r="G7" s="925"/>
      <c r="H7" s="925"/>
      <c r="I7" s="925"/>
      <c r="J7" s="925"/>
      <c r="K7" s="925"/>
      <c r="L7" s="925"/>
      <c r="M7" s="925"/>
      <c r="N7" s="925"/>
      <c r="O7" s="925"/>
      <c r="P7" s="926"/>
      <c r="Q7" s="927">
        <v>79963</v>
      </c>
      <c r="R7" s="928"/>
      <c r="S7" s="928"/>
      <c r="T7" s="928"/>
      <c r="U7" s="928"/>
      <c r="V7" s="928">
        <v>79293</v>
      </c>
      <c r="W7" s="928"/>
      <c r="X7" s="928"/>
      <c r="Y7" s="928"/>
      <c r="Z7" s="928"/>
      <c r="AA7" s="928">
        <v>670</v>
      </c>
      <c r="AB7" s="928"/>
      <c r="AC7" s="928"/>
      <c r="AD7" s="928"/>
      <c r="AE7" s="972"/>
      <c r="AF7" s="973">
        <v>355</v>
      </c>
      <c r="AG7" s="974"/>
      <c r="AH7" s="974"/>
      <c r="AI7" s="974"/>
      <c r="AJ7" s="975"/>
      <c r="AK7" s="976" t="s">
        <v>197</v>
      </c>
      <c r="AL7" s="928"/>
      <c r="AM7" s="928"/>
      <c r="AN7" s="928"/>
      <c r="AO7" s="928"/>
      <c r="AP7" s="928">
        <v>34900</v>
      </c>
      <c r="AQ7" s="928"/>
      <c r="AR7" s="928"/>
      <c r="AS7" s="928"/>
      <c r="AT7" s="928"/>
      <c r="AU7" s="929"/>
      <c r="AV7" s="929"/>
      <c r="AW7" s="929"/>
      <c r="AX7" s="929"/>
      <c r="AY7" s="930"/>
      <c r="AZ7" s="56"/>
      <c r="BA7" s="56"/>
      <c r="BB7" s="56"/>
      <c r="BC7" s="56"/>
      <c r="BD7" s="56"/>
      <c r="BE7" s="67"/>
      <c r="BF7" s="67"/>
      <c r="BG7" s="67"/>
      <c r="BH7" s="67"/>
      <c r="BI7" s="67"/>
      <c r="BJ7" s="67"/>
      <c r="BK7" s="67"/>
      <c r="BL7" s="67"/>
      <c r="BM7" s="67"/>
      <c r="BN7" s="67"/>
      <c r="BO7" s="67"/>
      <c r="BP7" s="67"/>
      <c r="BQ7" s="51">
        <v>1</v>
      </c>
      <c r="BR7" s="71"/>
      <c r="BS7" s="924" t="s">
        <v>529</v>
      </c>
      <c r="BT7" s="925"/>
      <c r="BU7" s="925"/>
      <c r="BV7" s="925"/>
      <c r="BW7" s="925"/>
      <c r="BX7" s="925"/>
      <c r="BY7" s="925"/>
      <c r="BZ7" s="925"/>
      <c r="CA7" s="925"/>
      <c r="CB7" s="925"/>
      <c r="CC7" s="925"/>
      <c r="CD7" s="925"/>
      <c r="CE7" s="925"/>
      <c r="CF7" s="925"/>
      <c r="CG7" s="926"/>
      <c r="CH7" s="977">
        <v>4</v>
      </c>
      <c r="CI7" s="978"/>
      <c r="CJ7" s="978"/>
      <c r="CK7" s="978"/>
      <c r="CL7" s="979"/>
      <c r="CM7" s="977">
        <v>74</v>
      </c>
      <c r="CN7" s="978"/>
      <c r="CO7" s="978"/>
      <c r="CP7" s="978"/>
      <c r="CQ7" s="979"/>
      <c r="CR7" s="977">
        <v>20</v>
      </c>
      <c r="CS7" s="978"/>
      <c r="CT7" s="978"/>
      <c r="CU7" s="978"/>
      <c r="CV7" s="979"/>
      <c r="CW7" s="977">
        <v>71</v>
      </c>
      <c r="CX7" s="978"/>
      <c r="CY7" s="978"/>
      <c r="CZ7" s="978"/>
      <c r="DA7" s="979"/>
      <c r="DB7" s="977" t="s">
        <v>197</v>
      </c>
      <c r="DC7" s="978"/>
      <c r="DD7" s="978"/>
      <c r="DE7" s="978"/>
      <c r="DF7" s="979"/>
      <c r="DG7" s="977" t="s">
        <v>197</v>
      </c>
      <c r="DH7" s="978"/>
      <c r="DI7" s="978"/>
      <c r="DJ7" s="978"/>
      <c r="DK7" s="979"/>
      <c r="DL7" s="977" t="s">
        <v>197</v>
      </c>
      <c r="DM7" s="978"/>
      <c r="DN7" s="978"/>
      <c r="DO7" s="978"/>
      <c r="DP7" s="979"/>
      <c r="DQ7" s="977" t="s">
        <v>197</v>
      </c>
      <c r="DR7" s="978"/>
      <c r="DS7" s="978"/>
      <c r="DT7" s="978"/>
      <c r="DU7" s="979"/>
      <c r="DV7" s="924"/>
      <c r="DW7" s="925"/>
      <c r="DX7" s="925"/>
      <c r="DY7" s="925"/>
      <c r="DZ7" s="980"/>
      <c r="EA7" s="67"/>
    </row>
    <row r="8" spans="1:131" s="47" customFormat="1" ht="26.25" customHeight="1" x14ac:dyDescent="0.2">
      <c r="A8" s="52">
        <v>2</v>
      </c>
      <c r="B8" s="674" t="s">
        <v>230</v>
      </c>
      <c r="C8" s="675"/>
      <c r="D8" s="675"/>
      <c r="E8" s="675"/>
      <c r="F8" s="675"/>
      <c r="G8" s="675"/>
      <c r="H8" s="675"/>
      <c r="I8" s="675"/>
      <c r="J8" s="675"/>
      <c r="K8" s="675"/>
      <c r="L8" s="675"/>
      <c r="M8" s="675"/>
      <c r="N8" s="675"/>
      <c r="O8" s="675"/>
      <c r="P8" s="676"/>
      <c r="Q8" s="918">
        <v>558</v>
      </c>
      <c r="R8" s="919"/>
      <c r="S8" s="919"/>
      <c r="T8" s="919"/>
      <c r="U8" s="919"/>
      <c r="V8" s="919">
        <v>558</v>
      </c>
      <c r="W8" s="919"/>
      <c r="X8" s="919"/>
      <c r="Y8" s="919"/>
      <c r="Z8" s="919"/>
      <c r="AA8" s="919">
        <v>0</v>
      </c>
      <c r="AB8" s="919"/>
      <c r="AC8" s="919"/>
      <c r="AD8" s="919"/>
      <c r="AE8" s="923"/>
      <c r="AF8" s="941" t="s">
        <v>197</v>
      </c>
      <c r="AG8" s="678"/>
      <c r="AH8" s="678"/>
      <c r="AI8" s="678"/>
      <c r="AJ8" s="942"/>
      <c r="AK8" s="922">
        <v>170</v>
      </c>
      <c r="AL8" s="919"/>
      <c r="AM8" s="919"/>
      <c r="AN8" s="919"/>
      <c r="AO8" s="919"/>
      <c r="AP8" s="919">
        <v>1917</v>
      </c>
      <c r="AQ8" s="919"/>
      <c r="AR8" s="919"/>
      <c r="AS8" s="919"/>
      <c r="AT8" s="919"/>
      <c r="AU8" s="920"/>
      <c r="AV8" s="920"/>
      <c r="AW8" s="920"/>
      <c r="AX8" s="920"/>
      <c r="AY8" s="921"/>
      <c r="AZ8" s="56"/>
      <c r="BA8" s="56"/>
      <c r="BB8" s="56"/>
      <c r="BC8" s="56"/>
      <c r="BD8" s="56"/>
      <c r="BE8" s="67"/>
      <c r="BF8" s="67"/>
      <c r="BG8" s="67"/>
      <c r="BH8" s="67"/>
      <c r="BI8" s="67"/>
      <c r="BJ8" s="67"/>
      <c r="BK8" s="67"/>
      <c r="BL8" s="67"/>
      <c r="BM8" s="67"/>
      <c r="BN8" s="67"/>
      <c r="BO8" s="67"/>
      <c r="BP8" s="67"/>
      <c r="BQ8" s="52">
        <v>2</v>
      </c>
      <c r="BR8" s="72"/>
      <c r="BS8" s="674" t="s">
        <v>532</v>
      </c>
      <c r="BT8" s="675"/>
      <c r="BU8" s="675"/>
      <c r="BV8" s="675"/>
      <c r="BW8" s="675"/>
      <c r="BX8" s="675"/>
      <c r="BY8" s="675"/>
      <c r="BZ8" s="675"/>
      <c r="CA8" s="675"/>
      <c r="CB8" s="675"/>
      <c r="CC8" s="675"/>
      <c r="CD8" s="675"/>
      <c r="CE8" s="675"/>
      <c r="CF8" s="675"/>
      <c r="CG8" s="676"/>
      <c r="CH8" s="677" t="s">
        <v>533</v>
      </c>
      <c r="CI8" s="678"/>
      <c r="CJ8" s="678"/>
      <c r="CK8" s="678"/>
      <c r="CL8" s="679"/>
      <c r="CM8" s="677">
        <v>608</v>
      </c>
      <c r="CN8" s="678"/>
      <c r="CO8" s="678"/>
      <c r="CP8" s="678"/>
      <c r="CQ8" s="679"/>
      <c r="CR8" s="677">
        <v>300</v>
      </c>
      <c r="CS8" s="678"/>
      <c r="CT8" s="678"/>
      <c r="CU8" s="678"/>
      <c r="CV8" s="679"/>
      <c r="CW8" s="677" t="s">
        <v>197</v>
      </c>
      <c r="CX8" s="678"/>
      <c r="CY8" s="678"/>
      <c r="CZ8" s="678"/>
      <c r="DA8" s="679"/>
      <c r="DB8" s="677" t="s">
        <v>197</v>
      </c>
      <c r="DC8" s="678"/>
      <c r="DD8" s="678"/>
      <c r="DE8" s="678"/>
      <c r="DF8" s="679"/>
      <c r="DG8" s="677" t="s">
        <v>197</v>
      </c>
      <c r="DH8" s="678"/>
      <c r="DI8" s="678"/>
      <c r="DJ8" s="678"/>
      <c r="DK8" s="679"/>
      <c r="DL8" s="677" t="s">
        <v>197</v>
      </c>
      <c r="DM8" s="678"/>
      <c r="DN8" s="678"/>
      <c r="DO8" s="678"/>
      <c r="DP8" s="679"/>
      <c r="DQ8" s="677" t="s">
        <v>197</v>
      </c>
      <c r="DR8" s="678"/>
      <c r="DS8" s="678"/>
      <c r="DT8" s="678"/>
      <c r="DU8" s="679"/>
      <c r="DV8" s="674"/>
      <c r="DW8" s="675"/>
      <c r="DX8" s="675"/>
      <c r="DY8" s="675"/>
      <c r="DZ8" s="680"/>
      <c r="EA8" s="67"/>
    </row>
    <row r="9" spans="1:131" s="47" customFormat="1" ht="26.25" customHeight="1" x14ac:dyDescent="0.2">
      <c r="A9" s="52">
        <v>3</v>
      </c>
      <c r="B9" s="674"/>
      <c r="C9" s="675"/>
      <c r="D9" s="675"/>
      <c r="E9" s="675"/>
      <c r="F9" s="675"/>
      <c r="G9" s="675"/>
      <c r="H9" s="675"/>
      <c r="I9" s="675"/>
      <c r="J9" s="675"/>
      <c r="K9" s="675"/>
      <c r="L9" s="675"/>
      <c r="M9" s="675"/>
      <c r="N9" s="675"/>
      <c r="O9" s="675"/>
      <c r="P9" s="676"/>
      <c r="Q9" s="918"/>
      <c r="R9" s="919"/>
      <c r="S9" s="919"/>
      <c r="T9" s="919"/>
      <c r="U9" s="919"/>
      <c r="V9" s="919"/>
      <c r="W9" s="919"/>
      <c r="X9" s="919"/>
      <c r="Y9" s="919"/>
      <c r="Z9" s="919"/>
      <c r="AA9" s="919"/>
      <c r="AB9" s="919"/>
      <c r="AC9" s="919"/>
      <c r="AD9" s="919"/>
      <c r="AE9" s="923"/>
      <c r="AF9" s="941"/>
      <c r="AG9" s="678"/>
      <c r="AH9" s="678"/>
      <c r="AI9" s="678"/>
      <c r="AJ9" s="942"/>
      <c r="AK9" s="922"/>
      <c r="AL9" s="919"/>
      <c r="AM9" s="919"/>
      <c r="AN9" s="919"/>
      <c r="AO9" s="919"/>
      <c r="AP9" s="919"/>
      <c r="AQ9" s="919"/>
      <c r="AR9" s="919"/>
      <c r="AS9" s="919"/>
      <c r="AT9" s="919"/>
      <c r="AU9" s="920"/>
      <c r="AV9" s="920"/>
      <c r="AW9" s="920"/>
      <c r="AX9" s="920"/>
      <c r="AY9" s="921"/>
      <c r="AZ9" s="56"/>
      <c r="BA9" s="56"/>
      <c r="BB9" s="56"/>
      <c r="BC9" s="56"/>
      <c r="BD9" s="56"/>
      <c r="BE9" s="67"/>
      <c r="BF9" s="67"/>
      <c r="BG9" s="67"/>
      <c r="BH9" s="67"/>
      <c r="BI9" s="67"/>
      <c r="BJ9" s="67"/>
      <c r="BK9" s="67"/>
      <c r="BL9" s="67"/>
      <c r="BM9" s="67"/>
      <c r="BN9" s="67"/>
      <c r="BO9" s="67"/>
      <c r="BP9" s="67"/>
      <c r="BQ9" s="52">
        <v>3</v>
      </c>
      <c r="BR9" s="72"/>
      <c r="BS9" s="674"/>
      <c r="BT9" s="675"/>
      <c r="BU9" s="675"/>
      <c r="BV9" s="675"/>
      <c r="BW9" s="675"/>
      <c r="BX9" s="675"/>
      <c r="BY9" s="675"/>
      <c r="BZ9" s="675"/>
      <c r="CA9" s="675"/>
      <c r="CB9" s="675"/>
      <c r="CC9" s="675"/>
      <c r="CD9" s="675"/>
      <c r="CE9" s="675"/>
      <c r="CF9" s="675"/>
      <c r="CG9" s="676"/>
      <c r="CH9" s="677"/>
      <c r="CI9" s="678"/>
      <c r="CJ9" s="678"/>
      <c r="CK9" s="678"/>
      <c r="CL9" s="679"/>
      <c r="CM9" s="677"/>
      <c r="CN9" s="678"/>
      <c r="CO9" s="678"/>
      <c r="CP9" s="678"/>
      <c r="CQ9" s="679"/>
      <c r="CR9" s="677"/>
      <c r="CS9" s="678"/>
      <c r="CT9" s="678"/>
      <c r="CU9" s="678"/>
      <c r="CV9" s="679"/>
      <c r="CW9" s="677"/>
      <c r="CX9" s="678"/>
      <c r="CY9" s="678"/>
      <c r="CZ9" s="678"/>
      <c r="DA9" s="679"/>
      <c r="DB9" s="677"/>
      <c r="DC9" s="678"/>
      <c r="DD9" s="678"/>
      <c r="DE9" s="678"/>
      <c r="DF9" s="679"/>
      <c r="DG9" s="677"/>
      <c r="DH9" s="678"/>
      <c r="DI9" s="678"/>
      <c r="DJ9" s="678"/>
      <c r="DK9" s="679"/>
      <c r="DL9" s="677"/>
      <c r="DM9" s="678"/>
      <c r="DN9" s="678"/>
      <c r="DO9" s="678"/>
      <c r="DP9" s="679"/>
      <c r="DQ9" s="677"/>
      <c r="DR9" s="678"/>
      <c r="DS9" s="678"/>
      <c r="DT9" s="678"/>
      <c r="DU9" s="679"/>
      <c r="DV9" s="674"/>
      <c r="DW9" s="675"/>
      <c r="DX9" s="675"/>
      <c r="DY9" s="675"/>
      <c r="DZ9" s="680"/>
      <c r="EA9" s="67"/>
    </row>
    <row r="10" spans="1:131" s="47" customFormat="1" ht="26.25" customHeight="1" x14ac:dyDescent="0.2">
      <c r="A10" s="52">
        <v>4</v>
      </c>
      <c r="B10" s="674"/>
      <c r="C10" s="675"/>
      <c r="D10" s="675"/>
      <c r="E10" s="675"/>
      <c r="F10" s="675"/>
      <c r="G10" s="675"/>
      <c r="H10" s="675"/>
      <c r="I10" s="675"/>
      <c r="J10" s="675"/>
      <c r="K10" s="675"/>
      <c r="L10" s="675"/>
      <c r="M10" s="675"/>
      <c r="N10" s="675"/>
      <c r="O10" s="675"/>
      <c r="P10" s="676"/>
      <c r="Q10" s="918"/>
      <c r="R10" s="919"/>
      <c r="S10" s="919"/>
      <c r="T10" s="919"/>
      <c r="U10" s="919"/>
      <c r="V10" s="919"/>
      <c r="W10" s="919"/>
      <c r="X10" s="919"/>
      <c r="Y10" s="919"/>
      <c r="Z10" s="919"/>
      <c r="AA10" s="919"/>
      <c r="AB10" s="919"/>
      <c r="AC10" s="919"/>
      <c r="AD10" s="919"/>
      <c r="AE10" s="923"/>
      <c r="AF10" s="941"/>
      <c r="AG10" s="678"/>
      <c r="AH10" s="678"/>
      <c r="AI10" s="678"/>
      <c r="AJ10" s="942"/>
      <c r="AK10" s="922"/>
      <c r="AL10" s="919"/>
      <c r="AM10" s="919"/>
      <c r="AN10" s="919"/>
      <c r="AO10" s="919"/>
      <c r="AP10" s="919"/>
      <c r="AQ10" s="919"/>
      <c r="AR10" s="919"/>
      <c r="AS10" s="919"/>
      <c r="AT10" s="919"/>
      <c r="AU10" s="920"/>
      <c r="AV10" s="920"/>
      <c r="AW10" s="920"/>
      <c r="AX10" s="920"/>
      <c r="AY10" s="921"/>
      <c r="AZ10" s="56"/>
      <c r="BA10" s="56"/>
      <c r="BB10" s="56"/>
      <c r="BC10" s="56"/>
      <c r="BD10" s="56"/>
      <c r="BE10" s="67"/>
      <c r="BF10" s="67"/>
      <c r="BG10" s="67"/>
      <c r="BH10" s="67"/>
      <c r="BI10" s="67"/>
      <c r="BJ10" s="67"/>
      <c r="BK10" s="67"/>
      <c r="BL10" s="67"/>
      <c r="BM10" s="67"/>
      <c r="BN10" s="67"/>
      <c r="BO10" s="67"/>
      <c r="BP10" s="67"/>
      <c r="BQ10" s="52">
        <v>4</v>
      </c>
      <c r="BR10" s="72"/>
      <c r="BS10" s="674"/>
      <c r="BT10" s="675"/>
      <c r="BU10" s="675"/>
      <c r="BV10" s="675"/>
      <c r="BW10" s="675"/>
      <c r="BX10" s="675"/>
      <c r="BY10" s="675"/>
      <c r="BZ10" s="675"/>
      <c r="CA10" s="675"/>
      <c r="CB10" s="675"/>
      <c r="CC10" s="675"/>
      <c r="CD10" s="675"/>
      <c r="CE10" s="675"/>
      <c r="CF10" s="675"/>
      <c r="CG10" s="676"/>
      <c r="CH10" s="677"/>
      <c r="CI10" s="678"/>
      <c r="CJ10" s="678"/>
      <c r="CK10" s="678"/>
      <c r="CL10" s="679"/>
      <c r="CM10" s="677"/>
      <c r="CN10" s="678"/>
      <c r="CO10" s="678"/>
      <c r="CP10" s="678"/>
      <c r="CQ10" s="679"/>
      <c r="CR10" s="677"/>
      <c r="CS10" s="678"/>
      <c r="CT10" s="678"/>
      <c r="CU10" s="678"/>
      <c r="CV10" s="679"/>
      <c r="CW10" s="677"/>
      <c r="CX10" s="678"/>
      <c r="CY10" s="678"/>
      <c r="CZ10" s="678"/>
      <c r="DA10" s="679"/>
      <c r="DB10" s="677"/>
      <c r="DC10" s="678"/>
      <c r="DD10" s="678"/>
      <c r="DE10" s="678"/>
      <c r="DF10" s="679"/>
      <c r="DG10" s="677"/>
      <c r="DH10" s="678"/>
      <c r="DI10" s="678"/>
      <c r="DJ10" s="678"/>
      <c r="DK10" s="679"/>
      <c r="DL10" s="677"/>
      <c r="DM10" s="678"/>
      <c r="DN10" s="678"/>
      <c r="DO10" s="678"/>
      <c r="DP10" s="679"/>
      <c r="DQ10" s="677"/>
      <c r="DR10" s="678"/>
      <c r="DS10" s="678"/>
      <c r="DT10" s="678"/>
      <c r="DU10" s="679"/>
      <c r="DV10" s="674"/>
      <c r="DW10" s="675"/>
      <c r="DX10" s="675"/>
      <c r="DY10" s="675"/>
      <c r="DZ10" s="680"/>
      <c r="EA10" s="67"/>
    </row>
    <row r="11" spans="1:131" s="47" customFormat="1" ht="26.25" customHeight="1" x14ac:dyDescent="0.2">
      <c r="A11" s="52">
        <v>5</v>
      </c>
      <c r="B11" s="674"/>
      <c r="C11" s="675"/>
      <c r="D11" s="675"/>
      <c r="E11" s="675"/>
      <c r="F11" s="675"/>
      <c r="G11" s="675"/>
      <c r="H11" s="675"/>
      <c r="I11" s="675"/>
      <c r="J11" s="675"/>
      <c r="K11" s="675"/>
      <c r="L11" s="675"/>
      <c r="M11" s="675"/>
      <c r="N11" s="675"/>
      <c r="O11" s="675"/>
      <c r="P11" s="676"/>
      <c r="Q11" s="918"/>
      <c r="R11" s="919"/>
      <c r="S11" s="919"/>
      <c r="T11" s="919"/>
      <c r="U11" s="919"/>
      <c r="V11" s="919"/>
      <c r="W11" s="919"/>
      <c r="X11" s="919"/>
      <c r="Y11" s="919"/>
      <c r="Z11" s="919"/>
      <c r="AA11" s="919"/>
      <c r="AB11" s="919"/>
      <c r="AC11" s="919"/>
      <c r="AD11" s="919"/>
      <c r="AE11" s="923"/>
      <c r="AF11" s="941"/>
      <c r="AG11" s="678"/>
      <c r="AH11" s="678"/>
      <c r="AI11" s="678"/>
      <c r="AJ11" s="942"/>
      <c r="AK11" s="922"/>
      <c r="AL11" s="919"/>
      <c r="AM11" s="919"/>
      <c r="AN11" s="919"/>
      <c r="AO11" s="919"/>
      <c r="AP11" s="919"/>
      <c r="AQ11" s="919"/>
      <c r="AR11" s="919"/>
      <c r="AS11" s="919"/>
      <c r="AT11" s="919"/>
      <c r="AU11" s="920"/>
      <c r="AV11" s="920"/>
      <c r="AW11" s="920"/>
      <c r="AX11" s="920"/>
      <c r="AY11" s="921"/>
      <c r="AZ11" s="56"/>
      <c r="BA11" s="56"/>
      <c r="BB11" s="56"/>
      <c r="BC11" s="56"/>
      <c r="BD11" s="56"/>
      <c r="BE11" s="67"/>
      <c r="BF11" s="67"/>
      <c r="BG11" s="67"/>
      <c r="BH11" s="67"/>
      <c r="BI11" s="67"/>
      <c r="BJ11" s="67"/>
      <c r="BK11" s="67"/>
      <c r="BL11" s="67"/>
      <c r="BM11" s="67"/>
      <c r="BN11" s="67"/>
      <c r="BO11" s="67"/>
      <c r="BP11" s="67"/>
      <c r="BQ11" s="52">
        <v>5</v>
      </c>
      <c r="BR11" s="72"/>
      <c r="BS11" s="674"/>
      <c r="BT11" s="675"/>
      <c r="BU11" s="675"/>
      <c r="BV11" s="675"/>
      <c r="BW11" s="675"/>
      <c r="BX11" s="675"/>
      <c r="BY11" s="675"/>
      <c r="BZ11" s="675"/>
      <c r="CA11" s="675"/>
      <c r="CB11" s="675"/>
      <c r="CC11" s="675"/>
      <c r="CD11" s="675"/>
      <c r="CE11" s="675"/>
      <c r="CF11" s="675"/>
      <c r="CG11" s="676"/>
      <c r="CH11" s="677"/>
      <c r="CI11" s="678"/>
      <c r="CJ11" s="678"/>
      <c r="CK11" s="678"/>
      <c r="CL11" s="679"/>
      <c r="CM11" s="677"/>
      <c r="CN11" s="678"/>
      <c r="CO11" s="678"/>
      <c r="CP11" s="678"/>
      <c r="CQ11" s="679"/>
      <c r="CR11" s="677"/>
      <c r="CS11" s="678"/>
      <c r="CT11" s="678"/>
      <c r="CU11" s="678"/>
      <c r="CV11" s="679"/>
      <c r="CW11" s="677"/>
      <c r="CX11" s="678"/>
      <c r="CY11" s="678"/>
      <c r="CZ11" s="678"/>
      <c r="DA11" s="679"/>
      <c r="DB11" s="677"/>
      <c r="DC11" s="678"/>
      <c r="DD11" s="678"/>
      <c r="DE11" s="678"/>
      <c r="DF11" s="679"/>
      <c r="DG11" s="677"/>
      <c r="DH11" s="678"/>
      <c r="DI11" s="678"/>
      <c r="DJ11" s="678"/>
      <c r="DK11" s="679"/>
      <c r="DL11" s="677"/>
      <c r="DM11" s="678"/>
      <c r="DN11" s="678"/>
      <c r="DO11" s="678"/>
      <c r="DP11" s="679"/>
      <c r="DQ11" s="677"/>
      <c r="DR11" s="678"/>
      <c r="DS11" s="678"/>
      <c r="DT11" s="678"/>
      <c r="DU11" s="679"/>
      <c r="DV11" s="674"/>
      <c r="DW11" s="675"/>
      <c r="DX11" s="675"/>
      <c r="DY11" s="675"/>
      <c r="DZ11" s="680"/>
      <c r="EA11" s="67"/>
    </row>
    <row r="12" spans="1:131" s="47" customFormat="1" ht="26.25" customHeight="1" x14ac:dyDescent="0.2">
      <c r="A12" s="52">
        <v>6</v>
      </c>
      <c r="B12" s="674"/>
      <c r="C12" s="675"/>
      <c r="D12" s="675"/>
      <c r="E12" s="675"/>
      <c r="F12" s="675"/>
      <c r="G12" s="675"/>
      <c r="H12" s="675"/>
      <c r="I12" s="675"/>
      <c r="J12" s="675"/>
      <c r="K12" s="675"/>
      <c r="L12" s="675"/>
      <c r="M12" s="675"/>
      <c r="N12" s="675"/>
      <c r="O12" s="675"/>
      <c r="P12" s="676"/>
      <c r="Q12" s="918"/>
      <c r="R12" s="919"/>
      <c r="S12" s="919"/>
      <c r="T12" s="919"/>
      <c r="U12" s="919"/>
      <c r="V12" s="919"/>
      <c r="W12" s="919"/>
      <c r="X12" s="919"/>
      <c r="Y12" s="919"/>
      <c r="Z12" s="919"/>
      <c r="AA12" s="919"/>
      <c r="AB12" s="919"/>
      <c r="AC12" s="919"/>
      <c r="AD12" s="919"/>
      <c r="AE12" s="923"/>
      <c r="AF12" s="941"/>
      <c r="AG12" s="678"/>
      <c r="AH12" s="678"/>
      <c r="AI12" s="678"/>
      <c r="AJ12" s="942"/>
      <c r="AK12" s="922"/>
      <c r="AL12" s="919"/>
      <c r="AM12" s="919"/>
      <c r="AN12" s="919"/>
      <c r="AO12" s="919"/>
      <c r="AP12" s="919"/>
      <c r="AQ12" s="919"/>
      <c r="AR12" s="919"/>
      <c r="AS12" s="919"/>
      <c r="AT12" s="919"/>
      <c r="AU12" s="920"/>
      <c r="AV12" s="920"/>
      <c r="AW12" s="920"/>
      <c r="AX12" s="920"/>
      <c r="AY12" s="921"/>
      <c r="AZ12" s="56"/>
      <c r="BA12" s="56"/>
      <c r="BB12" s="56"/>
      <c r="BC12" s="56"/>
      <c r="BD12" s="56"/>
      <c r="BE12" s="67"/>
      <c r="BF12" s="67"/>
      <c r="BG12" s="67"/>
      <c r="BH12" s="67"/>
      <c r="BI12" s="67"/>
      <c r="BJ12" s="67"/>
      <c r="BK12" s="67"/>
      <c r="BL12" s="67"/>
      <c r="BM12" s="67"/>
      <c r="BN12" s="67"/>
      <c r="BO12" s="67"/>
      <c r="BP12" s="67"/>
      <c r="BQ12" s="52">
        <v>6</v>
      </c>
      <c r="BR12" s="72"/>
      <c r="BS12" s="674"/>
      <c r="BT12" s="675"/>
      <c r="BU12" s="675"/>
      <c r="BV12" s="675"/>
      <c r="BW12" s="675"/>
      <c r="BX12" s="675"/>
      <c r="BY12" s="675"/>
      <c r="BZ12" s="675"/>
      <c r="CA12" s="675"/>
      <c r="CB12" s="675"/>
      <c r="CC12" s="675"/>
      <c r="CD12" s="675"/>
      <c r="CE12" s="675"/>
      <c r="CF12" s="675"/>
      <c r="CG12" s="676"/>
      <c r="CH12" s="677"/>
      <c r="CI12" s="678"/>
      <c r="CJ12" s="678"/>
      <c r="CK12" s="678"/>
      <c r="CL12" s="679"/>
      <c r="CM12" s="677"/>
      <c r="CN12" s="678"/>
      <c r="CO12" s="678"/>
      <c r="CP12" s="678"/>
      <c r="CQ12" s="679"/>
      <c r="CR12" s="677"/>
      <c r="CS12" s="678"/>
      <c r="CT12" s="678"/>
      <c r="CU12" s="678"/>
      <c r="CV12" s="679"/>
      <c r="CW12" s="677"/>
      <c r="CX12" s="678"/>
      <c r="CY12" s="678"/>
      <c r="CZ12" s="678"/>
      <c r="DA12" s="679"/>
      <c r="DB12" s="677"/>
      <c r="DC12" s="678"/>
      <c r="DD12" s="678"/>
      <c r="DE12" s="678"/>
      <c r="DF12" s="679"/>
      <c r="DG12" s="677"/>
      <c r="DH12" s="678"/>
      <c r="DI12" s="678"/>
      <c r="DJ12" s="678"/>
      <c r="DK12" s="679"/>
      <c r="DL12" s="677"/>
      <c r="DM12" s="678"/>
      <c r="DN12" s="678"/>
      <c r="DO12" s="678"/>
      <c r="DP12" s="679"/>
      <c r="DQ12" s="677"/>
      <c r="DR12" s="678"/>
      <c r="DS12" s="678"/>
      <c r="DT12" s="678"/>
      <c r="DU12" s="679"/>
      <c r="DV12" s="674"/>
      <c r="DW12" s="675"/>
      <c r="DX12" s="675"/>
      <c r="DY12" s="675"/>
      <c r="DZ12" s="680"/>
      <c r="EA12" s="67"/>
    </row>
    <row r="13" spans="1:131" s="47" customFormat="1" ht="26.25" customHeight="1" x14ac:dyDescent="0.2">
      <c r="A13" s="52">
        <v>7</v>
      </c>
      <c r="B13" s="674"/>
      <c r="C13" s="675"/>
      <c r="D13" s="675"/>
      <c r="E13" s="675"/>
      <c r="F13" s="675"/>
      <c r="G13" s="675"/>
      <c r="H13" s="675"/>
      <c r="I13" s="675"/>
      <c r="J13" s="675"/>
      <c r="K13" s="675"/>
      <c r="L13" s="675"/>
      <c r="M13" s="675"/>
      <c r="N13" s="675"/>
      <c r="O13" s="675"/>
      <c r="P13" s="676"/>
      <c r="Q13" s="918"/>
      <c r="R13" s="919"/>
      <c r="S13" s="919"/>
      <c r="T13" s="919"/>
      <c r="U13" s="919"/>
      <c r="V13" s="919"/>
      <c r="W13" s="919"/>
      <c r="X13" s="919"/>
      <c r="Y13" s="919"/>
      <c r="Z13" s="919"/>
      <c r="AA13" s="919"/>
      <c r="AB13" s="919"/>
      <c r="AC13" s="919"/>
      <c r="AD13" s="919"/>
      <c r="AE13" s="923"/>
      <c r="AF13" s="941"/>
      <c r="AG13" s="678"/>
      <c r="AH13" s="678"/>
      <c r="AI13" s="678"/>
      <c r="AJ13" s="942"/>
      <c r="AK13" s="922"/>
      <c r="AL13" s="919"/>
      <c r="AM13" s="919"/>
      <c r="AN13" s="919"/>
      <c r="AO13" s="919"/>
      <c r="AP13" s="919"/>
      <c r="AQ13" s="919"/>
      <c r="AR13" s="919"/>
      <c r="AS13" s="919"/>
      <c r="AT13" s="919"/>
      <c r="AU13" s="920"/>
      <c r="AV13" s="920"/>
      <c r="AW13" s="920"/>
      <c r="AX13" s="920"/>
      <c r="AY13" s="921"/>
      <c r="AZ13" s="56"/>
      <c r="BA13" s="56"/>
      <c r="BB13" s="56"/>
      <c r="BC13" s="56"/>
      <c r="BD13" s="56"/>
      <c r="BE13" s="67"/>
      <c r="BF13" s="67"/>
      <c r="BG13" s="67"/>
      <c r="BH13" s="67"/>
      <c r="BI13" s="67"/>
      <c r="BJ13" s="67"/>
      <c r="BK13" s="67"/>
      <c r="BL13" s="67"/>
      <c r="BM13" s="67"/>
      <c r="BN13" s="67"/>
      <c r="BO13" s="67"/>
      <c r="BP13" s="67"/>
      <c r="BQ13" s="52">
        <v>7</v>
      </c>
      <c r="BR13" s="72"/>
      <c r="BS13" s="674"/>
      <c r="BT13" s="675"/>
      <c r="BU13" s="675"/>
      <c r="BV13" s="675"/>
      <c r="BW13" s="675"/>
      <c r="BX13" s="675"/>
      <c r="BY13" s="675"/>
      <c r="BZ13" s="675"/>
      <c r="CA13" s="675"/>
      <c r="CB13" s="675"/>
      <c r="CC13" s="675"/>
      <c r="CD13" s="675"/>
      <c r="CE13" s="675"/>
      <c r="CF13" s="675"/>
      <c r="CG13" s="676"/>
      <c r="CH13" s="677"/>
      <c r="CI13" s="678"/>
      <c r="CJ13" s="678"/>
      <c r="CK13" s="678"/>
      <c r="CL13" s="679"/>
      <c r="CM13" s="677"/>
      <c r="CN13" s="678"/>
      <c r="CO13" s="678"/>
      <c r="CP13" s="678"/>
      <c r="CQ13" s="679"/>
      <c r="CR13" s="677"/>
      <c r="CS13" s="678"/>
      <c r="CT13" s="678"/>
      <c r="CU13" s="678"/>
      <c r="CV13" s="679"/>
      <c r="CW13" s="677"/>
      <c r="CX13" s="678"/>
      <c r="CY13" s="678"/>
      <c r="CZ13" s="678"/>
      <c r="DA13" s="679"/>
      <c r="DB13" s="677"/>
      <c r="DC13" s="678"/>
      <c r="DD13" s="678"/>
      <c r="DE13" s="678"/>
      <c r="DF13" s="679"/>
      <c r="DG13" s="677"/>
      <c r="DH13" s="678"/>
      <c r="DI13" s="678"/>
      <c r="DJ13" s="678"/>
      <c r="DK13" s="679"/>
      <c r="DL13" s="677"/>
      <c r="DM13" s="678"/>
      <c r="DN13" s="678"/>
      <c r="DO13" s="678"/>
      <c r="DP13" s="679"/>
      <c r="DQ13" s="677"/>
      <c r="DR13" s="678"/>
      <c r="DS13" s="678"/>
      <c r="DT13" s="678"/>
      <c r="DU13" s="679"/>
      <c r="DV13" s="674"/>
      <c r="DW13" s="675"/>
      <c r="DX13" s="675"/>
      <c r="DY13" s="675"/>
      <c r="DZ13" s="680"/>
      <c r="EA13" s="67"/>
    </row>
    <row r="14" spans="1:131" s="47" customFormat="1" ht="26.25" customHeight="1" x14ac:dyDescent="0.2">
      <c r="A14" s="52">
        <v>8</v>
      </c>
      <c r="B14" s="674"/>
      <c r="C14" s="675"/>
      <c r="D14" s="675"/>
      <c r="E14" s="675"/>
      <c r="F14" s="675"/>
      <c r="G14" s="675"/>
      <c r="H14" s="675"/>
      <c r="I14" s="675"/>
      <c r="J14" s="675"/>
      <c r="K14" s="675"/>
      <c r="L14" s="675"/>
      <c r="M14" s="675"/>
      <c r="N14" s="675"/>
      <c r="O14" s="675"/>
      <c r="P14" s="676"/>
      <c r="Q14" s="918"/>
      <c r="R14" s="919"/>
      <c r="S14" s="919"/>
      <c r="T14" s="919"/>
      <c r="U14" s="919"/>
      <c r="V14" s="919"/>
      <c r="W14" s="919"/>
      <c r="X14" s="919"/>
      <c r="Y14" s="919"/>
      <c r="Z14" s="919"/>
      <c r="AA14" s="919"/>
      <c r="AB14" s="919"/>
      <c r="AC14" s="919"/>
      <c r="AD14" s="919"/>
      <c r="AE14" s="923"/>
      <c r="AF14" s="941"/>
      <c r="AG14" s="678"/>
      <c r="AH14" s="678"/>
      <c r="AI14" s="678"/>
      <c r="AJ14" s="942"/>
      <c r="AK14" s="922"/>
      <c r="AL14" s="919"/>
      <c r="AM14" s="919"/>
      <c r="AN14" s="919"/>
      <c r="AO14" s="919"/>
      <c r="AP14" s="919"/>
      <c r="AQ14" s="919"/>
      <c r="AR14" s="919"/>
      <c r="AS14" s="919"/>
      <c r="AT14" s="919"/>
      <c r="AU14" s="920"/>
      <c r="AV14" s="920"/>
      <c r="AW14" s="920"/>
      <c r="AX14" s="920"/>
      <c r="AY14" s="921"/>
      <c r="AZ14" s="56"/>
      <c r="BA14" s="56"/>
      <c r="BB14" s="56"/>
      <c r="BC14" s="56"/>
      <c r="BD14" s="56"/>
      <c r="BE14" s="67"/>
      <c r="BF14" s="67"/>
      <c r="BG14" s="67"/>
      <c r="BH14" s="67"/>
      <c r="BI14" s="67"/>
      <c r="BJ14" s="67"/>
      <c r="BK14" s="67"/>
      <c r="BL14" s="67"/>
      <c r="BM14" s="67"/>
      <c r="BN14" s="67"/>
      <c r="BO14" s="67"/>
      <c r="BP14" s="67"/>
      <c r="BQ14" s="52">
        <v>8</v>
      </c>
      <c r="BR14" s="72"/>
      <c r="BS14" s="674"/>
      <c r="BT14" s="675"/>
      <c r="BU14" s="675"/>
      <c r="BV14" s="675"/>
      <c r="BW14" s="675"/>
      <c r="BX14" s="675"/>
      <c r="BY14" s="675"/>
      <c r="BZ14" s="675"/>
      <c r="CA14" s="675"/>
      <c r="CB14" s="675"/>
      <c r="CC14" s="675"/>
      <c r="CD14" s="675"/>
      <c r="CE14" s="675"/>
      <c r="CF14" s="675"/>
      <c r="CG14" s="676"/>
      <c r="CH14" s="677"/>
      <c r="CI14" s="678"/>
      <c r="CJ14" s="678"/>
      <c r="CK14" s="678"/>
      <c r="CL14" s="679"/>
      <c r="CM14" s="677"/>
      <c r="CN14" s="678"/>
      <c r="CO14" s="678"/>
      <c r="CP14" s="678"/>
      <c r="CQ14" s="679"/>
      <c r="CR14" s="677"/>
      <c r="CS14" s="678"/>
      <c r="CT14" s="678"/>
      <c r="CU14" s="678"/>
      <c r="CV14" s="679"/>
      <c r="CW14" s="677"/>
      <c r="CX14" s="678"/>
      <c r="CY14" s="678"/>
      <c r="CZ14" s="678"/>
      <c r="DA14" s="679"/>
      <c r="DB14" s="677"/>
      <c r="DC14" s="678"/>
      <c r="DD14" s="678"/>
      <c r="DE14" s="678"/>
      <c r="DF14" s="679"/>
      <c r="DG14" s="677"/>
      <c r="DH14" s="678"/>
      <c r="DI14" s="678"/>
      <c r="DJ14" s="678"/>
      <c r="DK14" s="679"/>
      <c r="DL14" s="677"/>
      <c r="DM14" s="678"/>
      <c r="DN14" s="678"/>
      <c r="DO14" s="678"/>
      <c r="DP14" s="679"/>
      <c r="DQ14" s="677"/>
      <c r="DR14" s="678"/>
      <c r="DS14" s="678"/>
      <c r="DT14" s="678"/>
      <c r="DU14" s="679"/>
      <c r="DV14" s="674"/>
      <c r="DW14" s="675"/>
      <c r="DX14" s="675"/>
      <c r="DY14" s="675"/>
      <c r="DZ14" s="680"/>
      <c r="EA14" s="67"/>
    </row>
    <row r="15" spans="1:131" s="47" customFormat="1" ht="26.25" customHeight="1" x14ac:dyDescent="0.2">
      <c r="A15" s="52">
        <v>9</v>
      </c>
      <c r="B15" s="674"/>
      <c r="C15" s="675"/>
      <c r="D15" s="675"/>
      <c r="E15" s="675"/>
      <c r="F15" s="675"/>
      <c r="G15" s="675"/>
      <c r="H15" s="675"/>
      <c r="I15" s="675"/>
      <c r="J15" s="675"/>
      <c r="K15" s="675"/>
      <c r="L15" s="675"/>
      <c r="M15" s="675"/>
      <c r="N15" s="675"/>
      <c r="O15" s="675"/>
      <c r="P15" s="676"/>
      <c r="Q15" s="918"/>
      <c r="R15" s="919"/>
      <c r="S15" s="919"/>
      <c r="T15" s="919"/>
      <c r="U15" s="919"/>
      <c r="V15" s="919"/>
      <c r="W15" s="919"/>
      <c r="X15" s="919"/>
      <c r="Y15" s="919"/>
      <c r="Z15" s="919"/>
      <c r="AA15" s="919"/>
      <c r="AB15" s="919"/>
      <c r="AC15" s="919"/>
      <c r="AD15" s="919"/>
      <c r="AE15" s="923"/>
      <c r="AF15" s="941"/>
      <c r="AG15" s="678"/>
      <c r="AH15" s="678"/>
      <c r="AI15" s="678"/>
      <c r="AJ15" s="942"/>
      <c r="AK15" s="922"/>
      <c r="AL15" s="919"/>
      <c r="AM15" s="919"/>
      <c r="AN15" s="919"/>
      <c r="AO15" s="919"/>
      <c r="AP15" s="919"/>
      <c r="AQ15" s="919"/>
      <c r="AR15" s="919"/>
      <c r="AS15" s="919"/>
      <c r="AT15" s="919"/>
      <c r="AU15" s="920"/>
      <c r="AV15" s="920"/>
      <c r="AW15" s="920"/>
      <c r="AX15" s="920"/>
      <c r="AY15" s="921"/>
      <c r="AZ15" s="56"/>
      <c r="BA15" s="56"/>
      <c r="BB15" s="56"/>
      <c r="BC15" s="56"/>
      <c r="BD15" s="56"/>
      <c r="BE15" s="67"/>
      <c r="BF15" s="67"/>
      <c r="BG15" s="67"/>
      <c r="BH15" s="67"/>
      <c r="BI15" s="67"/>
      <c r="BJ15" s="67"/>
      <c r="BK15" s="67"/>
      <c r="BL15" s="67"/>
      <c r="BM15" s="67"/>
      <c r="BN15" s="67"/>
      <c r="BO15" s="67"/>
      <c r="BP15" s="67"/>
      <c r="BQ15" s="52">
        <v>9</v>
      </c>
      <c r="BR15" s="72"/>
      <c r="BS15" s="674"/>
      <c r="BT15" s="675"/>
      <c r="BU15" s="675"/>
      <c r="BV15" s="675"/>
      <c r="BW15" s="675"/>
      <c r="BX15" s="675"/>
      <c r="BY15" s="675"/>
      <c r="BZ15" s="675"/>
      <c r="CA15" s="675"/>
      <c r="CB15" s="675"/>
      <c r="CC15" s="675"/>
      <c r="CD15" s="675"/>
      <c r="CE15" s="675"/>
      <c r="CF15" s="675"/>
      <c r="CG15" s="676"/>
      <c r="CH15" s="677"/>
      <c r="CI15" s="678"/>
      <c r="CJ15" s="678"/>
      <c r="CK15" s="678"/>
      <c r="CL15" s="679"/>
      <c r="CM15" s="677"/>
      <c r="CN15" s="678"/>
      <c r="CO15" s="678"/>
      <c r="CP15" s="678"/>
      <c r="CQ15" s="679"/>
      <c r="CR15" s="677"/>
      <c r="CS15" s="678"/>
      <c r="CT15" s="678"/>
      <c r="CU15" s="678"/>
      <c r="CV15" s="679"/>
      <c r="CW15" s="677"/>
      <c r="CX15" s="678"/>
      <c r="CY15" s="678"/>
      <c r="CZ15" s="678"/>
      <c r="DA15" s="679"/>
      <c r="DB15" s="677"/>
      <c r="DC15" s="678"/>
      <c r="DD15" s="678"/>
      <c r="DE15" s="678"/>
      <c r="DF15" s="679"/>
      <c r="DG15" s="677"/>
      <c r="DH15" s="678"/>
      <c r="DI15" s="678"/>
      <c r="DJ15" s="678"/>
      <c r="DK15" s="679"/>
      <c r="DL15" s="677"/>
      <c r="DM15" s="678"/>
      <c r="DN15" s="678"/>
      <c r="DO15" s="678"/>
      <c r="DP15" s="679"/>
      <c r="DQ15" s="677"/>
      <c r="DR15" s="678"/>
      <c r="DS15" s="678"/>
      <c r="DT15" s="678"/>
      <c r="DU15" s="679"/>
      <c r="DV15" s="674"/>
      <c r="DW15" s="675"/>
      <c r="DX15" s="675"/>
      <c r="DY15" s="675"/>
      <c r="DZ15" s="680"/>
      <c r="EA15" s="67"/>
    </row>
    <row r="16" spans="1:131" s="47" customFormat="1" ht="26.25" customHeight="1" x14ac:dyDescent="0.2">
      <c r="A16" s="52">
        <v>10</v>
      </c>
      <c r="B16" s="674"/>
      <c r="C16" s="675"/>
      <c r="D16" s="675"/>
      <c r="E16" s="675"/>
      <c r="F16" s="675"/>
      <c r="G16" s="675"/>
      <c r="H16" s="675"/>
      <c r="I16" s="675"/>
      <c r="J16" s="675"/>
      <c r="K16" s="675"/>
      <c r="L16" s="675"/>
      <c r="M16" s="675"/>
      <c r="N16" s="675"/>
      <c r="O16" s="675"/>
      <c r="P16" s="676"/>
      <c r="Q16" s="918"/>
      <c r="R16" s="919"/>
      <c r="S16" s="919"/>
      <c r="T16" s="919"/>
      <c r="U16" s="919"/>
      <c r="V16" s="919"/>
      <c r="W16" s="919"/>
      <c r="X16" s="919"/>
      <c r="Y16" s="919"/>
      <c r="Z16" s="919"/>
      <c r="AA16" s="919"/>
      <c r="AB16" s="919"/>
      <c r="AC16" s="919"/>
      <c r="AD16" s="919"/>
      <c r="AE16" s="923"/>
      <c r="AF16" s="941"/>
      <c r="AG16" s="678"/>
      <c r="AH16" s="678"/>
      <c r="AI16" s="678"/>
      <c r="AJ16" s="942"/>
      <c r="AK16" s="922"/>
      <c r="AL16" s="919"/>
      <c r="AM16" s="919"/>
      <c r="AN16" s="919"/>
      <c r="AO16" s="919"/>
      <c r="AP16" s="919"/>
      <c r="AQ16" s="919"/>
      <c r="AR16" s="919"/>
      <c r="AS16" s="919"/>
      <c r="AT16" s="919"/>
      <c r="AU16" s="920"/>
      <c r="AV16" s="920"/>
      <c r="AW16" s="920"/>
      <c r="AX16" s="920"/>
      <c r="AY16" s="921"/>
      <c r="AZ16" s="56"/>
      <c r="BA16" s="56"/>
      <c r="BB16" s="56"/>
      <c r="BC16" s="56"/>
      <c r="BD16" s="56"/>
      <c r="BE16" s="67"/>
      <c r="BF16" s="67"/>
      <c r="BG16" s="67"/>
      <c r="BH16" s="67"/>
      <c r="BI16" s="67"/>
      <c r="BJ16" s="67"/>
      <c r="BK16" s="67"/>
      <c r="BL16" s="67"/>
      <c r="BM16" s="67"/>
      <c r="BN16" s="67"/>
      <c r="BO16" s="67"/>
      <c r="BP16" s="67"/>
      <c r="BQ16" s="52">
        <v>10</v>
      </c>
      <c r="BR16" s="72"/>
      <c r="BS16" s="674"/>
      <c r="BT16" s="675"/>
      <c r="BU16" s="675"/>
      <c r="BV16" s="675"/>
      <c r="BW16" s="675"/>
      <c r="BX16" s="675"/>
      <c r="BY16" s="675"/>
      <c r="BZ16" s="675"/>
      <c r="CA16" s="675"/>
      <c r="CB16" s="675"/>
      <c r="CC16" s="675"/>
      <c r="CD16" s="675"/>
      <c r="CE16" s="675"/>
      <c r="CF16" s="675"/>
      <c r="CG16" s="676"/>
      <c r="CH16" s="677"/>
      <c r="CI16" s="678"/>
      <c r="CJ16" s="678"/>
      <c r="CK16" s="678"/>
      <c r="CL16" s="679"/>
      <c r="CM16" s="677"/>
      <c r="CN16" s="678"/>
      <c r="CO16" s="678"/>
      <c r="CP16" s="678"/>
      <c r="CQ16" s="679"/>
      <c r="CR16" s="677"/>
      <c r="CS16" s="678"/>
      <c r="CT16" s="678"/>
      <c r="CU16" s="678"/>
      <c r="CV16" s="679"/>
      <c r="CW16" s="677"/>
      <c r="CX16" s="678"/>
      <c r="CY16" s="678"/>
      <c r="CZ16" s="678"/>
      <c r="DA16" s="679"/>
      <c r="DB16" s="677"/>
      <c r="DC16" s="678"/>
      <c r="DD16" s="678"/>
      <c r="DE16" s="678"/>
      <c r="DF16" s="679"/>
      <c r="DG16" s="677"/>
      <c r="DH16" s="678"/>
      <c r="DI16" s="678"/>
      <c r="DJ16" s="678"/>
      <c r="DK16" s="679"/>
      <c r="DL16" s="677"/>
      <c r="DM16" s="678"/>
      <c r="DN16" s="678"/>
      <c r="DO16" s="678"/>
      <c r="DP16" s="679"/>
      <c r="DQ16" s="677"/>
      <c r="DR16" s="678"/>
      <c r="DS16" s="678"/>
      <c r="DT16" s="678"/>
      <c r="DU16" s="679"/>
      <c r="DV16" s="674"/>
      <c r="DW16" s="675"/>
      <c r="DX16" s="675"/>
      <c r="DY16" s="675"/>
      <c r="DZ16" s="680"/>
      <c r="EA16" s="67"/>
    </row>
    <row r="17" spans="1:131" s="47" customFormat="1" ht="26.25" customHeight="1" x14ac:dyDescent="0.2">
      <c r="A17" s="52">
        <v>11</v>
      </c>
      <c r="B17" s="674"/>
      <c r="C17" s="675"/>
      <c r="D17" s="675"/>
      <c r="E17" s="675"/>
      <c r="F17" s="675"/>
      <c r="G17" s="675"/>
      <c r="H17" s="675"/>
      <c r="I17" s="675"/>
      <c r="J17" s="675"/>
      <c r="K17" s="675"/>
      <c r="L17" s="675"/>
      <c r="M17" s="675"/>
      <c r="N17" s="675"/>
      <c r="O17" s="675"/>
      <c r="P17" s="676"/>
      <c r="Q17" s="918"/>
      <c r="R17" s="919"/>
      <c r="S17" s="919"/>
      <c r="T17" s="919"/>
      <c r="U17" s="919"/>
      <c r="V17" s="919"/>
      <c r="W17" s="919"/>
      <c r="X17" s="919"/>
      <c r="Y17" s="919"/>
      <c r="Z17" s="919"/>
      <c r="AA17" s="919"/>
      <c r="AB17" s="919"/>
      <c r="AC17" s="919"/>
      <c r="AD17" s="919"/>
      <c r="AE17" s="923"/>
      <c r="AF17" s="941"/>
      <c r="AG17" s="678"/>
      <c r="AH17" s="678"/>
      <c r="AI17" s="678"/>
      <c r="AJ17" s="942"/>
      <c r="AK17" s="922"/>
      <c r="AL17" s="919"/>
      <c r="AM17" s="919"/>
      <c r="AN17" s="919"/>
      <c r="AO17" s="919"/>
      <c r="AP17" s="919"/>
      <c r="AQ17" s="919"/>
      <c r="AR17" s="919"/>
      <c r="AS17" s="919"/>
      <c r="AT17" s="919"/>
      <c r="AU17" s="920"/>
      <c r="AV17" s="920"/>
      <c r="AW17" s="920"/>
      <c r="AX17" s="920"/>
      <c r="AY17" s="921"/>
      <c r="AZ17" s="56"/>
      <c r="BA17" s="56"/>
      <c r="BB17" s="56"/>
      <c r="BC17" s="56"/>
      <c r="BD17" s="56"/>
      <c r="BE17" s="67"/>
      <c r="BF17" s="67"/>
      <c r="BG17" s="67"/>
      <c r="BH17" s="67"/>
      <c r="BI17" s="67"/>
      <c r="BJ17" s="67"/>
      <c r="BK17" s="67"/>
      <c r="BL17" s="67"/>
      <c r="BM17" s="67"/>
      <c r="BN17" s="67"/>
      <c r="BO17" s="67"/>
      <c r="BP17" s="67"/>
      <c r="BQ17" s="52">
        <v>11</v>
      </c>
      <c r="BR17" s="72"/>
      <c r="BS17" s="674"/>
      <c r="BT17" s="675"/>
      <c r="BU17" s="675"/>
      <c r="BV17" s="675"/>
      <c r="BW17" s="675"/>
      <c r="BX17" s="675"/>
      <c r="BY17" s="675"/>
      <c r="BZ17" s="675"/>
      <c r="CA17" s="675"/>
      <c r="CB17" s="675"/>
      <c r="CC17" s="675"/>
      <c r="CD17" s="675"/>
      <c r="CE17" s="675"/>
      <c r="CF17" s="675"/>
      <c r="CG17" s="676"/>
      <c r="CH17" s="677"/>
      <c r="CI17" s="678"/>
      <c r="CJ17" s="678"/>
      <c r="CK17" s="678"/>
      <c r="CL17" s="679"/>
      <c r="CM17" s="677"/>
      <c r="CN17" s="678"/>
      <c r="CO17" s="678"/>
      <c r="CP17" s="678"/>
      <c r="CQ17" s="679"/>
      <c r="CR17" s="677"/>
      <c r="CS17" s="678"/>
      <c r="CT17" s="678"/>
      <c r="CU17" s="678"/>
      <c r="CV17" s="679"/>
      <c r="CW17" s="677"/>
      <c r="CX17" s="678"/>
      <c r="CY17" s="678"/>
      <c r="CZ17" s="678"/>
      <c r="DA17" s="679"/>
      <c r="DB17" s="677"/>
      <c r="DC17" s="678"/>
      <c r="DD17" s="678"/>
      <c r="DE17" s="678"/>
      <c r="DF17" s="679"/>
      <c r="DG17" s="677"/>
      <c r="DH17" s="678"/>
      <c r="DI17" s="678"/>
      <c r="DJ17" s="678"/>
      <c r="DK17" s="679"/>
      <c r="DL17" s="677"/>
      <c r="DM17" s="678"/>
      <c r="DN17" s="678"/>
      <c r="DO17" s="678"/>
      <c r="DP17" s="679"/>
      <c r="DQ17" s="677"/>
      <c r="DR17" s="678"/>
      <c r="DS17" s="678"/>
      <c r="DT17" s="678"/>
      <c r="DU17" s="679"/>
      <c r="DV17" s="674"/>
      <c r="DW17" s="675"/>
      <c r="DX17" s="675"/>
      <c r="DY17" s="675"/>
      <c r="DZ17" s="680"/>
      <c r="EA17" s="67"/>
    </row>
    <row r="18" spans="1:131" s="47" customFormat="1" ht="26.25" customHeight="1" x14ac:dyDescent="0.2">
      <c r="A18" s="52">
        <v>12</v>
      </c>
      <c r="B18" s="674"/>
      <c r="C18" s="675"/>
      <c r="D18" s="675"/>
      <c r="E18" s="675"/>
      <c r="F18" s="675"/>
      <c r="G18" s="675"/>
      <c r="H18" s="675"/>
      <c r="I18" s="675"/>
      <c r="J18" s="675"/>
      <c r="K18" s="675"/>
      <c r="L18" s="675"/>
      <c r="M18" s="675"/>
      <c r="N18" s="675"/>
      <c r="O18" s="675"/>
      <c r="P18" s="676"/>
      <c r="Q18" s="918"/>
      <c r="R18" s="919"/>
      <c r="S18" s="919"/>
      <c r="T18" s="919"/>
      <c r="U18" s="919"/>
      <c r="V18" s="919"/>
      <c r="W18" s="919"/>
      <c r="X18" s="919"/>
      <c r="Y18" s="919"/>
      <c r="Z18" s="919"/>
      <c r="AA18" s="919"/>
      <c r="AB18" s="919"/>
      <c r="AC18" s="919"/>
      <c r="AD18" s="919"/>
      <c r="AE18" s="923"/>
      <c r="AF18" s="941"/>
      <c r="AG18" s="678"/>
      <c r="AH18" s="678"/>
      <c r="AI18" s="678"/>
      <c r="AJ18" s="942"/>
      <c r="AK18" s="922"/>
      <c r="AL18" s="919"/>
      <c r="AM18" s="919"/>
      <c r="AN18" s="919"/>
      <c r="AO18" s="919"/>
      <c r="AP18" s="919"/>
      <c r="AQ18" s="919"/>
      <c r="AR18" s="919"/>
      <c r="AS18" s="919"/>
      <c r="AT18" s="919"/>
      <c r="AU18" s="920"/>
      <c r="AV18" s="920"/>
      <c r="AW18" s="920"/>
      <c r="AX18" s="920"/>
      <c r="AY18" s="921"/>
      <c r="AZ18" s="56"/>
      <c r="BA18" s="56"/>
      <c r="BB18" s="56"/>
      <c r="BC18" s="56"/>
      <c r="BD18" s="56"/>
      <c r="BE18" s="67"/>
      <c r="BF18" s="67"/>
      <c r="BG18" s="67"/>
      <c r="BH18" s="67"/>
      <c r="BI18" s="67"/>
      <c r="BJ18" s="67"/>
      <c r="BK18" s="67"/>
      <c r="BL18" s="67"/>
      <c r="BM18" s="67"/>
      <c r="BN18" s="67"/>
      <c r="BO18" s="67"/>
      <c r="BP18" s="67"/>
      <c r="BQ18" s="52">
        <v>12</v>
      </c>
      <c r="BR18" s="72"/>
      <c r="BS18" s="674"/>
      <c r="BT18" s="675"/>
      <c r="BU18" s="675"/>
      <c r="BV18" s="675"/>
      <c r="BW18" s="675"/>
      <c r="BX18" s="675"/>
      <c r="BY18" s="675"/>
      <c r="BZ18" s="675"/>
      <c r="CA18" s="675"/>
      <c r="CB18" s="675"/>
      <c r="CC18" s="675"/>
      <c r="CD18" s="675"/>
      <c r="CE18" s="675"/>
      <c r="CF18" s="675"/>
      <c r="CG18" s="676"/>
      <c r="CH18" s="677"/>
      <c r="CI18" s="678"/>
      <c r="CJ18" s="678"/>
      <c r="CK18" s="678"/>
      <c r="CL18" s="679"/>
      <c r="CM18" s="677"/>
      <c r="CN18" s="678"/>
      <c r="CO18" s="678"/>
      <c r="CP18" s="678"/>
      <c r="CQ18" s="679"/>
      <c r="CR18" s="677"/>
      <c r="CS18" s="678"/>
      <c r="CT18" s="678"/>
      <c r="CU18" s="678"/>
      <c r="CV18" s="679"/>
      <c r="CW18" s="677"/>
      <c r="CX18" s="678"/>
      <c r="CY18" s="678"/>
      <c r="CZ18" s="678"/>
      <c r="DA18" s="679"/>
      <c r="DB18" s="677"/>
      <c r="DC18" s="678"/>
      <c r="DD18" s="678"/>
      <c r="DE18" s="678"/>
      <c r="DF18" s="679"/>
      <c r="DG18" s="677"/>
      <c r="DH18" s="678"/>
      <c r="DI18" s="678"/>
      <c r="DJ18" s="678"/>
      <c r="DK18" s="679"/>
      <c r="DL18" s="677"/>
      <c r="DM18" s="678"/>
      <c r="DN18" s="678"/>
      <c r="DO18" s="678"/>
      <c r="DP18" s="679"/>
      <c r="DQ18" s="677"/>
      <c r="DR18" s="678"/>
      <c r="DS18" s="678"/>
      <c r="DT18" s="678"/>
      <c r="DU18" s="679"/>
      <c r="DV18" s="674"/>
      <c r="DW18" s="675"/>
      <c r="DX18" s="675"/>
      <c r="DY18" s="675"/>
      <c r="DZ18" s="680"/>
      <c r="EA18" s="67"/>
    </row>
    <row r="19" spans="1:131" s="47" customFormat="1" ht="26.25" customHeight="1" x14ac:dyDescent="0.2">
      <c r="A19" s="52">
        <v>13</v>
      </c>
      <c r="B19" s="674"/>
      <c r="C19" s="675"/>
      <c r="D19" s="675"/>
      <c r="E19" s="675"/>
      <c r="F19" s="675"/>
      <c r="G19" s="675"/>
      <c r="H19" s="675"/>
      <c r="I19" s="675"/>
      <c r="J19" s="675"/>
      <c r="K19" s="675"/>
      <c r="L19" s="675"/>
      <c r="M19" s="675"/>
      <c r="N19" s="675"/>
      <c r="O19" s="675"/>
      <c r="P19" s="676"/>
      <c r="Q19" s="918"/>
      <c r="R19" s="919"/>
      <c r="S19" s="919"/>
      <c r="T19" s="919"/>
      <c r="U19" s="919"/>
      <c r="V19" s="919"/>
      <c r="W19" s="919"/>
      <c r="X19" s="919"/>
      <c r="Y19" s="919"/>
      <c r="Z19" s="919"/>
      <c r="AA19" s="919"/>
      <c r="AB19" s="919"/>
      <c r="AC19" s="919"/>
      <c r="AD19" s="919"/>
      <c r="AE19" s="923"/>
      <c r="AF19" s="941"/>
      <c r="AG19" s="678"/>
      <c r="AH19" s="678"/>
      <c r="AI19" s="678"/>
      <c r="AJ19" s="942"/>
      <c r="AK19" s="922"/>
      <c r="AL19" s="919"/>
      <c r="AM19" s="919"/>
      <c r="AN19" s="919"/>
      <c r="AO19" s="919"/>
      <c r="AP19" s="919"/>
      <c r="AQ19" s="919"/>
      <c r="AR19" s="919"/>
      <c r="AS19" s="919"/>
      <c r="AT19" s="919"/>
      <c r="AU19" s="920"/>
      <c r="AV19" s="920"/>
      <c r="AW19" s="920"/>
      <c r="AX19" s="920"/>
      <c r="AY19" s="921"/>
      <c r="AZ19" s="56"/>
      <c r="BA19" s="56"/>
      <c r="BB19" s="56"/>
      <c r="BC19" s="56"/>
      <c r="BD19" s="56"/>
      <c r="BE19" s="67"/>
      <c r="BF19" s="67"/>
      <c r="BG19" s="67"/>
      <c r="BH19" s="67"/>
      <c r="BI19" s="67"/>
      <c r="BJ19" s="67"/>
      <c r="BK19" s="67"/>
      <c r="BL19" s="67"/>
      <c r="BM19" s="67"/>
      <c r="BN19" s="67"/>
      <c r="BO19" s="67"/>
      <c r="BP19" s="67"/>
      <c r="BQ19" s="52">
        <v>13</v>
      </c>
      <c r="BR19" s="72"/>
      <c r="BS19" s="674"/>
      <c r="BT19" s="675"/>
      <c r="BU19" s="675"/>
      <c r="BV19" s="675"/>
      <c r="BW19" s="675"/>
      <c r="BX19" s="675"/>
      <c r="BY19" s="675"/>
      <c r="BZ19" s="675"/>
      <c r="CA19" s="675"/>
      <c r="CB19" s="675"/>
      <c r="CC19" s="675"/>
      <c r="CD19" s="675"/>
      <c r="CE19" s="675"/>
      <c r="CF19" s="675"/>
      <c r="CG19" s="676"/>
      <c r="CH19" s="677"/>
      <c r="CI19" s="678"/>
      <c r="CJ19" s="678"/>
      <c r="CK19" s="678"/>
      <c r="CL19" s="679"/>
      <c r="CM19" s="677"/>
      <c r="CN19" s="678"/>
      <c r="CO19" s="678"/>
      <c r="CP19" s="678"/>
      <c r="CQ19" s="679"/>
      <c r="CR19" s="677"/>
      <c r="CS19" s="678"/>
      <c r="CT19" s="678"/>
      <c r="CU19" s="678"/>
      <c r="CV19" s="679"/>
      <c r="CW19" s="677"/>
      <c r="CX19" s="678"/>
      <c r="CY19" s="678"/>
      <c r="CZ19" s="678"/>
      <c r="DA19" s="679"/>
      <c r="DB19" s="677"/>
      <c r="DC19" s="678"/>
      <c r="DD19" s="678"/>
      <c r="DE19" s="678"/>
      <c r="DF19" s="679"/>
      <c r="DG19" s="677"/>
      <c r="DH19" s="678"/>
      <c r="DI19" s="678"/>
      <c r="DJ19" s="678"/>
      <c r="DK19" s="679"/>
      <c r="DL19" s="677"/>
      <c r="DM19" s="678"/>
      <c r="DN19" s="678"/>
      <c r="DO19" s="678"/>
      <c r="DP19" s="679"/>
      <c r="DQ19" s="677"/>
      <c r="DR19" s="678"/>
      <c r="DS19" s="678"/>
      <c r="DT19" s="678"/>
      <c r="DU19" s="679"/>
      <c r="DV19" s="674"/>
      <c r="DW19" s="675"/>
      <c r="DX19" s="675"/>
      <c r="DY19" s="675"/>
      <c r="DZ19" s="680"/>
      <c r="EA19" s="67"/>
    </row>
    <row r="20" spans="1:131" s="47" customFormat="1" ht="26.25" customHeight="1" x14ac:dyDescent="0.2">
      <c r="A20" s="52">
        <v>14</v>
      </c>
      <c r="B20" s="674"/>
      <c r="C20" s="675"/>
      <c r="D20" s="675"/>
      <c r="E20" s="675"/>
      <c r="F20" s="675"/>
      <c r="G20" s="675"/>
      <c r="H20" s="675"/>
      <c r="I20" s="675"/>
      <c r="J20" s="675"/>
      <c r="K20" s="675"/>
      <c r="L20" s="675"/>
      <c r="M20" s="675"/>
      <c r="N20" s="675"/>
      <c r="O20" s="675"/>
      <c r="P20" s="676"/>
      <c r="Q20" s="918"/>
      <c r="R20" s="919"/>
      <c r="S20" s="919"/>
      <c r="T20" s="919"/>
      <c r="U20" s="919"/>
      <c r="V20" s="919"/>
      <c r="W20" s="919"/>
      <c r="X20" s="919"/>
      <c r="Y20" s="919"/>
      <c r="Z20" s="919"/>
      <c r="AA20" s="919"/>
      <c r="AB20" s="919"/>
      <c r="AC20" s="919"/>
      <c r="AD20" s="919"/>
      <c r="AE20" s="923"/>
      <c r="AF20" s="941"/>
      <c r="AG20" s="678"/>
      <c r="AH20" s="678"/>
      <c r="AI20" s="678"/>
      <c r="AJ20" s="942"/>
      <c r="AK20" s="922"/>
      <c r="AL20" s="919"/>
      <c r="AM20" s="919"/>
      <c r="AN20" s="919"/>
      <c r="AO20" s="919"/>
      <c r="AP20" s="919"/>
      <c r="AQ20" s="919"/>
      <c r="AR20" s="919"/>
      <c r="AS20" s="919"/>
      <c r="AT20" s="919"/>
      <c r="AU20" s="920"/>
      <c r="AV20" s="920"/>
      <c r="AW20" s="920"/>
      <c r="AX20" s="920"/>
      <c r="AY20" s="921"/>
      <c r="AZ20" s="56"/>
      <c r="BA20" s="56"/>
      <c r="BB20" s="56"/>
      <c r="BC20" s="56"/>
      <c r="BD20" s="56"/>
      <c r="BE20" s="67"/>
      <c r="BF20" s="67"/>
      <c r="BG20" s="67"/>
      <c r="BH20" s="67"/>
      <c r="BI20" s="67"/>
      <c r="BJ20" s="67"/>
      <c r="BK20" s="67"/>
      <c r="BL20" s="67"/>
      <c r="BM20" s="67"/>
      <c r="BN20" s="67"/>
      <c r="BO20" s="67"/>
      <c r="BP20" s="67"/>
      <c r="BQ20" s="52">
        <v>14</v>
      </c>
      <c r="BR20" s="72"/>
      <c r="BS20" s="674"/>
      <c r="BT20" s="675"/>
      <c r="BU20" s="675"/>
      <c r="BV20" s="675"/>
      <c r="BW20" s="675"/>
      <c r="BX20" s="675"/>
      <c r="BY20" s="675"/>
      <c r="BZ20" s="675"/>
      <c r="CA20" s="675"/>
      <c r="CB20" s="675"/>
      <c r="CC20" s="675"/>
      <c r="CD20" s="675"/>
      <c r="CE20" s="675"/>
      <c r="CF20" s="675"/>
      <c r="CG20" s="676"/>
      <c r="CH20" s="677"/>
      <c r="CI20" s="678"/>
      <c r="CJ20" s="678"/>
      <c r="CK20" s="678"/>
      <c r="CL20" s="679"/>
      <c r="CM20" s="677"/>
      <c r="CN20" s="678"/>
      <c r="CO20" s="678"/>
      <c r="CP20" s="678"/>
      <c r="CQ20" s="679"/>
      <c r="CR20" s="677"/>
      <c r="CS20" s="678"/>
      <c r="CT20" s="678"/>
      <c r="CU20" s="678"/>
      <c r="CV20" s="679"/>
      <c r="CW20" s="677"/>
      <c r="CX20" s="678"/>
      <c r="CY20" s="678"/>
      <c r="CZ20" s="678"/>
      <c r="DA20" s="679"/>
      <c r="DB20" s="677"/>
      <c r="DC20" s="678"/>
      <c r="DD20" s="678"/>
      <c r="DE20" s="678"/>
      <c r="DF20" s="679"/>
      <c r="DG20" s="677"/>
      <c r="DH20" s="678"/>
      <c r="DI20" s="678"/>
      <c r="DJ20" s="678"/>
      <c r="DK20" s="679"/>
      <c r="DL20" s="677"/>
      <c r="DM20" s="678"/>
      <c r="DN20" s="678"/>
      <c r="DO20" s="678"/>
      <c r="DP20" s="679"/>
      <c r="DQ20" s="677"/>
      <c r="DR20" s="678"/>
      <c r="DS20" s="678"/>
      <c r="DT20" s="678"/>
      <c r="DU20" s="679"/>
      <c r="DV20" s="674"/>
      <c r="DW20" s="675"/>
      <c r="DX20" s="675"/>
      <c r="DY20" s="675"/>
      <c r="DZ20" s="680"/>
      <c r="EA20" s="67"/>
    </row>
    <row r="21" spans="1:131" s="47" customFormat="1" ht="26.25" customHeight="1" x14ac:dyDescent="0.2">
      <c r="A21" s="52">
        <v>15</v>
      </c>
      <c r="B21" s="674"/>
      <c r="C21" s="675"/>
      <c r="D21" s="675"/>
      <c r="E21" s="675"/>
      <c r="F21" s="675"/>
      <c r="G21" s="675"/>
      <c r="H21" s="675"/>
      <c r="I21" s="675"/>
      <c r="J21" s="675"/>
      <c r="K21" s="675"/>
      <c r="L21" s="675"/>
      <c r="M21" s="675"/>
      <c r="N21" s="675"/>
      <c r="O21" s="675"/>
      <c r="P21" s="676"/>
      <c r="Q21" s="918"/>
      <c r="R21" s="919"/>
      <c r="S21" s="919"/>
      <c r="T21" s="919"/>
      <c r="U21" s="919"/>
      <c r="V21" s="919"/>
      <c r="W21" s="919"/>
      <c r="X21" s="919"/>
      <c r="Y21" s="919"/>
      <c r="Z21" s="919"/>
      <c r="AA21" s="919"/>
      <c r="AB21" s="919"/>
      <c r="AC21" s="919"/>
      <c r="AD21" s="919"/>
      <c r="AE21" s="923"/>
      <c r="AF21" s="941"/>
      <c r="AG21" s="678"/>
      <c r="AH21" s="678"/>
      <c r="AI21" s="678"/>
      <c r="AJ21" s="942"/>
      <c r="AK21" s="922"/>
      <c r="AL21" s="919"/>
      <c r="AM21" s="919"/>
      <c r="AN21" s="919"/>
      <c r="AO21" s="919"/>
      <c r="AP21" s="919"/>
      <c r="AQ21" s="919"/>
      <c r="AR21" s="919"/>
      <c r="AS21" s="919"/>
      <c r="AT21" s="919"/>
      <c r="AU21" s="920"/>
      <c r="AV21" s="920"/>
      <c r="AW21" s="920"/>
      <c r="AX21" s="920"/>
      <c r="AY21" s="921"/>
      <c r="AZ21" s="56"/>
      <c r="BA21" s="56"/>
      <c r="BB21" s="56"/>
      <c r="BC21" s="56"/>
      <c r="BD21" s="56"/>
      <c r="BE21" s="67"/>
      <c r="BF21" s="67"/>
      <c r="BG21" s="67"/>
      <c r="BH21" s="67"/>
      <c r="BI21" s="67"/>
      <c r="BJ21" s="67"/>
      <c r="BK21" s="67"/>
      <c r="BL21" s="67"/>
      <c r="BM21" s="67"/>
      <c r="BN21" s="67"/>
      <c r="BO21" s="67"/>
      <c r="BP21" s="67"/>
      <c r="BQ21" s="52">
        <v>15</v>
      </c>
      <c r="BR21" s="72"/>
      <c r="BS21" s="674"/>
      <c r="BT21" s="675"/>
      <c r="BU21" s="675"/>
      <c r="BV21" s="675"/>
      <c r="BW21" s="675"/>
      <c r="BX21" s="675"/>
      <c r="BY21" s="675"/>
      <c r="BZ21" s="675"/>
      <c r="CA21" s="675"/>
      <c r="CB21" s="675"/>
      <c r="CC21" s="675"/>
      <c r="CD21" s="675"/>
      <c r="CE21" s="675"/>
      <c r="CF21" s="675"/>
      <c r="CG21" s="676"/>
      <c r="CH21" s="677"/>
      <c r="CI21" s="678"/>
      <c r="CJ21" s="678"/>
      <c r="CK21" s="678"/>
      <c r="CL21" s="679"/>
      <c r="CM21" s="677"/>
      <c r="CN21" s="678"/>
      <c r="CO21" s="678"/>
      <c r="CP21" s="678"/>
      <c r="CQ21" s="679"/>
      <c r="CR21" s="677"/>
      <c r="CS21" s="678"/>
      <c r="CT21" s="678"/>
      <c r="CU21" s="678"/>
      <c r="CV21" s="679"/>
      <c r="CW21" s="677"/>
      <c r="CX21" s="678"/>
      <c r="CY21" s="678"/>
      <c r="CZ21" s="678"/>
      <c r="DA21" s="679"/>
      <c r="DB21" s="677"/>
      <c r="DC21" s="678"/>
      <c r="DD21" s="678"/>
      <c r="DE21" s="678"/>
      <c r="DF21" s="679"/>
      <c r="DG21" s="677"/>
      <c r="DH21" s="678"/>
      <c r="DI21" s="678"/>
      <c r="DJ21" s="678"/>
      <c r="DK21" s="679"/>
      <c r="DL21" s="677"/>
      <c r="DM21" s="678"/>
      <c r="DN21" s="678"/>
      <c r="DO21" s="678"/>
      <c r="DP21" s="679"/>
      <c r="DQ21" s="677"/>
      <c r="DR21" s="678"/>
      <c r="DS21" s="678"/>
      <c r="DT21" s="678"/>
      <c r="DU21" s="679"/>
      <c r="DV21" s="674"/>
      <c r="DW21" s="675"/>
      <c r="DX21" s="675"/>
      <c r="DY21" s="675"/>
      <c r="DZ21" s="680"/>
      <c r="EA21" s="67"/>
    </row>
    <row r="22" spans="1:131" s="47" customFormat="1" ht="26.25" customHeight="1" x14ac:dyDescent="0.2">
      <c r="A22" s="52">
        <v>16</v>
      </c>
      <c r="B22" s="674"/>
      <c r="C22" s="675"/>
      <c r="D22" s="675"/>
      <c r="E22" s="675"/>
      <c r="F22" s="675"/>
      <c r="G22" s="675"/>
      <c r="H22" s="675"/>
      <c r="I22" s="675"/>
      <c r="J22" s="675"/>
      <c r="K22" s="675"/>
      <c r="L22" s="675"/>
      <c r="M22" s="675"/>
      <c r="N22" s="675"/>
      <c r="O22" s="675"/>
      <c r="P22" s="676"/>
      <c r="Q22" s="962"/>
      <c r="R22" s="963"/>
      <c r="S22" s="963"/>
      <c r="T22" s="963"/>
      <c r="U22" s="963"/>
      <c r="V22" s="963"/>
      <c r="W22" s="963"/>
      <c r="X22" s="963"/>
      <c r="Y22" s="963"/>
      <c r="Z22" s="963"/>
      <c r="AA22" s="963"/>
      <c r="AB22" s="963"/>
      <c r="AC22" s="963"/>
      <c r="AD22" s="963"/>
      <c r="AE22" s="964"/>
      <c r="AF22" s="941"/>
      <c r="AG22" s="678"/>
      <c r="AH22" s="678"/>
      <c r="AI22" s="678"/>
      <c r="AJ22" s="942"/>
      <c r="AK22" s="965"/>
      <c r="AL22" s="963"/>
      <c r="AM22" s="963"/>
      <c r="AN22" s="963"/>
      <c r="AO22" s="963"/>
      <c r="AP22" s="963"/>
      <c r="AQ22" s="963"/>
      <c r="AR22" s="963"/>
      <c r="AS22" s="963"/>
      <c r="AT22" s="963"/>
      <c r="AU22" s="966"/>
      <c r="AV22" s="966"/>
      <c r="AW22" s="966"/>
      <c r="AX22" s="966"/>
      <c r="AY22" s="967"/>
      <c r="AZ22" s="946" t="s">
        <v>450</v>
      </c>
      <c r="BA22" s="946"/>
      <c r="BB22" s="946"/>
      <c r="BC22" s="946"/>
      <c r="BD22" s="947"/>
      <c r="BE22" s="67"/>
      <c r="BF22" s="67"/>
      <c r="BG22" s="67"/>
      <c r="BH22" s="67"/>
      <c r="BI22" s="67"/>
      <c r="BJ22" s="67"/>
      <c r="BK22" s="67"/>
      <c r="BL22" s="67"/>
      <c r="BM22" s="67"/>
      <c r="BN22" s="67"/>
      <c r="BO22" s="67"/>
      <c r="BP22" s="67"/>
      <c r="BQ22" s="52">
        <v>16</v>
      </c>
      <c r="BR22" s="72"/>
      <c r="BS22" s="674"/>
      <c r="BT22" s="675"/>
      <c r="BU22" s="675"/>
      <c r="BV22" s="675"/>
      <c r="BW22" s="675"/>
      <c r="BX22" s="675"/>
      <c r="BY22" s="675"/>
      <c r="BZ22" s="675"/>
      <c r="CA22" s="675"/>
      <c r="CB22" s="675"/>
      <c r="CC22" s="675"/>
      <c r="CD22" s="675"/>
      <c r="CE22" s="675"/>
      <c r="CF22" s="675"/>
      <c r="CG22" s="676"/>
      <c r="CH22" s="677"/>
      <c r="CI22" s="678"/>
      <c r="CJ22" s="678"/>
      <c r="CK22" s="678"/>
      <c r="CL22" s="679"/>
      <c r="CM22" s="677"/>
      <c r="CN22" s="678"/>
      <c r="CO22" s="678"/>
      <c r="CP22" s="678"/>
      <c r="CQ22" s="679"/>
      <c r="CR22" s="677"/>
      <c r="CS22" s="678"/>
      <c r="CT22" s="678"/>
      <c r="CU22" s="678"/>
      <c r="CV22" s="679"/>
      <c r="CW22" s="677"/>
      <c r="CX22" s="678"/>
      <c r="CY22" s="678"/>
      <c r="CZ22" s="678"/>
      <c r="DA22" s="679"/>
      <c r="DB22" s="677"/>
      <c r="DC22" s="678"/>
      <c r="DD22" s="678"/>
      <c r="DE22" s="678"/>
      <c r="DF22" s="679"/>
      <c r="DG22" s="677"/>
      <c r="DH22" s="678"/>
      <c r="DI22" s="678"/>
      <c r="DJ22" s="678"/>
      <c r="DK22" s="679"/>
      <c r="DL22" s="677"/>
      <c r="DM22" s="678"/>
      <c r="DN22" s="678"/>
      <c r="DO22" s="678"/>
      <c r="DP22" s="679"/>
      <c r="DQ22" s="677"/>
      <c r="DR22" s="678"/>
      <c r="DS22" s="678"/>
      <c r="DT22" s="678"/>
      <c r="DU22" s="679"/>
      <c r="DV22" s="674"/>
      <c r="DW22" s="675"/>
      <c r="DX22" s="675"/>
      <c r="DY22" s="675"/>
      <c r="DZ22" s="680"/>
      <c r="EA22" s="67"/>
    </row>
    <row r="23" spans="1:131" s="47" customFormat="1" ht="26.25" customHeight="1" x14ac:dyDescent="0.2">
      <c r="A23" s="53" t="s">
        <v>248</v>
      </c>
      <c r="B23" s="896" t="s">
        <v>304</v>
      </c>
      <c r="C23" s="897"/>
      <c r="D23" s="897"/>
      <c r="E23" s="897"/>
      <c r="F23" s="897"/>
      <c r="G23" s="897"/>
      <c r="H23" s="897"/>
      <c r="I23" s="897"/>
      <c r="J23" s="897"/>
      <c r="K23" s="897"/>
      <c r="L23" s="897"/>
      <c r="M23" s="897"/>
      <c r="N23" s="897"/>
      <c r="O23" s="897"/>
      <c r="P23" s="898"/>
      <c r="Q23" s="960">
        <v>79954</v>
      </c>
      <c r="R23" s="908"/>
      <c r="S23" s="908"/>
      <c r="T23" s="908"/>
      <c r="U23" s="908"/>
      <c r="V23" s="908">
        <v>79284</v>
      </c>
      <c r="W23" s="908"/>
      <c r="X23" s="908"/>
      <c r="Y23" s="908"/>
      <c r="Z23" s="908"/>
      <c r="AA23" s="908">
        <v>670</v>
      </c>
      <c r="AB23" s="908"/>
      <c r="AC23" s="908"/>
      <c r="AD23" s="908"/>
      <c r="AE23" s="961"/>
      <c r="AF23" s="932">
        <v>355</v>
      </c>
      <c r="AG23" s="908"/>
      <c r="AH23" s="908"/>
      <c r="AI23" s="908"/>
      <c r="AJ23" s="933"/>
      <c r="AK23" s="934"/>
      <c r="AL23" s="907"/>
      <c r="AM23" s="907"/>
      <c r="AN23" s="907"/>
      <c r="AO23" s="907"/>
      <c r="AP23" s="908">
        <v>36817</v>
      </c>
      <c r="AQ23" s="908"/>
      <c r="AR23" s="908"/>
      <c r="AS23" s="908"/>
      <c r="AT23" s="908"/>
      <c r="AU23" s="909"/>
      <c r="AV23" s="909"/>
      <c r="AW23" s="909"/>
      <c r="AX23" s="909"/>
      <c r="AY23" s="910"/>
      <c r="AZ23" s="936" t="s">
        <v>197</v>
      </c>
      <c r="BA23" s="903"/>
      <c r="BB23" s="903"/>
      <c r="BC23" s="903"/>
      <c r="BD23" s="937"/>
      <c r="BE23" s="67"/>
      <c r="BF23" s="67"/>
      <c r="BG23" s="67"/>
      <c r="BH23" s="67"/>
      <c r="BI23" s="67"/>
      <c r="BJ23" s="67"/>
      <c r="BK23" s="67"/>
      <c r="BL23" s="67"/>
      <c r="BM23" s="67"/>
      <c r="BN23" s="67"/>
      <c r="BO23" s="67"/>
      <c r="BP23" s="67"/>
      <c r="BQ23" s="52">
        <v>17</v>
      </c>
      <c r="BR23" s="72"/>
      <c r="BS23" s="674"/>
      <c r="BT23" s="675"/>
      <c r="BU23" s="675"/>
      <c r="BV23" s="675"/>
      <c r="BW23" s="675"/>
      <c r="BX23" s="675"/>
      <c r="BY23" s="675"/>
      <c r="BZ23" s="675"/>
      <c r="CA23" s="675"/>
      <c r="CB23" s="675"/>
      <c r="CC23" s="675"/>
      <c r="CD23" s="675"/>
      <c r="CE23" s="675"/>
      <c r="CF23" s="675"/>
      <c r="CG23" s="676"/>
      <c r="CH23" s="677"/>
      <c r="CI23" s="678"/>
      <c r="CJ23" s="678"/>
      <c r="CK23" s="678"/>
      <c r="CL23" s="679"/>
      <c r="CM23" s="677"/>
      <c r="CN23" s="678"/>
      <c r="CO23" s="678"/>
      <c r="CP23" s="678"/>
      <c r="CQ23" s="679"/>
      <c r="CR23" s="677"/>
      <c r="CS23" s="678"/>
      <c r="CT23" s="678"/>
      <c r="CU23" s="678"/>
      <c r="CV23" s="679"/>
      <c r="CW23" s="677"/>
      <c r="CX23" s="678"/>
      <c r="CY23" s="678"/>
      <c r="CZ23" s="678"/>
      <c r="DA23" s="679"/>
      <c r="DB23" s="677"/>
      <c r="DC23" s="678"/>
      <c r="DD23" s="678"/>
      <c r="DE23" s="678"/>
      <c r="DF23" s="679"/>
      <c r="DG23" s="677"/>
      <c r="DH23" s="678"/>
      <c r="DI23" s="678"/>
      <c r="DJ23" s="678"/>
      <c r="DK23" s="679"/>
      <c r="DL23" s="677"/>
      <c r="DM23" s="678"/>
      <c r="DN23" s="678"/>
      <c r="DO23" s="678"/>
      <c r="DP23" s="679"/>
      <c r="DQ23" s="677"/>
      <c r="DR23" s="678"/>
      <c r="DS23" s="678"/>
      <c r="DT23" s="678"/>
      <c r="DU23" s="679"/>
      <c r="DV23" s="674"/>
      <c r="DW23" s="675"/>
      <c r="DX23" s="675"/>
      <c r="DY23" s="675"/>
      <c r="DZ23" s="680"/>
      <c r="EA23" s="67"/>
    </row>
    <row r="24" spans="1:131" s="47" customFormat="1" ht="26.25" customHeight="1" x14ac:dyDescent="0.2">
      <c r="A24" s="958" t="s">
        <v>384</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674"/>
      <c r="BT24" s="675"/>
      <c r="BU24" s="675"/>
      <c r="BV24" s="675"/>
      <c r="BW24" s="675"/>
      <c r="BX24" s="675"/>
      <c r="BY24" s="675"/>
      <c r="BZ24" s="675"/>
      <c r="CA24" s="675"/>
      <c r="CB24" s="675"/>
      <c r="CC24" s="675"/>
      <c r="CD24" s="675"/>
      <c r="CE24" s="675"/>
      <c r="CF24" s="675"/>
      <c r="CG24" s="676"/>
      <c r="CH24" s="677"/>
      <c r="CI24" s="678"/>
      <c r="CJ24" s="678"/>
      <c r="CK24" s="678"/>
      <c r="CL24" s="679"/>
      <c r="CM24" s="677"/>
      <c r="CN24" s="678"/>
      <c r="CO24" s="678"/>
      <c r="CP24" s="678"/>
      <c r="CQ24" s="679"/>
      <c r="CR24" s="677"/>
      <c r="CS24" s="678"/>
      <c r="CT24" s="678"/>
      <c r="CU24" s="678"/>
      <c r="CV24" s="679"/>
      <c r="CW24" s="677"/>
      <c r="CX24" s="678"/>
      <c r="CY24" s="678"/>
      <c r="CZ24" s="678"/>
      <c r="DA24" s="679"/>
      <c r="DB24" s="677"/>
      <c r="DC24" s="678"/>
      <c r="DD24" s="678"/>
      <c r="DE24" s="678"/>
      <c r="DF24" s="679"/>
      <c r="DG24" s="677"/>
      <c r="DH24" s="678"/>
      <c r="DI24" s="678"/>
      <c r="DJ24" s="678"/>
      <c r="DK24" s="679"/>
      <c r="DL24" s="677"/>
      <c r="DM24" s="678"/>
      <c r="DN24" s="678"/>
      <c r="DO24" s="678"/>
      <c r="DP24" s="679"/>
      <c r="DQ24" s="677"/>
      <c r="DR24" s="678"/>
      <c r="DS24" s="678"/>
      <c r="DT24" s="678"/>
      <c r="DU24" s="679"/>
      <c r="DV24" s="674"/>
      <c r="DW24" s="675"/>
      <c r="DX24" s="675"/>
      <c r="DY24" s="675"/>
      <c r="DZ24" s="680"/>
      <c r="EA24" s="67"/>
    </row>
    <row r="25" spans="1:131" ht="26.25" customHeight="1" x14ac:dyDescent="0.2">
      <c r="A25" s="959" t="s">
        <v>419</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674"/>
      <c r="BT25" s="675"/>
      <c r="BU25" s="675"/>
      <c r="BV25" s="675"/>
      <c r="BW25" s="675"/>
      <c r="BX25" s="675"/>
      <c r="BY25" s="675"/>
      <c r="BZ25" s="675"/>
      <c r="CA25" s="675"/>
      <c r="CB25" s="675"/>
      <c r="CC25" s="675"/>
      <c r="CD25" s="675"/>
      <c r="CE25" s="675"/>
      <c r="CF25" s="675"/>
      <c r="CG25" s="676"/>
      <c r="CH25" s="677"/>
      <c r="CI25" s="678"/>
      <c r="CJ25" s="678"/>
      <c r="CK25" s="678"/>
      <c r="CL25" s="679"/>
      <c r="CM25" s="677"/>
      <c r="CN25" s="678"/>
      <c r="CO25" s="678"/>
      <c r="CP25" s="678"/>
      <c r="CQ25" s="679"/>
      <c r="CR25" s="677"/>
      <c r="CS25" s="678"/>
      <c r="CT25" s="678"/>
      <c r="CU25" s="678"/>
      <c r="CV25" s="679"/>
      <c r="CW25" s="677"/>
      <c r="CX25" s="678"/>
      <c r="CY25" s="678"/>
      <c r="CZ25" s="678"/>
      <c r="DA25" s="679"/>
      <c r="DB25" s="677"/>
      <c r="DC25" s="678"/>
      <c r="DD25" s="678"/>
      <c r="DE25" s="678"/>
      <c r="DF25" s="679"/>
      <c r="DG25" s="677"/>
      <c r="DH25" s="678"/>
      <c r="DI25" s="678"/>
      <c r="DJ25" s="678"/>
      <c r="DK25" s="679"/>
      <c r="DL25" s="677"/>
      <c r="DM25" s="678"/>
      <c r="DN25" s="678"/>
      <c r="DO25" s="678"/>
      <c r="DP25" s="679"/>
      <c r="DQ25" s="677"/>
      <c r="DR25" s="678"/>
      <c r="DS25" s="678"/>
      <c r="DT25" s="678"/>
      <c r="DU25" s="679"/>
      <c r="DV25" s="674"/>
      <c r="DW25" s="675"/>
      <c r="DX25" s="675"/>
      <c r="DY25" s="675"/>
      <c r="DZ25" s="680"/>
      <c r="EA25" s="48"/>
    </row>
    <row r="26" spans="1:131" ht="26.25" customHeight="1" x14ac:dyDescent="0.2">
      <c r="A26" s="657" t="s">
        <v>437</v>
      </c>
      <c r="B26" s="658"/>
      <c r="C26" s="658"/>
      <c r="D26" s="658"/>
      <c r="E26" s="658"/>
      <c r="F26" s="658"/>
      <c r="G26" s="658"/>
      <c r="H26" s="658"/>
      <c r="I26" s="658"/>
      <c r="J26" s="658"/>
      <c r="K26" s="658"/>
      <c r="L26" s="658"/>
      <c r="M26" s="658"/>
      <c r="N26" s="658"/>
      <c r="O26" s="658"/>
      <c r="P26" s="659"/>
      <c r="Q26" s="649" t="s">
        <v>452</v>
      </c>
      <c r="R26" s="650"/>
      <c r="S26" s="650"/>
      <c r="T26" s="650"/>
      <c r="U26" s="651"/>
      <c r="V26" s="649" t="s">
        <v>453</v>
      </c>
      <c r="W26" s="650"/>
      <c r="X26" s="650"/>
      <c r="Y26" s="650"/>
      <c r="Z26" s="651"/>
      <c r="AA26" s="649" t="s">
        <v>454</v>
      </c>
      <c r="AB26" s="650"/>
      <c r="AC26" s="650"/>
      <c r="AD26" s="650"/>
      <c r="AE26" s="650"/>
      <c r="AF26" s="663" t="s">
        <v>244</v>
      </c>
      <c r="AG26" s="664"/>
      <c r="AH26" s="664"/>
      <c r="AI26" s="664"/>
      <c r="AJ26" s="665"/>
      <c r="AK26" s="650" t="s">
        <v>389</v>
      </c>
      <c r="AL26" s="650"/>
      <c r="AM26" s="650"/>
      <c r="AN26" s="650"/>
      <c r="AO26" s="651"/>
      <c r="AP26" s="649" t="s">
        <v>358</v>
      </c>
      <c r="AQ26" s="650"/>
      <c r="AR26" s="650"/>
      <c r="AS26" s="650"/>
      <c r="AT26" s="651"/>
      <c r="AU26" s="649" t="s">
        <v>455</v>
      </c>
      <c r="AV26" s="650"/>
      <c r="AW26" s="650"/>
      <c r="AX26" s="650"/>
      <c r="AY26" s="651"/>
      <c r="AZ26" s="649" t="s">
        <v>456</v>
      </c>
      <c r="BA26" s="650"/>
      <c r="BB26" s="650"/>
      <c r="BC26" s="650"/>
      <c r="BD26" s="651"/>
      <c r="BE26" s="649" t="s">
        <v>443</v>
      </c>
      <c r="BF26" s="650"/>
      <c r="BG26" s="650"/>
      <c r="BH26" s="650"/>
      <c r="BI26" s="655"/>
      <c r="BJ26" s="56"/>
      <c r="BK26" s="56"/>
      <c r="BL26" s="56"/>
      <c r="BM26" s="56"/>
      <c r="BN26" s="56"/>
      <c r="BO26" s="55"/>
      <c r="BP26" s="55"/>
      <c r="BQ26" s="52">
        <v>20</v>
      </c>
      <c r="BR26" s="72"/>
      <c r="BS26" s="674"/>
      <c r="BT26" s="675"/>
      <c r="BU26" s="675"/>
      <c r="BV26" s="675"/>
      <c r="BW26" s="675"/>
      <c r="BX26" s="675"/>
      <c r="BY26" s="675"/>
      <c r="BZ26" s="675"/>
      <c r="CA26" s="675"/>
      <c r="CB26" s="675"/>
      <c r="CC26" s="675"/>
      <c r="CD26" s="675"/>
      <c r="CE26" s="675"/>
      <c r="CF26" s="675"/>
      <c r="CG26" s="676"/>
      <c r="CH26" s="677"/>
      <c r="CI26" s="678"/>
      <c r="CJ26" s="678"/>
      <c r="CK26" s="678"/>
      <c r="CL26" s="679"/>
      <c r="CM26" s="677"/>
      <c r="CN26" s="678"/>
      <c r="CO26" s="678"/>
      <c r="CP26" s="678"/>
      <c r="CQ26" s="679"/>
      <c r="CR26" s="677"/>
      <c r="CS26" s="678"/>
      <c r="CT26" s="678"/>
      <c r="CU26" s="678"/>
      <c r="CV26" s="679"/>
      <c r="CW26" s="677"/>
      <c r="CX26" s="678"/>
      <c r="CY26" s="678"/>
      <c r="CZ26" s="678"/>
      <c r="DA26" s="679"/>
      <c r="DB26" s="677"/>
      <c r="DC26" s="678"/>
      <c r="DD26" s="678"/>
      <c r="DE26" s="678"/>
      <c r="DF26" s="679"/>
      <c r="DG26" s="677"/>
      <c r="DH26" s="678"/>
      <c r="DI26" s="678"/>
      <c r="DJ26" s="678"/>
      <c r="DK26" s="679"/>
      <c r="DL26" s="677"/>
      <c r="DM26" s="678"/>
      <c r="DN26" s="678"/>
      <c r="DO26" s="678"/>
      <c r="DP26" s="679"/>
      <c r="DQ26" s="677"/>
      <c r="DR26" s="678"/>
      <c r="DS26" s="678"/>
      <c r="DT26" s="678"/>
      <c r="DU26" s="679"/>
      <c r="DV26" s="674"/>
      <c r="DW26" s="675"/>
      <c r="DX26" s="675"/>
      <c r="DY26" s="675"/>
      <c r="DZ26" s="68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674"/>
      <c r="BT27" s="675"/>
      <c r="BU27" s="675"/>
      <c r="BV27" s="675"/>
      <c r="BW27" s="675"/>
      <c r="BX27" s="675"/>
      <c r="BY27" s="675"/>
      <c r="BZ27" s="675"/>
      <c r="CA27" s="675"/>
      <c r="CB27" s="675"/>
      <c r="CC27" s="675"/>
      <c r="CD27" s="675"/>
      <c r="CE27" s="675"/>
      <c r="CF27" s="675"/>
      <c r="CG27" s="676"/>
      <c r="CH27" s="677"/>
      <c r="CI27" s="678"/>
      <c r="CJ27" s="678"/>
      <c r="CK27" s="678"/>
      <c r="CL27" s="679"/>
      <c r="CM27" s="677"/>
      <c r="CN27" s="678"/>
      <c r="CO27" s="678"/>
      <c r="CP27" s="678"/>
      <c r="CQ27" s="679"/>
      <c r="CR27" s="677"/>
      <c r="CS27" s="678"/>
      <c r="CT27" s="678"/>
      <c r="CU27" s="678"/>
      <c r="CV27" s="679"/>
      <c r="CW27" s="677"/>
      <c r="CX27" s="678"/>
      <c r="CY27" s="678"/>
      <c r="CZ27" s="678"/>
      <c r="DA27" s="679"/>
      <c r="DB27" s="677"/>
      <c r="DC27" s="678"/>
      <c r="DD27" s="678"/>
      <c r="DE27" s="678"/>
      <c r="DF27" s="679"/>
      <c r="DG27" s="677"/>
      <c r="DH27" s="678"/>
      <c r="DI27" s="678"/>
      <c r="DJ27" s="678"/>
      <c r="DK27" s="679"/>
      <c r="DL27" s="677"/>
      <c r="DM27" s="678"/>
      <c r="DN27" s="678"/>
      <c r="DO27" s="678"/>
      <c r="DP27" s="679"/>
      <c r="DQ27" s="677"/>
      <c r="DR27" s="678"/>
      <c r="DS27" s="678"/>
      <c r="DT27" s="678"/>
      <c r="DU27" s="679"/>
      <c r="DV27" s="674"/>
      <c r="DW27" s="675"/>
      <c r="DX27" s="675"/>
      <c r="DY27" s="675"/>
      <c r="DZ27" s="680"/>
      <c r="EA27" s="48"/>
    </row>
    <row r="28" spans="1:131" ht="26.25" customHeight="1" x14ac:dyDescent="0.2">
      <c r="A28" s="54">
        <v>1</v>
      </c>
      <c r="B28" s="924" t="s">
        <v>457</v>
      </c>
      <c r="C28" s="925"/>
      <c r="D28" s="925"/>
      <c r="E28" s="925"/>
      <c r="F28" s="925"/>
      <c r="G28" s="925"/>
      <c r="H28" s="925"/>
      <c r="I28" s="925"/>
      <c r="J28" s="925"/>
      <c r="K28" s="925"/>
      <c r="L28" s="925"/>
      <c r="M28" s="925"/>
      <c r="N28" s="925"/>
      <c r="O28" s="925"/>
      <c r="P28" s="926"/>
      <c r="Q28" s="949">
        <v>18175</v>
      </c>
      <c r="R28" s="950"/>
      <c r="S28" s="950"/>
      <c r="T28" s="950"/>
      <c r="U28" s="950"/>
      <c r="V28" s="950">
        <v>18161</v>
      </c>
      <c r="W28" s="950"/>
      <c r="X28" s="950"/>
      <c r="Y28" s="950"/>
      <c r="Z28" s="950"/>
      <c r="AA28" s="950">
        <v>14</v>
      </c>
      <c r="AB28" s="950"/>
      <c r="AC28" s="950"/>
      <c r="AD28" s="950"/>
      <c r="AE28" s="951"/>
      <c r="AF28" s="952">
        <v>14</v>
      </c>
      <c r="AG28" s="950"/>
      <c r="AH28" s="950"/>
      <c r="AI28" s="950"/>
      <c r="AJ28" s="953"/>
      <c r="AK28" s="954">
        <v>1606</v>
      </c>
      <c r="AL28" s="950"/>
      <c r="AM28" s="950"/>
      <c r="AN28" s="950"/>
      <c r="AO28" s="950"/>
      <c r="AP28" s="950"/>
      <c r="AQ28" s="950"/>
      <c r="AR28" s="950"/>
      <c r="AS28" s="950"/>
      <c r="AT28" s="950"/>
      <c r="AU28" s="950"/>
      <c r="AV28" s="950"/>
      <c r="AW28" s="950"/>
      <c r="AX28" s="950"/>
      <c r="AY28" s="950"/>
      <c r="AZ28" s="955"/>
      <c r="BA28" s="955"/>
      <c r="BB28" s="955"/>
      <c r="BC28" s="955"/>
      <c r="BD28" s="955"/>
      <c r="BE28" s="956"/>
      <c r="BF28" s="956"/>
      <c r="BG28" s="956"/>
      <c r="BH28" s="956"/>
      <c r="BI28" s="957"/>
      <c r="BJ28" s="56"/>
      <c r="BK28" s="56"/>
      <c r="BL28" s="56"/>
      <c r="BM28" s="56"/>
      <c r="BN28" s="56"/>
      <c r="BO28" s="55"/>
      <c r="BP28" s="55"/>
      <c r="BQ28" s="52">
        <v>22</v>
      </c>
      <c r="BR28" s="72"/>
      <c r="BS28" s="674"/>
      <c r="BT28" s="675"/>
      <c r="BU28" s="675"/>
      <c r="BV28" s="675"/>
      <c r="BW28" s="675"/>
      <c r="BX28" s="675"/>
      <c r="BY28" s="675"/>
      <c r="BZ28" s="675"/>
      <c r="CA28" s="675"/>
      <c r="CB28" s="675"/>
      <c r="CC28" s="675"/>
      <c r="CD28" s="675"/>
      <c r="CE28" s="675"/>
      <c r="CF28" s="675"/>
      <c r="CG28" s="676"/>
      <c r="CH28" s="677"/>
      <c r="CI28" s="678"/>
      <c r="CJ28" s="678"/>
      <c r="CK28" s="678"/>
      <c r="CL28" s="679"/>
      <c r="CM28" s="677"/>
      <c r="CN28" s="678"/>
      <c r="CO28" s="678"/>
      <c r="CP28" s="678"/>
      <c r="CQ28" s="679"/>
      <c r="CR28" s="677"/>
      <c r="CS28" s="678"/>
      <c r="CT28" s="678"/>
      <c r="CU28" s="678"/>
      <c r="CV28" s="679"/>
      <c r="CW28" s="677"/>
      <c r="CX28" s="678"/>
      <c r="CY28" s="678"/>
      <c r="CZ28" s="678"/>
      <c r="DA28" s="679"/>
      <c r="DB28" s="677"/>
      <c r="DC28" s="678"/>
      <c r="DD28" s="678"/>
      <c r="DE28" s="678"/>
      <c r="DF28" s="679"/>
      <c r="DG28" s="677"/>
      <c r="DH28" s="678"/>
      <c r="DI28" s="678"/>
      <c r="DJ28" s="678"/>
      <c r="DK28" s="679"/>
      <c r="DL28" s="677"/>
      <c r="DM28" s="678"/>
      <c r="DN28" s="678"/>
      <c r="DO28" s="678"/>
      <c r="DP28" s="679"/>
      <c r="DQ28" s="677"/>
      <c r="DR28" s="678"/>
      <c r="DS28" s="678"/>
      <c r="DT28" s="678"/>
      <c r="DU28" s="679"/>
      <c r="DV28" s="674"/>
      <c r="DW28" s="675"/>
      <c r="DX28" s="675"/>
      <c r="DY28" s="675"/>
      <c r="DZ28" s="680"/>
      <c r="EA28" s="48"/>
    </row>
    <row r="29" spans="1:131" ht="26.25" customHeight="1" x14ac:dyDescent="0.2">
      <c r="A29" s="54">
        <v>2</v>
      </c>
      <c r="B29" s="674" t="s">
        <v>282</v>
      </c>
      <c r="C29" s="675"/>
      <c r="D29" s="675"/>
      <c r="E29" s="675"/>
      <c r="F29" s="675"/>
      <c r="G29" s="675"/>
      <c r="H29" s="675"/>
      <c r="I29" s="675"/>
      <c r="J29" s="675"/>
      <c r="K29" s="675"/>
      <c r="L29" s="675"/>
      <c r="M29" s="675"/>
      <c r="N29" s="675"/>
      <c r="O29" s="675"/>
      <c r="P29" s="676"/>
      <c r="Q29" s="918">
        <v>16203</v>
      </c>
      <c r="R29" s="919"/>
      <c r="S29" s="919"/>
      <c r="T29" s="919"/>
      <c r="U29" s="919"/>
      <c r="V29" s="919">
        <v>16043</v>
      </c>
      <c r="W29" s="919"/>
      <c r="X29" s="919"/>
      <c r="Y29" s="919"/>
      <c r="Z29" s="919"/>
      <c r="AA29" s="919">
        <v>160</v>
      </c>
      <c r="AB29" s="919"/>
      <c r="AC29" s="919"/>
      <c r="AD29" s="919"/>
      <c r="AE29" s="923"/>
      <c r="AF29" s="941">
        <v>160</v>
      </c>
      <c r="AG29" s="678"/>
      <c r="AH29" s="678"/>
      <c r="AI29" s="678"/>
      <c r="AJ29" s="942"/>
      <c r="AK29" s="922">
        <v>2437</v>
      </c>
      <c r="AL29" s="919"/>
      <c r="AM29" s="919"/>
      <c r="AN29" s="919"/>
      <c r="AO29" s="919"/>
      <c r="AP29" s="919"/>
      <c r="AQ29" s="919"/>
      <c r="AR29" s="919"/>
      <c r="AS29" s="919"/>
      <c r="AT29" s="919"/>
      <c r="AU29" s="919"/>
      <c r="AV29" s="919"/>
      <c r="AW29" s="919"/>
      <c r="AX29" s="919"/>
      <c r="AY29" s="919"/>
      <c r="AZ29" s="948"/>
      <c r="BA29" s="948"/>
      <c r="BB29" s="948"/>
      <c r="BC29" s="948"/>
      <c r="BD29" s="948"/>
      <c r="BE29" s="920"/>
      <c r="BF29" s="920"/>
      <c r="BG29" s="920"/>
      <c r="BH29" s="920"/>
      <c r="BI29" s="921"/>
      <c r="BJ29" s="56"/>
      <c r="BK29" s="56"/>
      <c r="BL29" s="56"/>
      <c r="BM29" s="56"/>
      <c r="BN29" s="56"/>
      <c r="BO29" s="55"/>
      <c r="BP29" s="55"/>
      <c r="BQ29" s="52">
        <v>23</v>
      </c>
      <c r="BR29" s="72"/>
      <c r="BS29" s="674"/>
      <c r="BT29" s="675"/>
      <c r="BU29" s="675"/>
      <c r="BV29" s="675"/>
      <c r="BW29" s="675"/>
      <c r="BX29" s="675"/>
      <c r="BY29" s="675"/>
      <c r="BZ29" s="675"/>
      <c r="CA29" s="675"/>
      <c r="CB29" s="675"/>
      <c r="CC29" s="675"/>
      <c r="CD29" s="675"/>
      <c r="CE29" s="675"/>
      <c r="CF29" s="675"/>
      <c r="CG29" s="676"/>
      <c r="CH29" s="677"/>
      <c r="CI29" s="678"/>
      <c r="CJ29" s="678"/>
      <c r="CK29" s="678"/>
      <c r="CL29" s="679"/>
      <c r="CM29" s="677"/>
      <c r="CN29" s="678"/>
      <c r="CO29" s="678"/>
      <c r="CP29" s="678"/>
      <c r="CQ29" s="679"/>
      <c r="CR29" s="677"/>
      <c r="CS29" s="678"/>
      <c r="CT29" s="678"/>
      <c r="CU29" s="678"/>
      <c r="CV29" s="679"/>
      <c r="CW29" s="677"/>
      <c r="CX29" s="678"/>
      <c r="CY29" s="678"/>
      <c r="CZ29" s="678"/>
      <c r="DA29" s="679"/>
      <c r="DB29" s="677"/>
      <c r="DC29" s="678"/>
      <c r="DD29" s="678"/>
      <c r="DE29" s="678"/>
      <c r="DF29" s="679"/>
      <c r="DG29" s="677"/>
      <c r="DH29" s="678"/>
      <c r="DI29" s="678"/>
      <c r="DJ29" s="678"/>
      <c r="DK29" s="679"/>
      <c r="DL29" s="677"/>
      <c r="DM29" s="678"/>
      <c r="DN29" s="678"/>
      <c r="DO29" s="678"/>
      <c r="DP29" s="679"/>
      <c r="DQ29" s="677"/>
      <c r="DR29" s="678"/>
      <c r="DS29" s="678"/>
      <c r="DT29" s="678"/>
      <c r="DU29" s="679"/>
      <c r="DV29" s="674"/>
      <c r="DW29" s="675"/>
      <c r="DX29" s="675"/>
      <c r="DY29" s="675"/>
      <c r="DZ29" s="680"/>
      <c r="EA29" s="48"/>
    </row>
    <row r="30" spans="1:131" ht="26.25" customHeight="1" x14ac:dyDescent="0.2">
      <c r="A30" s="54">
        <v>3</v>
      </c>
      <c r="B30" s="674" t="s">
        <v>458</v>
      </c>
      <c r="C30" s="675"/>
      <c r="D30" s="675"/>
      <c r="E30" s="675"/>
      <c r="F30" s="675"/>
      <c r="G30" s="675"/>
      <c r="H30" s="675"/>
      <c r="I30" s="675"/>
      <c r="J30" s="675"/>
      <c r="K30" s="675"/>
      <c r="L30" s="675"/>
      <c r="M30" s="675"/>
      <c r="N30" s="675"/>
      <c r="O30" s="675"/>
      <c r="P30" s="676"/>
      <c r="Q30" s="918">
        <v>3299</v>
      </c>
      <c r="R30" s="919"/>
      <c r="S30" s="919"/>
      <c r="T30" s="919"/>
      <c r="U30" s="919"/>
      <c r="V30" s="919">
        <v>3197</v>
      </c>
      <c r="W30" s="919"/>
      <c r="X30" s="919"/>
      <c r="Y30" s="919"/>
      <c r="Z30" s="919"/>
      <c r="AA30" s="919">
        <v>102</v>
      </c>
      <c r="AB30" s="919"/>
      <c r="AC30" s="919"/>
      <c r="AD30" s="919"/>
      <c r="AE30" s="923"/>
      <c r="AF30" s="941">
        <v>102</v>
      </c>
      <c r="AG30" s="678"/>
      <c r="AH30" s="678"/>
      <c r="AI30" s="678"/>
      <c r="AJ30" s="942"/>
      <c r="AK30" s="922">
        <v>679</v>
      </c>
      <c r="AL30" s="919"/>
      <c r="AM30" s="919"/>
      <c r="AN30" s="919"/>
      <c r="AO30" s="919"/>
      <c r="AP30" s="919"/>
      <c r="AQ30" s="919"/>
      <c r="AR30" s="919"/>
      <c r="AS30" s="919"/>
      <c r="AT30" s="919"/>
      <c r="AU30" s="919"/>
      <c r="AV30" s="919"/>
      <c r="AW30" s="919"/>
      <c r="AX30" s="919"/>
      <c r="AY30" s="919"/>
      <c r="AZ30" s="948"/>
      <c r="BA30" s="948"/>
      <c r="BB30" s="948"/>
      <c r="BC30" s="948"/>
      <c r="BD30" s="948"/>
      <c r="BE30" s="920"/>
      <c r="BF30" s="920"/>
      <c r="BG30" s="920"/>
      <c r="BH30" s="920"/>
      <c r="BI30" s="921"/>
      <c r="BJ30" s="56"/>
      <c r="BK30" s="56"/>
      <c r="BL30" s="56"/>
      <c r="BM30" s="56"/>
      <c r="BN30" s="56"/>
      <c r="BO30" s="55"/>
      <c r="BP30" s="55"/>
      <c r="BQ30" s="52">
        <v>24</v>
      </c>
      <c r="BR30" s="72"/>
      <c r="BS30" s="674"/>
      <c r="BT30" s="675"/>
      <c r="BU30" s="675"/>
      <c r="BV30" s="675"/>
      <c r="BW30" s="675"/>
      <c r="BX30" s="675"/>
      <c r="BY30" s="675"/>
      <c r="BZ30" s="675"/>
      <c r="CA30" s="675"/>
      <c r="CB30" s="675"/>
      <c r="CC30" s="675"/>
      <c r="CD30" s="675"/>
      <c r="CE30" s="675"/>
      <c r="CF30" s="675"/>
      <c r="CG30" s="676"/>
      <c r="CH30" s="677"/>
      <c r="CI30" s="678"/>
      <c r="CJ30" s="678"/>
      <c r="CK30" s="678"/>
      <c r="CL30" s="679"/>
      <c r="CM30" s="677"/>
      <c r="CN30" s="678"/>
      <c r="CO30" s="678"/>
      <c r="CP30" s="678"/>
      <c r="CQ30" s="679"/>
      <c r="CR30" s="677"/>
      <c r="CS30" s="678"/>
      <c r="CT30" s="678"/>
      <c r="CU30" s="678"/>
      <c r="CV30" s="679"/>
      <c r="CW30" s="677"/>
      <c r="CX30" s="678"/>
      <c r="CY30" s="678"/>
      <c r="CZ30" s="678"/>
      <c r="DA30" s="679"/>
      <c r="DB30" s="677"/>
      <c r="DC30" s="678"/>
      <c r="DD30" s="678"/>
      <c r="DE30" s="678"/>
      <c r="DF30" s="679"/>
      <c r="DG30" s="677"/>
      <c r="DH30" s="678"/>
      <c r="DI30" s="678"/>
      <c r="DJ30" s="678"/>
      <c r="DK30" s="679"/>
      <c r="DL30" s="677"/>
      <c r="DM30" s="678"/>
      <c r="DN30" s="678"/>
      <c r="DO30" s="678"/>
      <c r="DP30" s="679"/>
      <c r="DQ30" s="677"/>
      <c r="DR30" s="678"/>
      <c r="DS30" s="678"/>
      <c r="DT30" s="678"/>
      <c r="DU30" s="679"/>
      <c r="DV30" s="674"/>
      <c r="DW30" s="675"/>
      <c r="DX30" s="675"/>
      <c r="DY30" s="675"/>
      <c r="DZ30" s="680"/>
      <c r="EA30" s="48"/>
    </row>
    <row r="31" spans="1:131" ht="26.25" customHeight="1" x14ac:dyDescent="0.2">
      <c r="A31" s="54">
        <v>4</v>
      </c>
      <c r="B31" s="674" t="s">
        <v>459</v>
      </c>
      <c r="C31" s="675"/>
      <c r="D31" s="675"/>
      <c r="E31" s="675"/>
      <c r="F31" s="675"/>
      <c r="G31" s="675"/>
      <c r="H31" s="675"/>
      <c r="I31" s="675"/>
      <c r="J31" s="675"/>
      <c r="K31" s="675"/>
      <c r="L31" s="675"/>
      <c r="M31" s="675"/>
      <c r="N31" s="675"/>
      <c r="O31" s="675"/>
      <c r="P31" s="676"/>
      <c r="Q31" s="918">
        <v>3213</v>
      </c>
      <c r="R31" s="919"/>
      <c r="S31" s="919"/>
      <c r="T31" s="919"/>
      <c r="U31" s="919"/>
      <c r="V31" s="919">
        <v>3030</v>
      </c>
      <c r="W31" s="919"/>
      <c r="X31" s="919"/>
      <c r="Y31" s="919"/>
      <c r="Z31" s="919"/>
      <c r="AA31" s="919">
        <v>182</v>
      </c>
      <c r="AB31" s="919"/>
      <c r="AC31" s="919"/>
      <c r="AD31" s="919"/>
      <c r="AE31" s="923"/>
      <c r="AF31" s="941">
        <v>1288</v>
      </c>
      <c r="AG31" s="678"/>
      <c r="AH31" s="678"/>
      <c r="AI31" s="678"/>
      <c r="AJ31" s="942"/>
      <c r="AK31" s="922">
        <v>23</v>
      </c>
      <c r="AL31" s="919"/>
      <c r="AM31" s="919"/>
      <c r="AN31" s="919"/>
      <c r="AO31" s="919"/>
      <c r="AP31" s="919">
        <v>1488</v>
      </c>
      <c r="AQ31" s="919"/>
      <c r="AR31" s="919"/>
      <c r="AS31" s="919"/>
      <c r="AT31" s="919"/>
      <c r="AU31" s="919" t="s">
        <v>197</v>
      </c>
      <c r="AV31" s="919"/>
      <c r="AW31" s="919"/>
      <c r="AX31" s="919"/>
      <c r="AY31" s="919"/>
      <c r="AZ31" s="948" t="s">
        <v>197</v>
      </c>
      <c r="BA31" s="948"/>
      <c r="BB31" s="948"/>
      <c r="BC31" s="948"/>
      <c r="BD31" s="948"/>
      <c r="BE31" s="920" t="s">
        <v>460</v>
      </c>
      <c r="BF31" s="920"/>
      <c r="BG31" s="920"/>
      <c r="BH31" s="920"/>
      <c r="BI31" s="921"/>
      <c r="BJ31" s="56"/>
      <c r="BK31" s="56"/>
      <c r="BL31" s="56"/>
      <c r="BM31" s="56"/>
      <c r="BN31" s="56"/>
      <c r="BO31" s="55"/>
      <c r="BP31" s="55"/>
      <c r="BQ31" s="52">
        <v>25</v>
      </c>
      <c r="BR31" s="72"/>
      <c r="BS31" s="674"/>
      <c r="BT31" s="675"/>
      <c r="BU31" s="675"/>
      <c r="BV31" s="675"/>
      <c r="BW31" s="675"/>
      <c r="BX31" s="675"/>
      <c r="BY31" s="675"/>
      <c r="BZ31" s="675"/>
      <c r="CA31" s="675"/>
      <c r="CB31" s="675"/>
      <c r="CC31" s="675"/>
      <c r="CD31" s="675"/>
      <c r="CE31" s="675"/>
      <c r="CF31" s="675"/>
      <c r="CG31" s="676"/>
      <c r="CH31" s="677"/>
      <c r="CI31" s="678"/>
      <c r="CJ31" s="678"/>
      <c r="CK31" s="678"/>
      <c r="CL31" s="679"/>
      <c r="CM31" s="677"/>
      <c r="CN31" s="678"/>
      <c r="CO31" s="678"/>
      <c r="CP31" s="678"/>
      <c r="CQ31" s="679"/>
      <c r="CR31" s="677"/>
      <c r="CS31" s="678"/>
      <c r="CT31" s="678"/>
      <c r="CU31" s="678"/>
      <c r="CV31" s="679"/>
      <c r="CW31" s="677"/>
      <c r="CX31" s="678"/>
      <c r="CY31" s="678"/>
      <c r="CZ31" s="678"/>
      <c r="DA31" s="679"/>
      <c r="DB31" s="677"/>
      <c r="DC31" s="678"/>
      <c r="DD31" s="678"/>
      <c r="DE31" s="678"/>
      <c r="DF31" s="679"/>
      <c r="DG31" s="677"/>
      <c r="DH31" s="678"/>
      <c r="DI31" s="678"/>
      <c r="DJ31" s="678"/>
      <c r="DK31" s="679"/>
      <c r="DL31" s="677"/>
      <c r="DM31" s="678"/>
      <c r="DN31" s="678"/>
      <c r="DO31" s="678"/>
      <c r="DP31" s="679"/>
      <c r="DQ31" s="677"/>
      <c r="DR31" s="678"/>
      <c r="DS31" s="678"/>
      <c r="DT31" s="678"/>
      <c r="DU31" s="679"/>
      <c r="DV31" s="674"/>
      <c r="DW31" s="675"/>
      <c r="DX31" s="675"/>
      <c r="DY31" s="675"/>
      <c r="DZ31" s="680"/>
      <c r="EA31" s="48"/>
    </row>
    <row r="32" spans="1:131" ht="26.25" customHeight="1" x14ac:dyDescent="0.2">
      <c r="A32" s="54">
        <v>5</v>
      </c>
      <c r="B32" s="674" t="s">
        <v>201</v>
      </c>
      <c r="C32" s="675"/>
      <c r="D32" s="675"/>
      <c r="E32" s="675"/>
      <c r="F32" s="675"/>
      <c r="G32" s="675"/>
      <c r="H32" s="675"/>
      <c r="I32" s="675"/>
      <c r="J32" s="675"/>
      <c r="K32" s="675"/>
      <c r="L32" s="675"/>
      <c r="M32" s="675"/>
      <c r="N32" s="675"/>
      <c r="O32" s="675"/>
      <c r="P32" s="676"/>
      <c r="Q32" s="918">
        <v>4024</v>
      </c>
      <c r="R32" s="919"/>
      <c r="S32" s="919"/>
      <c r="T32" s="919"/>
      <c r="U32" s="919"/>
      <c r="V32" s="919">
        <v>3573</v>
      </c>
      <c r="W32" s="919"/>
      <c r="X32" s="919"/>
      <c r="Y32" s="919"/>
      <c r="Z32" s="919"/>
      <c r="AA32" s="919">
        <v>451</v>
      </c>
      <c r="AB32" s="919"/>
      <c r="AC32" s="919"/>
      <c r="AD32" s="919"/>
      <c r="AE32" s="923"/>
      <c r="AF32" s="941">
        <v>1223</v>
      </c>
      <c r="AG32" s="678"/>
      <c r="AH32" s="678"/>
      <c r="AI32" s="678"/>
      <c r="AJ32" s="942"/>
      <c r="AK32" s="922">
        <v>568</v>
      </c>
      <c r="AL32" s="919"/>
      <c r="AM32" s="919"/>
      <c r="AN32" s="919"/>
      <c r="AO32" s="919"/>
      <c r="AP32" s="919">
        <v>20047</v>
      </c>
      <c r="AQ32" s="919"/>
      <c r="AR32" s="919"/>
      <c r="AS32" s="919"/>
      <c r="AT32" s="919"/>
      <c r="AU32" s="919">
        <v>3588</v>
      </c>
      <c r="AV32" s="919"/>
      <c r="AW32" s="919"/>
      <c r="AX32" s="919"/>
      <c r="AY32" s="919"/>
      <c r="AZ32" s="948" t="s">
        <v>197</v>
      </c>
      <c r="BA32" s="948"/>
      <c r="BB32" s="948"/>
      <c r="BC32" s="948"/>
      <c r="BD32" s="948"/>
      <c r="BE32" s="920" t="s">
        <v>460</v>
      </c>
      <c r="BF32" s="920"/>
      <c r="BG32" s="920"/>
      <c r="BH32" s="920"/>
      <c r="BI32" s="921"/>
      <c r="BJ32" s="56"/>
      <c r="BK32" s="56"/>
      <c r="BL32" s="56"/>
      <c r="BM32" s="56"/>
      <c r="BN32" s="56"/>
      <c r="BO32" s="55"/>
      <c r="BP32" s="55"/>
      <c r="BQ32" s="52">
        <v>26</v>
      </c>
      <c r="BR32" s="72"/>
      <c r="BS32" s="674"/>
      <c r="BT32" s="675"/>
      <c r="BU32" s="675"/>
      <c r="BV32" s="675"/>
      <c r="BW32" s="675"/>
      <c r="BX32" s="675"/>
      <c r="BY32" s="675"/>
      <c r="BZ32" s="675"/>
      <c r="CA32" s="675"/>
      <c r="CB32" s="675"/>
      <c r="CC32" s="675"/>
      <c r="CD32" s="675"/>
      <c r="CE32" s="675"/>
      <c r="CF32" s="675"/>
      <c r="CG32" s="676"/>
      <c r="CH32" s="677"/>
      <c r="CI32" s="678"/>
      <c r="CJ32" s="678"/>
      <c r="CK32" s="678"/>
      <c r="CL32" s="679"/>
      <c r="CM32" s="677"/>
      <c r="CN32" s="678"/>
      <c r="CO32" s="678"/>
      <c r="CP32" s="678"/>
      <c r="CQ32" s="679"/>
      <c r="CR32" s="677"/>
      <c r="CS32" s="678"/>
      <c r="CT32" s="678"/>
      <c r="CU32" s="678"/>
      <c r="CV32" s="679"/>
      <c r="CW32" s="677"/>
      <c r="CX32" s="678"/>
      <c r="CY32" s="678"/>
      <c r="CZ32" s="678"/>
      <c r="DA32" s="679"/>
      <c r="DB32" s="677"/>
      <c r="DC32" s="678"/>
      <c r="DD32" s="678"/>
      <c r="DE32" s="678"/>
      <c r="DF32" s="679"/>
      <c r="DG32" s="677"/>
      <c r="DH32" s="678"/>
      <c r="DI32" s="678"/>
      <c r="DJ32" s="678"/>
      <c r="DK32" s="679"/>
      <c r="DL32" s="677"/>
      <c r="DM32" s="678"/>
      <c r="DN32" s="678"/>
      <c r="DO32" s="678"/>
      <c r="DP32" s="679"/>
      <c r="DQ32" s="677"/>
      <c r="DR32" s="678"/>
      <c r="DS32" s="678"/>
      <c r="DT32" s="678"/>
      <c r="DU32" s="679"/>
      <c r="DV32" s="674"/>
      <c r="DW32" s="675"/>
      <c r="DX32" s="675"/>
      <c r="DY32" s="675"/>
      <c r="DZ32" s="680"/>
      <c r="EA32" s="48"/>
    </row>
    <row r="33" spans="1:131" ht="26.25" customHeight="1" x14ac:dyDescent="0.2">
      <c r="A33" s="54">
        <v>6</v>
      </c>
      <c r="B33" s="674" t="s">
        <v>186</v>
      </c>
      <c r="C33" s="675"/>
      <c r="D33" s="675"/>
      <c r="E33" s="675"/>
      <c r="F33" s="675"/>
      <c r="G33" s="675"/>
      <c r="H33" s="675"/>
      <c r="I33" s="675"/>
      <c r="J33" s="675"/>
      <c r="K33" s="675"/>
      <c r="L33" s="675"/>
      <c r="M33" s="675"/>
      <c r="N33" s="675"/>
      <c r="O33" s="675"/>
      <c r="P33" s="676"/>
      <c r="Q33" s="918">
        <v>29</v>
      </c>
      <c r="R33" s="919"/>
      <c r="S33" s="919"/>
      <c r="T33" s="919"/>
      <c r="U33" s="919"/>
      <c r="V33" s="919">
        <v>29</v>
      </c>
      <c r="W33" s="919"/>
      <c r="X33" s="919"/>
      <c r="Y33" s="919"/>
      <c r="Z33" s="919"/>
      <c r="AA33" s="919" t="s">
        <v>197</v>
      </c>
      <c r="AB33" s="919"/>
      <c r="AC33" s="919"/>
      <c r="AD33" s="919"/>
      <c r="AE33" s="923"/>
      <c r="AF33" s="941">
        <v>10</v>
      </c>
      <c r="AG33" s="678"/>
      <c r="AH33" s="678"/>
      <c r="AI33" s="678"/>
      <c r="AJ33" s="942"/>
      <c r="AK33" s="922">
        <v>21</v>
      </c>
      <c r="AL33" s="919"/>
      <c r="AM33" s="919"/>
      <c r="AN33" s="919"/>
      <c r="AO33" s="919"/>
      <c r="AP33" s="919">
        <v>56</v>
      </c>
      <c r="AQ33" s="919"/>
      <c r="AR33" s="919"/>
      <c r="AS33" s="919"/>
      <c r="AT33" s="919"/>
      <c r="AU33" s="919">
        <v>56</v>
      </c>
      <c r="AV33" s="919"/>
      <c r="AW33" s="919"/>
      <c r="AX33" s="919"/>
      <c r="AY33" s="919"/>
      <c r="AZ33" s="948" t="s">
        <v>197</v>
      </c>
      <c r="BA33" s="948"/>
      <c r="BB33" s="948"/>
      <c r="BC33" s="948"/>
      <c r="BD33" s="948"/>
      <c r="BE33" s="920" t="s">
        <v>460</v>
      </c>
      <c r="BF33" s="920"/>
      <c r="BG33" s="920"/>
      <c r="BH33" s="920"/>
      <c r="BI33" s="921"/>
      <c r="BJ33" s="56"/>
      <c r="BK33" s="56"/>
      <c r="BL33" s="56"/>
      <c r="BM33" s="56"/>
      <c r="BN33" s="56"/>
      <c r="BO33" s="55"/>
      <c r="BP33" s="55"/>
      <c r="BQ33" s="52">
        <v>27</v>
      </c>
      <c r="BR33" s="72"/>
      <c r="BS33" s="674"/>
      <c r="BT33" s="675"/>
      <c r="BU33" s="675"/>
      <c r="BV33" s="675"/>
      <c r="BW33" s="675"/>
      <c r="BX33" s="675"/>
      <c r="BY33" s="675"/>
      <c r="BZ33" s="675"/>
      <c r="CA33" s="675"/>
      <c r="CB33" s="675"/>
      <c r="CC33" s="675"/>
      <c r="CD33" s="675"/>
      <c r="CE33" s="675"/>
      <c r="CF33" s="675"/>
      <c r="CG33" s="676"/>
      <c r="CH33" s="677"/>
      <c r="CI33" s="678"/>
      <c r="CJ33" s="678"/>
      <c r="CK33" s="678"/>
      <c r="CL33" s="679"/>
      <c r="CM33" s="677"/>
      <c r="CN33" s="678"/>
      <c r="CO33" s="678"/>
      <c r="CP33" s="678"/>
      <c r="CQ33" s="679"/>
      <c r="CR33" s="677"/>
      <c r="CS33" s="678"/>
      <c r="CT33" s="678"/>
      <c r="CU33" s="678"/>
      <c r="CV33" s="679"/>
      <c r="CW33" s="677"/>
      <c r="CX33" s="678"/>
      <c r="CY33" s="678"/>
      <c r="CZ33" s="678"/>
      <c r="DA33" s="679"/>
      <c r="DB33" s="677"/>
      <c r="DC33" s="678"/>
      <c r="DD33" s="678"/>
      <c r="DE33" s="678"/>
      <c r="DF33" s="679"/>
      <c r="DG33" s="677"/>
      <c r="DH33" s="678"/>
      <c r="DI33" s="678"/>
      <c r="DJ33" s="678"/>
      <c r="DK33" s="679"/>
      <c r="DL33" s="677"/>
      <c r="DM33" s="678"/>
      <c r="DN33" s="678"/>
      <c r="DO33" s="678"/>
      <c r="DP33" s="679"/>
      <c r="DQ33" s="677"/>
      <c r="DR33" s="678"/>
      <c r="DS33" s="678"/>
      <c r="DT33" s="678"/>
      <c r="DU33" s="679"/>
      <c r="DV33" s="674"/>
      <c r="DW33" s="675"/>
      <c r="DX33" s="675"/>
      <c r="DY33" s="675"/>
      <c r="DZ33" s="680"/>
      <c r="EA33" s="48"/>
    </row>
    <row r="34" spans="1:131" ht="26.25" customHeight="1" x14ac:dyDescent="0.2">
      <c r="A34" s="54">
        <v>7</v>
      </c>
      <c r="B34" s="674" t="s">
        <v>461</v>
      </c>
      <c r="C34" s="675"/>
      <c r="D34" s="675"/>
      <c r="E34" s="675"/>
      <c r="F34" s="675"/>
      <c r="G34" s="675"/>
      <c r="H34" s="675"/>
      <c r="I34" s="675"/>
      <c r="J34" s="675"/>
      <c r="K34" s="675"/>
      <c r="L34" s="675"/>
      <c r="M34" s="675"/>
      <c r="N34" s="675"/>
      <c r="O34" s="675"/>
      <c r="P34" s="676"/>
      <c r="Q34" s="918">
        <v>703</v>
      </c>
      <c r="R34" s="919"/>
      <c r="S34" s="919"/>
      <c r="T34" s="919"/>
      <c r="U34" s="919"/>
      <c r="V34" s="919">
        <v>1080</v>
      </c>
      <c r="W34" s="919"/>
      <c r="X34" s="919"/>
      <c r="Y34" s="919"/>
      <c r="Z34" s="919"/>
      <c r="AA34" s="919" t="s">
        <v>528</v>
      </c>
      <c r="AB34" s="919"/>
      <c r="AC34" s="919"/>
      <c r="AD34" s="919"/>
      <c r="AE34" s="923"/>
      <c r="AF34" s="941" t="s">
        <v>197</v>
      </c>
      <c r="AG34" s="678"/>
      <c r="AH34" s="678"/>
      <c r="AI34" s="678"/>
      <c r="AJ34" s="942"/>
      <c r="AK34" s="922">
        <v>1001</v>
      </c>
      <c r="AL34" s="919"/>
      <c r="AM34" s="919"/>
      <c r="AN34" s="919"/>
      <c r="AO34" s="919"/>
      <c r="AP34" s="919">
        <v>11969</v>
      </c>
      <c r="AQ34" s="919"/>
      <c r="AR34" s="919"/>
      <c r="AS34" s="919"/>
      <c r="AT34" s="919"/>
      <c r="AU34" s="919">
        <v>5761</v>
      </c>
      <c r="AV34" s="919"/>
      <c r="AW34" s="919"/>
      <c r="AX34" s="919"/>
      <c r="AY34" s="919"/>
      <c r="AZ34" s="948" t="s">
        <v>197</v>
      </c>
      <c r="BA34" s="948"/>
      <c r="BB34" s="948"/>
      <c r="BC34" s="948"/>
      <c r="BD34" s="948"/>
      <c r="BE34" s="920" t="s">
        <v>460</v>
      </c>
      <c r="BF34" s="920"/>
      <c r="BG34" s="920"/>
      <c r="BH34" s="920"/>
      <c r="BI34" s="921"/>
      <c r="BJ34" s="56"/>
      <c r="BK34" s="56"/>
      <c r="BL34" s="56"/>
      <c r="BM34" s="56"/>
      <c r="BN34" s="56"/>
      <c r="BO34" s="55"/>
      <c r="BP34" s="55"/>
      <c r="BQ34" s="52">
        <v>28</v>
      </c>
      <c r="BR34" s="72"/>
      <c r="BS34" s="674"/>
      <c r="BT34" s="675"/>
      <c r="BU34" s="675"/>
      <c r="BV34" s="675"/>
      <c r="BW34" s="675"/>
      <c r="BX34" s="675"/>
      <c r="BY34" s="675"/>
      <c r="BZ34" s="675"/>
      <c r="CA34" s="675"/>
      <c r="CB34" s="675"/>
      <c r="CC34" s="675"/>
      <c r="CD34" s="675"/>
      <c r="CE34" s="675"/>
      <c r="CF34" s="675"/>
      <c r="CG34" s="676"/>
      <c r="CH34" s="677"/>
      <c r="CI34" s="678"/>
      <c r="CJ34" s="678"/>
      <c r="CK34" s="678"/>
      <c r="CL34" s="679"/>
      <c r="CM34" s="677"/>
      <c r="CN34" s="678"/>
      <c r="CO34" s="678"/>
      <c r="CP34" s="678"/>
      <c r="CQ34" s="679"/>
      <c r="CR34" s="677"/>
      <c r="CS34" s="678"/>
      <c r="CT34" s="678"/>
      <c r="CU34" s="678"/>
      <c r="CV34" s="679"/>
      <c r="CW34" s="677"/>
      <c r="CX34" s="678"/>
      <c r="CY34" s="678"/>
      <c r="CZ34" s="678"/>
      <c r="DA34" s="679"/>
      <c r="DB34" s="677"/>
      <c r="DC34" s="678"/>
      <c r="DD34" s="678"/>
      <c r="DE34" s="678"/>
      <c r="DF34" s="679"/>
      <c r="DG34" s="677"/>
      <c r="DH34" s="678"/>
      <c r="DI34" s="678"/>
      <c r="DJ34" s="678"/>
      <c r="DK34" s="679"/>
      <c r="DL34" s="677"/>
      <c r="DM34" s="678"/>
      <c r="DN34" s="678"/>
      <c r="DO34" s="678"/>
      <c r="DP34" s="679"/>
      <c r="DQ34" s="677"/>
      <c r="DR34" s="678"/>
      <c r="DS34" s="678"/>
      <c r="DT34" s="678"/>
      <c r="DU34" s="679"/>
      <c r="DV34" s="674"/>
      <c r="DW34" s="675"/>
      <c r="DX34" s="675"/>
      <c r="DY34" s="675"/>
      <c r="DZ34" s="680"/>
      <c r="EA34" s="48"/>
    </row>
    <row r="35" spans="1:131" ht="26.25" customHeight="1" x14ac:dyDescent="0.2">
      <c r="A35" s="54">
        <v>8</v>
      </c>
      <c r="B35" s="674"/>
      <c r="C35" s="675"/>
      <c r="D35" s="675"/>
      <c r="E35" s="675"/>
      <c r="F35" s="675"/>
      <c r="G35" s="675"/>
      <c r="H35" s="675"/>
      <c r="I35" s="675"/>
      <c r="J35" s="675"/>
      <c r="K35" s="675"/>
      <c r="L35" s="675"/>
      <c r="M35" s="675"/>
      <c r="N35" s="675"/>
      <c r="O35" s="675"/>
      <c r="P35" s="676"/>
      <c r="Q35" s="918"/>
      <c r="R35" s="919"/>
      <c r="S35" s="919"/>
      <c r="T35" s="919"/>
      <c r="U35" s="919"/>
      <c r="V35" s="919"/>
      <c r="W35" s="919"/>
      <c r="X35" s="919"/>
      <c r="Y35" s="919"/>
      <c r="Z35" s="919"/>
      <c r="AA35" s="919"/>
      <c r="AB35" s="919"/>
      <c r="AC35" s="919"/>
      <c r="AD35" s="919"/>
      <c r="AE35" s="923"/>
      <c r="AF35" s="941"/>
      <c r="AG35" s="678"/>
      <c r="AH35" s="678"/>
      <c r="AI35" s="678"/>
      <c r="AJ35" s="942"/>
      <c r="AK35" s="922"/>
      <c r="AL35" s="919"/>
      <c r="AM35" s="919"/>
      <c r="AN35" s="919"/>
      <c r="AO35" s="919"/>
      <c r="AP35" s="919"/>
      <c r="AQ35" s="919"/>
      <c r="AR35" s="919"/>
      <c r="AS35" s="919"/>
      <c r="AT35" s="919"/>
      <c r="AU35" s="919"/>
      <c r="AV35" s="919"/>
      <c r="AW35" s="919"/>
      <c r="AX35" s="919"/>
      <c r="AY35" s="919"/>
      <c r="AZ35" s="948"/>
      <c r="BA35" s="948"/>
      <c r="BB35" s="948"/>
      <c r="BC35" s="948"/>
      <c r="BD35" s="948"/>
      <c r="BE35" s="920"/>
      <c r="BF35" s="920"/>
      <c r="BG35" s="920"/>
      <c r="BH35" s="920"/>
      <c r="BI35" s="921"/>
      <c r="BJ35" s="56"/>
      <c r="BK35" s="56"/>
      <c r="BL35" s="56"/>
      <c r="BM35" s="56"/>
      <c r="BN35" s="56"/>
      <c r="BO35" s="55"/>
      <c r="BP35" s="55"/>
      <c r="BQ35" s="52">
        <v>29</v>
      </c>
      <c r="BR35" s="72"/>
      <c r="BS35" s="674"/>
      <c r="BT35" s="675"/>
      <c r="BU35" s="675"/>
      <c r="BV35" s="675"/>
      <c r="BW35" s="675"/>
      <c r="BX35" s="675"/>
      <c r="BY35" s="675"/>
      <c r="BZ35" s="675"/>
      <c r="CA35" s="675"/>
      <c r="CB35" s="675"/>
      <c r="CC35" s="675"/>
      <c r="CD35" s="675"/>
      <c r="CE35" s="675"/>
      <c r="CF35" s="675"/>
      <c r="CG35" s="676"/>
      <c r="CH35" s="677"/>
      <c r="CI35" s="678"/>
      <c r="CJ35" s="678"/>
      <c r="CK35" s="678"/>
      <c r="CL35" s="679"/>
      <c r="CM35" s="677"/>
      <c r="CN35" s="678"/>
      <c r="CO35" s="678"/>
      <c r="CP35" s="678"/>
      <c r="CQ35" s="679"/>
      <c r="CR35" s="677"/>
      <c r="CS35" s="678"/>
      <c r="CT35" s="678"/>
      <c r="CU35" s="678"/>
      <c r="CV35" s="679"/>
      <c r="CW35" s="677"/>
      <c r="CX35" s="678"/>
      <c r="CY35" s="678"/>
      <c r="CZ35" s="678"/>
      <c r="DA35" s="679"/>
      <c r="DB35" s="677"/>
      <c r="DC35" s="678"/>
      <c r="DD35" s="678"/>
      <c r="DE35" s="678"/>
      <c r="DF35" s="679"/>
      <c r="DG35" s="677"/>
      <c r="DH35" s="678"/>
      <c r="DI35" s="678"/>
      <c r="DJ35" s="678"/>
      <c r="DK35" s="679"/>
      <c r="DL35" s="677"/>
      <c r="DM35" s="678"/>
      <c r="DN35" s="678"/>
      <c r="DO35" s="678"/>
      <c r="DP35" s="679"/>
      <c r="DQ35" s="677"/>
      <c r="DR35" s="678"/>
      <c r="DS35" s="678"/>
      <c r="DT35" s="678"/>
      <c r="DU35" s="679"/>
      <c r="DV35" s="674"/>
      <c r="DW35" s="675"/>
      <c r="DX35" s="675"/>
      <c r="DY35" s="675"/>
      <c r="DZ35" s="680"/>
      <c r="EA35" s="48"/>
    </row>
    <row r="36" spans="1:131" ht="26.25" customHeight="1" x14ac:dyDescent="0.2">
      <c r="A36" s="54">
        <v>9</v>
      </c>
      <c r="B36" s="674"/>
      <c r="C36" s="675"/>
      <c r="D36" s="675"/>
      <c r="E36" s="675"/>
      <c r="F36" s="675"/>
      <c r="G36" s="675"/>
      <c r="H36" s="675"/>
      <c r="I36" s="675"/>
      <c r="J36" s="675"/>
      <c r="K36" s="675"/>
      <c r="L36" s="675"/>
      <c r="M36" s="675"/>
      <c r="N36" s="675"/>
      <c r="O36" s="675"/>
      <c r="P36" s="676"/>
      <c r="Q36" s="918"/>
      <c r="R36" s="919"/>
      <c r="S36" s="919"/>
      <c r="T36" s="919"/>
      <c r="U36" s="919"/>
      <c r="V36" s="919"/>
      <c r="W36" s="919"/>
      <c r="X36" s="919"/>
      <c r="Y36" s="919"/>
      <c r="Z36" s="919"/>
      <c r="AA36" s="919"/>
      <c r="AB36" s="919"/>
      <c r="AC36" s="919"/>
      <c r="AD36" s="919"/>
      <c r="AE36" s="923"/>
      <c r="AF36" s="941"/>
      <c r="AG36" s="678"/>
      <c r="AH36" s="678"/>
      <c r="AI36" s="678"/>
      <c r="AJ36" s="942"/>
      <c r="AK36" s="922"/>
      <c r="AL36" s="919"/>
      <c r="AM36" s="919"/>
      <c r="AN36" s="919"/>
      <c r="AO36" s="919"/>
      <c r="AP36" s="919"/>
      <c r="AQ36" s="919"/>
      <c r="AR36" s="919"/>
      <c r="AS36" s="919"/>
      <c r="AT36" s="919"/>
      <c r="AU36" s="919"/>
      <c r="AV36" s="919"/>
      <c r="AW36" s="919"/>
      <c r="AX36" s="919"/>
      <c r="AY36" s="919"/>
      <c r="AZ36" s="948"/>
      <c r="BA36" s="948"/>
      <c r="BB36" s="948"/>
      <c r="BC36" s="948"/>
      <c r="BD36" s="948"/>
      <c r="BE36" s="920"/>
      <c r="BF36" s="920"/>
      <c r="BG36" s="920"/>
      <c r="BH36" s="920"/>
      <c r="BI36" s="921"/>
      <c r="BJ36" s="56"/>
      <c r="BK36" s="56"/>
      <c r="BL36" s="56"/>
      <c r="BM36" s="56"/>
      <c r="BN36" s="56"/>
      <c r="BO36" s="55"/>
      <c r="BP36" s="55"/>
      <c r="BQ36" s="52">
        <v>30</v>
      </c>
      <c r="BR36" s="72"/>
      <c r="BS36" s="674"/>
      <c r="BT36" s="675"/>
      <c r="BU36" s="675"/>
      <c r="BV36" s="675"/>
      <c r="BW36" s="675"/>
      <c r="BX36" s="675"/>
      <c r="BY36" s="675"/>
      <c r="BZ36" s="675"/>
      <c r="CA36" s="675"/>
      <c r="CB36" s="675"/>
      <c r="CC36" s="675"/>
      <c r="CD36" s="675"/>
      <c r="CE36" s="675"/>
      <c r="CF36" s="675"/>
      <c r="CG36" s="676"/>
      <c r="CH36" s="677"/>
      <c r="CI36" s="678"/>
      <c r="CJ36" s="678"/>
      <c r="CK36" s="678"/>
      <c r="CL36" s="679"/>
      <c r="CM36" s="677"/>
      <c r="CN36" s="678"/>
      <c r="CO36" s="678"/>
      <c r="CP36" s="678"/>
      <c r="CQ36" s="679"/>
      <c r="CR36" s="677"/>
      <c r="CS36" s="678"/>
      <c r="CT36" s="678"/>
      <c r="CU36" s="678"/>
      <c r="CV36" s="679"/>
      <c r="CW36" s="677"/>
      <c r="CX36" s="678"/>
      <c r="CY36" s="678"/>
      <c r="CZ36" s="678"/>
      <c r="DA36" s="679"/>
      <c r="DB36" s="677"/>
      <c r="DC36" s="678"/>
      <c r="DD36" s="678"/>
      <c r="DE36" s="678"/>
      <c r="DF36" s="679"/>
      <c r="DG36" s="677"/>
      <c r="DH36" s="678"/>
      <c r="DI36" s="678"/>
      <c r="DJ36" s="678"/>
      <c r="DK36" s="679"/>
      <c r="DL36" s="677"/>
      <c r="DM36" s="678"/>
      <c r="DN36" s="678"/>
      <c r="DO36" s="678"/>
      <c r="DP36" s="679"/>
      <c r="DQ36" s="677"/>
      <c r="DR36" s="678"/>
      <c r="DS36" s="678"/>
      <c r="DT36" s="678"/>
      <c r="DU36" s="679"/>
      <c r="DV36" s="674"/>
      <c r="DW36" s="675"/>
      <c r="DX36" s="675"/>
      <c r="DY36" s="675"/>
      <c r="DZ36" s="680"/>
      <c r="EA36" s="48"/>
    </row>
    <row r="37" spans="1:131" ht="26.25" customHeight="1" x14ac:dyDescent="0.2">
      <c r="A37" s="54">
        <v>10</v>
      </c>
      <c r="B37" s="674"/>
      <c r="C37" s="675"/>
      <c r="D37" s="675"/>
      <c r="E37" s="675"/>
      <c r="F37" s="675"/>
      <c r="G37" s="675"/>
      <c r="H37" s="675"/>
      <c r="I37" s="675"/>
      <c r="J37" s="675"/>
      <c r="K37" s="675"/>
      <c r="L37" s="675"/>
      <c r="M37" s="675"/>
      <c r="N37" s="675"/>
      <c r="O37" s="675"/>
      <c r="P37" s="676"/>
      <c r="Q37" s="918"/>
      <c r="R37" s="919"/>
      <c r="S37" s="919"/>
      <c r="T37" s="919"/>
      <c r="U37" s="919"/>
      <c r="V37" s="919"/>
      <c r="W37" s="919"/>
      <c r="X37" s="919"/>
      <c r="Y37" s="919"/>
      <c r="Z37" s="919"/>
      <c r="AA37" s="919"/>
      <c r="AB37" s="919"/>
      <c r="AC37" s="919"/>
      <c r="AD37" s="919"/>
      <c r="AE37" s="923"/>
      <c r="AF37" s="941"/>
      <c r="AG37" s="678"/>
      <c r="AH37" s="678"/>
      <c r="AI37" s="678"/>
      <c r="AJ37" s="942"/>
      <c r="AK37" s="922"/>
      <c r="AL37" s="919"/>
      <c r="AM37" s="919"/>
      <c r="AN37" s="919"/>
      <c r="AO37" s="919"/>
      <c r="AP37" s="919"/>
      <c r="AQ37" s="919"/>
      <c r="AR37" s="919"/>
      <c r="AS37" s="919"/>
      <c r="AT37" s="919"/>
      <c r="AU37" s="919"/>
      <c r="AV37" s="919"/>
      <c r="AW37" s="919"/>
      <c r="AX37" s="919"/>
      <c r="AY37" s="919"/>
      <c r="AZ37" s="948"/>
      <c r="BA37" s="948"/>
      <c r="BB37" s="948"/>
      <c r="BC37" s="948"/>
      <c r="BD37" s="948"/>
      <c r="BE37" s="920"/>
      <c r="BF37" s="920"/>
      <c r="BG37" s="920"/>
      <c r="BH37" s="920"/>
      <c r="BI37" s="921"/>
      <c r="BJ37" s="56"/>
      <c r="BK37" s="56"/>
      <c r="BL37" s="56"/>
      <c r="BM37" s="56"/>
      <c r="BN37" s="56"/>
      <c r="BO37" s="55"/>
      <c r="BP37" s="55"/>
      <c r="BQ37" s="52">
        <v>31</v>
      </c>
      <c r="BR37" s="72"/>
      <c r="BS37" s="674"/>
      <c r="BT37" s="675"/>
      <c r="BU37" s="675"/>
      <c r="BV37" s="675"/>
      <c r="BW37" s="675"/>
      <c r="BX37" s="675"/>
      <c r="BY37" s="675"/>
      <c r="BZ37" s="675"/>
      <c r="CA37" s="675"/>
      <c r="CB37" s="675"/>
      <c r="CC37" s="675"/>
      <c r="CD37" s="675"/>
      <c r="CE37" s="675"/>
      <c r="CF37" s="675"/>
      <c r="CG37" s="676"/>
      <c r="CH37" s="677"/>
      <c r="CI37" s="678"/>
      <c r="CJ37" s="678"/>
      <c r="CK37" s="678"/>
      <c r="CL37" s="679"/>
      <c r="CM37" s="677"/>
      <c r="CN37" s="678"/>
      <c r="CO37" s="678"/>
      <c r="CP37" s="678"/>
      <c r="CQ37" s="679"/>
      <c r="CR37" s="677"/>
      <c r="CS37" s="678"/>
      <c r="CT37" s="678"/>
      <c r="CU37" s="678"/>
      <c r="CV37" s="679"/>
      <c r="CW37" s="677"/>
      <c r="CX37" s="678"/>
      <c r="CY37" s="678"/>
      <c r="CZ37" s="678"/>
      <c r="DA37" s="679"/>
      <c r="DB37" s="677"/>
      <c r="DC37" s="678"/>
      <c r="DD37" s="678"/>
      <c r="DE37" s="678"/>
      <c r="DF37" s="679"/>
      <c r="DG37" s="677"/>
      <c r="DH37" s="678"/>
      <c r="DI37" s="678"/>
      <c r="DJ37" s="678"/>
      <c r="DK37" s="679"/>
      <c r="DL37" s="677"/>
      <c r="DM37" s="678"/>
      <c r="DN37" s="678"/>
      <c r="DO37" s="678"/>
      <c r="DP37" s="679"/>
      <c r="DQ37" s="677"/>
      <c r="DR37" s="678"/>
      <c r="DS37" s="678"/>
      <c r="DT37" s="678"/>
      <c r="DU37" s="679"/>
      <c r="DV37" s="674"/>
      <c r="DW37" s="675"/>
      <c r="DX37" s="675"/>
      <c r="DY37" s="675"/>
      <c r="DZ37" s="680"/>
      <c r="EA37" s="48"/>
    </row>
    <row r="38" spans="1:131" ht="26.25" customHeight="1" x14ac:dyDescent="0.2">
      <c r="A38" s="54">
        <v>11</v>
      </c>
      <c r="B38" s="674"/>
      <c r="C38" s="675"/>
      <c r="D38" s="675"/>
      <c r="E38" s="675"/>
      <c r="F38" s="675"/>
      <c r="G38" s="675"/>
      <c r="H38" s="675"/>
      <c r="I38" s="675"/>
      <c r="J38" s="675"/>
      <c r="K38" s="675"/>
      <c r="L38" s="675"/>
      <c r="M38" s="675"/>
      <c r="N38" s="675"/>
      <c r="O38" s="675"/>
      <c r="P38" s="676"/>
      <c r="Q38" s="918"/>
      <c r="R38" s="919"/>
      <c r="S38" s="919"/>
      <c r="T38" s="919"/>
      <c r="U38" s="919"/>
      <c r="V38" s="919"/>
      <c r="W38" s="919"/>
      <c r="X38" s="919"/>
      <c r="Y38" s="919"/>
      <c r="Z38" s="919"/>
      <c r="AA38" s="919"/>
      <c r="AB38" s="919"/>
      <c r="AC38" s="919"/>
      <c r="AD38" s="919"/>
      <c r="AE38" s="923"/>
      <c r="AF38" s="941"/>
      <c r="AG38" s="678"/>
      <c r="AH38" s="678"/>
      <c r="AI38" s="678"/>
      <c r="AJ38" s="942"/>
      <c r="AK38" s="922"/>
      <c r="AL38" s="919"/>
      <c r="AM38" s="919"/>
      <c r="AN38" s="919"/>
      <c r="AO38" s="919"/>
      <c r="AP38" s="919"/>
      <c r="AQ38" s="919"/>
      <c r="AR38" s="919"/>
      <c r="AS38" s="919"/>
      <c r="AT38" s="919"/>
      <c r="AU38" s="919"/>
      <c r="AV38" s="919"/>
      <c r="AW38" s="919"/>
      <c r="AX38" s="919"/>
      <c r="AY38" s="919"/>
      <c r="AZ38" s="948"/>
      <c r="BA38" s="948"/>
      <c r="BB38" s="948"/>
      <c r="BC38" s="948"/>
      <c r="BD38" s="948"/>
      <c r="BE38" s="920"/>
      <c r="BF38" s="920"/>
      <c r="BG38" s="920"/>
      <c r="BH38" s="920"/>
      <c r="BI38" s="921"/>
      <c r="BJ38" s="56"/>
      <c r="BK38" s="56"/>
      <c r="BL38" s="56"/>
      <c r="BM38" s="56"/>
      <c r="BN38" s="56"/>
      <c r="BO38" s="55"/>
      <c r="BP38" s="55"/>
      <c r="BQ38" s="52">
        <v>32</v>
      </c>
      <c r="BR38" s="72"/>
      <c r="BS38" s="674"/>
      <c r="BT38" s="675"/>
      <c r="BU38" s="675"/>
      <c r="BV38" s="675"/>
      <c r="BW38" s="675"/>
      <c r="BX38" s="675"/>
      <c r="BY38" s="675"/>
      <c r="BZ38" s="675"/>
      <c r="CA38" s="675"/>
      <c r="CB38" s="675"/>
      <c r="CC38" s="675"/>
      <c r="CD38" s="675"/>
      <c r="CE38" s="675"/>
      <c r="CF38" s="675"/>
      <c r="CG38" s="676"/>
      <c r="CH38" s="677"/>
      <c r="CI38" s="678"/>
      <c r="CJ38" s="678"/>
      <c r="CK38" s="678"/>
      <c r="CL38" s="679"/>
      <c r="CM38" s="677"/>
      <c r="CN38" s="678"/>
      <c r="CO38" s="678"/>
      <c r="CP38" s="678"/>
      <c r="CQ38" s="679"/>
      <c r="CR38" s="677"/>
      <c r="CS38" s="678"/>
      <c r="CT38" s="678"/>
      <c r="CU38" s="678"/>
      <c r="CV38" s="679"/>
      <c r="CW38" s="677"/>
      <c r="CX38" s="678"/>
      <c r="CY38" s="678"/>
      <c r="CZ38" s="678"/>
      <c r="DA38" s="679"/>
      <c r="DB38" s="677"/>
      <c r="DC38" s="678"/>
      <c r="DD38" s="678"/>
      <c r="DE38" s="678"/>
      <c r="DF38" s="679"/>
      <c r="DG38" s="677"/>
      <c r="DH38" s="678"/>
      <c r="DI38" s="678"/>
      <c r="DJ38" s="678"/>
      <c r="DK38" s="679"/>
      <c r="DL38" s="677"/>
      <c r="DM38" s="678"/>
      <c r="DN38" s="678"/>
      <c r="DO38" s="678"/>
      <c r="DP38" s="679"/>
      <c r="DQ38" s="677"/>
      <c r="DR38" s="678"/>
      <c r="DS38" s="678"/>
      <c r="DT38" s="678"/>
      <c r="DU38" s="679"/>
      <c r="DV38" s="674"/>
      <c r="DW38" s="675"/>
      <c r="DX38" s="675"/>
      <c r="DY38" s="675"/>
      <c r="DZ38" s="680"/>
      <c r="EA38" s="48"/>
    </row>
    <row r="39" spans="1:131" ht="26.25" customHeight="1" x14ac:dyDescent="0.2">
      <c r="A39" s="54">
        <v>12</v>
      </c>
      <c r="B39" s="674"/>
      <c r="C39" s="675"/>
      <c r="D39" s="675"/>
      <c r="E39" s="675"/>
      <c r="F39" s="675"/>
      <c r="G39" s="675"/>
      <c r="H39" s="675"/>
      <c r="I39" s="675"/>
      <c r="J39" s="675"/>
      <c r="K39" s="675"/>
      <c r="L39" s="675"/>
      <c r="M39" s="675"/>
      <c r="N39" s="675"/>
      <c r="O39" s="675"/>
      <c r="P39" s="676"/>
      <c r="Q39" s="918"/>
      <c r="R39" s="919"/>
      <c r="S39" s="919"/>
      <c r="T39" s="919"/>
      <c r="U39" s="919"/>
      <c r="V39" s="919"/>
      <c r="W39" s="919"/>
      <c r="X39" s="919"/>
      <c r="Y39" s="919"/>
      <c r="Z39" s="919"/>
      <c r="AA39" s="919"/>
      <c r="AB39" s="919"/>
      <c r="AC39" s="919"/>
      <c r="AD39" s="919"/>
      <c r="AE39" s="923"/>
      <c r="AF39" s="941"/>
      <c r="AG39" s="678"/>
      <c r="AH39" s="678"/>
      <c r="AI39" s="678"/>
      <c r="AJ39" s="942"/>
      <c r="AK39" s="922"/>
      <c r="AL39" s="919"/>
      <c r="AM39" s="919"/>
      <c r="AN39" s="919"/>
      <c r="AO39" s="919"/>
      <c r="AP39" s="919"/>
      <c r="AQ39" s="919"/>
      <c r="AR39" s="919"/>
      <c r="AS39" s="919"/>
      <c r="AT39" s="919"/>
      <c r="AU39" s="919"/>
      <c r="AV39" s="919"/>
      <c r="AW39" s="919"/>
      <c r="AX39" s="919"/>
      <c r="AY39" s="919"/>
      <c r="AZ39" s="948"/>
      <c r="BA39" s="948"/>
      <c r="BB39" s="948"/>
      <c r="BC39" s="948"/>
      <c r="BD39" s="948"/>
      <c r="BE39" s="920"/>
      <c r="BF39" s="920"/>
      <c r="BG39" s="920"/>
      <c r="BH39" s="920"/>
      <c r="BI39" s="921"/>
      <c r="BJ39" s="56"/>
      <c r="BK39" s="56"/>
      <c r="BL39" s="56"/>
      <c r="BM39" s="56"/>
      <c r="BN39" s="56"/>
      <c r="BO39" s="55"/>
      <c r="BP39" s="55"/>
      <c r="BQ39" s="52">
        <v>33</v>
      </c>
      <c r="BR39" s="72"/>
      <c r="BS39" s="674"/>
      <c r="BT39" s="675"/>
      <c r="BU39" s="675"/>
      <c r="BV39" s="675"/>
      <c r="BW39" s="675"/>
      <c r="BX39" s="675"/>
      <c r="BY39" s="675"/>
      <c r="BZ39" s="675"/>
      <c r="CA39" s="675"/>
      <c r="CB39" s="675"/>
      <c r="CC39" s="675"/>
      <c r="CD39" s="675"/>
      <c r="CE39" s="675"/>
      <c r="CF39" s="675"/>
      <c r="CG39" s="676"/>
      <c r="CH39" s="677"/>
      <c r="CI39" s="678"/>
      <c r="CJ39" s="678"/>
      <c r="CK39" s="678"/>
      <c r="CL39" s="679"/>
      <c r="CM39" s="677"/>
      <c r="CN39" s="678"/>
      <c r="CO39" s="678"/>
      <c r="CP39" s="678"/>
      <c r="CQ39" s="679"/>
      <c r="CR39" s="677"/>
      <c r="CS39" s="678"/>
      <c r="CT39" s="678"/>
      <c r="CU39" s="678"/>
      <c r="CV39" s="679"/>
      <c r="CW39" s="677"/>
      <c r="CX39" s="678"/>
      <c r="CY39" s="678"/>
      <c r="CZ39" s="678"/>
      <c r="DA39" s="679"/>
      <c r="DB39" s="677"/>
      <c r="DC39" s="678"/>
      <c r="DD39" s="678"/>
      <c r="DE39" s="678"/>
      <c r="DF39" s="679"/>
      <c r="DG39" s="677"/>
      <c r="DH39" s="678"/>
      <c r="DI39" s="678"/>
      <c r="DJ39" s="678"/>
      <c r="DK39" s="679"/>
      <c r="DL39" s="677"/>
      <c r="DM39" s="678"/>
      <c r="DN39" s="678"/>
      <c r="DO39" s="678"/>
      <c r="DP39" s="679"/>
      <c r="DQ39" s="677"/>
      <c r="DR39" s="678"/>
      <c r="DS39" s="678"/>
      <c r="DT39" s="678"/>
      <c r="DU39" s="679"/>
      <c r="DV39" s="674"/>
      <c r="DW39" s="675"/>
      <c r="DX39" s="675"/>
      <c r="DY39" s="675"/>
      <c r="DZ39" s="680"/>
      <c r="EA39" s="48"/>
    </row>
    <row r="40" spans="1:131" ht="26.25" customHeight="1" x14ac:dyDescent="0.2">
      <c r="A40" s="52">
        <v>13</v>
      </c>
      <c r="B40" s="674"/>
      <c r="C40" s="675"/>
      <c r="D40" s="675"/>
      <c r="E40" s="675"/>
      <c r="F40" s="675"/>
      <c r="G40" s="675"/>
      <c r="H40" s="675"/>
      <c r="I40" s="675"/>
      <c r="J40" s="675"/>
      <c r="K40" s="675"/>
      <c r="L40" s="675"/>
      <c r="M40" s="675"/>
      <c r="N40" s="675"/>
      <c r="O40" s="675"/>
      <c r="P40" s="676"/>
      <c r="Q40" s="918"/>
      <c r="R40" s="919"/>
      <c r="S40" s="919"/>
      <c r="T40" s="919"/>
      <c r="U40" s="919"/>
      <c r="V40" s="919"/>
      <c r="W40" s="919"/>
      <c r="X40" s="919"/>
      <c r="Y40" s="919"/>
      <c r="Z40" s="919"/>
      <c r="AA40" s="919"/>
      <c r="AB40" s="919"/>
      <c r="AC40" s="919"/>
      <c r="AD40" s="919"/>
      <c r="AE40" s="923"/>
      <c r="AF40" s="941"/>
      <c r="AG40" s="678"/>
      <c r="AH40" s="678"/>
      <c r="AI40" s="678"/>
      <c r="AJ40" s="942"/>
      <c r="AK40" s="922"/>
      <c r="AL40" s="919"/>
      <c r="AM40" s="919"/>
      <c r="AN40" s="919"/>
      <c r="AO40" s="919"/>
      <c r="AP40" s="919"/>
      <c r="AQ40" s="919"/>
      <c r="AR40" s="919"/>
      <c r="AS40" s="919"/>
      <c r="AT40" s="919"/>
      <c r="AU40" s="919"/>
      <c r="AV40" s="919"/>
      <c r="AW40" s="919"/>
      <c r="AX40" s="919"/>
      <c r="AY40" s="919"/>
      <c r="AZ40" s="948"/>
      <c r="BA40" s="948"/>
      <c r="BB40" s="948"/>
      <c r="BC40" s="948"/>
      <c r="BD40" s="948"/>
      <c r="BE40" s="920"/>
      <c r="BF40" s="920"/>
      <c r="BG40" s="920"/>
      <c r="BH40" s="920"/>
      <c r="BI40" s="921"/>
      <c r="BJ40" s="56"/>
      <c r="BK40" s="56"/>
      <c r="BL40" s="56"/>
      <c r="BM40" s="56"/>
      <c r="BN40" s="56"/>
      <c r="BO40" s="55"/>
      <c r="BP40" s="55"/>
      <c r="BQ40" s="52">
        <v>34</v>
      </c>
      <c r="BR40" s="72"/>
      <c r="BS40" s="674"/>
      <c r="BT40" s="675"/>
      <c r="BU40" s="675"/>
      <c r="BV40" s="675"/>
      <c r="BW40" s="675"/>
      <c r="BX40" s="675"/>
      <c r="BY40" s="675"/>
      <c r="BZ40" s="675"/>
      <c r="CA40" s="675"/>
      <c r="CB40" s="675"/>
      <c r="CC40" s="675"/>
      <c r="CD40" s="675"/>
      <c r="CE40" s="675"/>
      <c r="CF40" s="675"/>
      <c r="CG40" s="676"/>
      <c r="CH40" s="677"/>
      <c r="CI40" s="678"/>
      <c r="CJ40" s="678"/>
      <c r="CK40" s="678"/>
      <c r="CL40" s="679"/>
      <c r="CM40" s="677"/>
      <c r="CN40" s="678"/>
      <c r="CO40" s="678"/>
      <c r="CP40" s="678"/>
      <c r="CQ40" s="679"/>
      <c r="CR40" s="677"/>
      <c r="CS40" s="678"/>
      <c r="CT40" s="678"/>
      <c r="CU40" s="678"/>
      <c r="CV40" s="679"/>
      <c r="CW40" s="677"/>
      <c r="CX40" s="678"/>
      <c r="CY40" s="678"/>
      <c r="CZ40" s="678"/>
      <c r="DA40" s="679"/>
      <c r="DB40" s="677"/>
      <c r="DC40" s="678"/>
      <c r="DD40" s="678"/>
      <c r="DE40" s="678"/>
      <c r="DF40" s="679"/>
      <c r="DG40" s="677"/>
      <c r="DH40" s="678"/>
      <c r="DI40" s="678"/>
      <c r="DJ40" s="678"/>
      <c r="DK40" s="679"/>
      <c r="DL40" s="677"/>
      <c r="DM40" s="678"/>
      <c r="DN40" s="678"/>
      <c r="DO40" s="678"/>
      <c r="DP40" s="679"/>
      <c r="DQ40" s="677"/>
      <c r="DR40" s="678"/>
      <c r="DS40" s="678"/>
      <c r="DT40" s="678"/>
      <c r="DU40" s="679"/>
      <c r="DV40" s="674"/>
      <c r="DW40" s="675"/>
      <c r="DX40" s="675"/>
      <c r="DY40" s="675"/>
      <c r="DZ40" s="680"/>
      <c r="EA40" s="48"/>
    </row>
    <row r="41" spans="1:131" ht="26.25" customHeight="1" x14ac:dyDescent="0.2">
      <c r="A41" s="52">
        <v>14</v>
      </c>
      <c r="B41" s="674"/>
      <c r="C41" s="675"/>
      <c r="D41" s="675"/>
      <c r="E41" s="675"/>
      <c r="F41" s="675"/>
      <c r="G41" s="675"/>
      <c r="H41" s="675"/>
      <c r="I41" s="675"/>
      <c r="J41" s="675"/>
      <c r="K41" s="675"/>
      <c r="L41" s="675"/>
      <c r="M41" s="675"/>
      <c r="N41" s="675"/>
      <c r="O41" s="675"/>
      <c r="P41" s="676"/>
      <c r="Q41" s="918"/>
      <c r="R41" s="919"/>
      <c r="S41" s="919"/>
      <c r="T41" s="919"/>
      <c r="U41" s="919"/>
      <c r="V41" s="919"/>
      <c r="W41" s="919"/>
      <c r="X41" s="919"/>
      <c r="Y41" s="919"/>
      <c r="Z41" s="919"/>
      <c r="AA41" s="919"/>
      <c r="AB41" s="919"/>
      <c r="AC41" s="919"/>
      <c r="AD41" s="919"/>
      <c r="AE41" s="923"/>
      <c r="AF41" s="941"/>
      <c r="AG41" s="678"/>
      <c r="AH41" s="678"/>
      <c r="AI41" s="678"/>
      <c r="AJ41" s="942"/>
      <c r="AK41" s="922"/>
      <c r="AL41" s="919"/>
      <c r="AM41" s="919"/>
      <c r="AN41" s="919"/>
      <c r="AO41" s="919"/>
      <c r="AP41" s="919"/>
      <c r="AQ41" s="919"/>
      <c r="AR41" s="919"/>
      <c r="AS41" s="919"/>
      <c r="AT41" s="919"/>
      <c r="AU41" s="919"/>
      <c r="AV41" s="919"/>
      <c r="AW41" s="919"/>
      <c r="AX41" s="919"/>
      <c r="AY41" s="919"/>
      <c r="AZ41" s="948"/>
      <c r="BA41" s="948"/>
      <c r="BB41" s="948"/>
      <c r="BC41" s="948"/>
      <c r="BD41" s="948"/>
      <c r="BE41" s="920"/>
      <c r="BF41" s="920"/>
      <c r="BG41" s="920"/>
      <c r="BH41" s="920"/>
      <c r="BI41" s="921"/>
      <c r="BJ41" s="56"/>
      <c r="BK41" s="56"/>
      <c r="BL41" s="56"/>
      <c r="BM41" s="56"/>
      <c r="BN41" s="56"/>
      <c r="BO41" s="55"/>
      <c r="BP41" s="55"/>
      <c r="BQ41" s="52">
        <v>35</v>
      </c>
      <c r="BR41" s="72"/>
      <c r="BS41" s="674"/>
      <c r="BT41" s="675"/>
      <c r="BU41" s="675"/>
      <c r="BV41" s="675"/>
      <c r="BW41" s="675"/>
      <c r="BX41" s="675"/>
      <c r="BY41" s="675"/>
      <c r="BZ41" s="675"/>
      <c r="CA41" s="675"/>
      <c r="CB41" s="675"/>
      <c r="CC41" s="675"/>
      <c r="CD41" s="675"/>
      <c r="CE41" s="675"/>
      <c r="CF41" s="675"/>
      <c r="CG41" s="676"/>
      <c r="CH41" s="677"/>
      <c r="CI41" s="678"/>
      <c r="CJ41" s="678"/>
      <c r="CK41" s="678"/>
      <c r="CL41" s="679"/>
      <c r="CM41" s="677"/>
      <c r="CN41" s="678"/>
      <c r="CO41" s="678"/>
      <c r="CP41" s="678"/>
      <c r="CQ41" s="679"/>
      <c r="CR41" s="677"/>
      <c r="CS41" s="678"/>
      <c r="CT41" s="678"/>
      <c r="CU41" s="678"/>
      <c r="CV41" s="679"/>
      <c r="CW41" s="677"/>
      <c r="CX41" s="678"/>
      <c r="CY41" s="678"/>
      <c r="CZ41" s="678"/>
      <c r="DA41" s="679"/>
      <c r="DB41" s="677"/>
      <c r="DC41" s="678"/>
      <c r="DD41" s="678"/>
      <c r="DE41" s="678"/>
      <c r="DF41" s="679"/>
      <c r="DG41" s="677"/>
      <c r="DH41" s="678"/>
      <c r="DI41" s="678"/>
      <c r="DJ41" s="678"/>
      <c r="DK41" s="679"/>
      <c r="DL41" s="677"/>
      <c r="DM41" s="678"/>
      <c r="DN41" s="678"/>
      <c r="DO41" s="678"/>
      <c r="DP41" s="679"/>
      <c r="DQ41" s="677"/>
      <c r="DR41" s="678"/>
      <c r="DS41" s="678"/>
      <c r="DT41" s="678"/>
      <c r="DU41" s="679"/>
      <c r="DV41" s="674"/>
      <c r="DW41" s="675"/>
      <c r="DX41" s="675"/>
      <c r="DY41" s="675"/>
      <c r="DZ41" s="680"/>
      <c r="EA41" s="48"/>
    </row>
    <row r="42" spans="1:131" ht="26.25" customHeight="1" x14ac:dyDescent="0.2">
      <c r="A42" s="52">
        <v>15</v>
      </c>
      <c r="B42" s="674"/>
      <c r="C42" s="675"/>
      <c r="D42" s="675"/>
      <c r="E42" s="675"/>
      <c r="F42" s="675"/>
      <c r="G42" s="675"/>
      <c r="H42" s="675"/>
      <c r="I42" s="675"/>
      <c r="J42" s="675"/>
      <c r="K42" s="675"/>
      <c r="L42" s="675"/>
      <c r="M42" s="675"/>
      <c r="N42" s="675"/>
      <c r="O42" s="675"/>
      <c r="P42" s="676"/>
      <c r="Q42" s="918"/>
      <c r="R42" s="919"/>
      <c r="S42" s="919"/>
      <c r="T42" s="919"/>
      <c r="U42" s="919"/>
      <c r="V42" s="919"/>
      <c r="W42" s="919"/>
      <c r="X42" s="919"/>
      <c r="Y42" s="919"/>
      <c r="Z42" s="919"/>
      <c r="AA42" s="919"/>
      <c r="AB42" s="919"/>
      <c r="AC42" s="919"/>
      <c r="AD42" s="919"/>
      <c r="AE42" s="923"/>
      <c r="AF42" s="941"/>
      <c r="AG42" s="678"/>
      <c r="AH42" s="678"/>
      <c r="AI42" s="678"/>
      <c r="AJ42" s="942"/>
      <c r="AK42" s="922"/>
      <c r="AL42" s="919"/>
      <c r="AM42" s="919"/>
      <c r="AN42" s="919"/>
      <c r="AO42" s="919"/>
      <c r="AP42" s="919"/>
      <c r="AQ42" s="919"/>
      <c r="AR42" s="919"/>
      <c r="AS42" s="919"/>
      <c r="AT42" s="919"/>
      <c r="AU42" s="919"/>
      <c r="AV42" s="919"/>
      <c r="AW42" s="919"/>
      <c r="AX42" s="919"/>
      <c r="AY42" s="919"/>
      <c r="AZ42" s="948"/>
      <c r="BA42" s="948"/>
      <c r="BB42" s="948"/>
      <c r="BC42" s="948"/>
      <c r="BD42" s="948"/>
      <c r="BE42" s="920"/>
      <c r="BF42" s="920"/>
      <c r="BG42" s="920"/>
      <c r="BH42" s="920"/>
      <c r="BI42" s="921"/>
      <c r="BJ42" s="56"/>
      <c r="BK42" s="56"/>
      <c r="BL42" s="56"/>
      <c r="BM42" s="56"/>
      <c r="BN42" s="56"/>
      <c r="BO42" s="55"/>
      <c r="BP42" s="55"/>
      <c r="BQ42" s="52">
        <v>36</v>
      </c>
      <c r="BR42" s="72"/>
      <c r="BS42" s="674"/>
      <c r="BT42" s="675"/>
      <c r="BU42" s="675"/>
      <c r="BV42" s="675"/>
      <c r="BW42" s="675"/>
      <c r="BX42" s="675"/>
      <c r="BY42" s="675"/>
      <c r="BZ42" s="675"/>
      <c r="CA42" s="675"/>
      <c r="CB42" s="675"/>
      <c r="CC42" s="675"/>
      <c r="CD42" s="675"/>
      <c r="CE42" s="675"/>
      <c r="CF42" s="675"/>
      <c r="CG42" s="676"/>
      <c r="CH42" s="677"/>
      <c r="CI42" s="678"/>
      <c r="CJ42" s="678"/>
      <c r="CK42" s="678"/>
      <c r="CL42" s="679"/>
      <c r="CM42" s="677"/>
      <c r="CN42" s="678"/>
      <c r="CO42" s="678"/>
      <c r="CP42" s="678"/>
      <c r="CQ42" s="679"/>
      <c r="CR42" s="677"/>
      <c r="CS42" s="678"/>
      <c r="CT42" s="678"/>
      <c r="CU42" s="678"/>
      <c r="CV42" s="679"/>
      <c r="CW42" s="677"/>
      <c r="CX42" s="678"/>
      <c r="CY42" s="678"/>
      <c r="CZ42" s="678"/>
      <c r="DA42" s="679"/>
      <c r="DB42" s="677"/>
      <c r="DC42" s="678"/>
      <c r="DD42" s="678"/>
      <c r="DE42" s="678"/>
      <c r="DF42" s="679"/>
      <c r="DG42" s="677"/>
      <c r="DH42" s="678"/>
      <c r="DI42" s="678"/>
      <c r="DJ42" s="678"/>
      <c r="DK42" s="679"/>
      <c r="DL42" s="677"/>
      <c r="DM42" s="678"/>
      <c r="DN42" s="678"/>
      <c r="DO42" s="678"/>
      <c r="DP42" s="679"/>
      <c r="DQ42" s="677"/>
      <c r="DR42" s="678"/>
      <c r="DS42" s="678"/>
      <c r="DT42" s="678"/>
      <c r="DU42" s="679"/>
      <c r="DV42" s="674"/>
      <c r="DW42" s="675"/>
      <c r="DX42" s="675"/>
      <c r="DY42" s="675"/>
      <c r="DZ42" s="680"/>
      <c r="EA42" s="48"/>
    </row>
    <row r="43" spans="1:131" ht="26.25" customHeight="1" x14ac:dyDescent="0.2">
      <c r="A43" s="52">
        <v>16</v>
      </c>
      <c r="B43" s="674"/>
      <c r="C43" s="675"/>
      <c r="D43" s="675"/>
      <c r="E43" s="675"/>
      <c r="F43" s="675"/>
      <c r="G43" s="675"/>
      <c r="H43" s="675"/>
      <c r="I43" s="675"/>
      <c r="J43" s="675"/>
      <c r="K43" s="675"/>
      <c r="L43" s="675"/>
      <c r="M43" s="675"/>
      <c r="N43" s="675"/>
      <c r="O43" s="675"/>
      <c r="P43" s="676"/>
      <c r="Q43" s="918"/>
      <c r="R43" s="919"/>
      <c r="S43" s="919"/>
      <c r="T43" s="919"/>
      <c r="U43" s="919"/>
      <c r="V43" s="919"/>
      <c r="W43" s="919"/>
      <c r="X43" s="919"/>
      <c r="Y43" s="919"/>
      <c r="Z43" s="919"/>
      <c r="AA43" s="919"/>
      <c r="AB43" s="919"/>
      <c r="AC43" s="919"/>
      <c r="AD43" s="919"/>
      <c r="AE43" s="923"/>
      <c r="AF43" s="941"/>
      <c r="AG43" s="678"/>
      <c r="AH43" s="678"/>
      <c r="AI43" s="678"/>
      <c r="AJ43" s="942"/>
      <c r="AK43" s="922"/>
      <c r="AL43" s="919"/>
      <c r="AM43" s="919"/>
      <c r="AN43" s="919"/>
      <c r="AO43" s="919"/>
      <c r="AP43" s="919"/>
      <c r="AQ43" s="919"/>
      <c r="AR43" s="919"/>
      <c r="AS43" s="919"/>
      <c r="AT43" s="919"/>
      <c r="AU43" s="919"/>
      <c r="AV43" s="919"/>
      <c r="AW43" s="919"/>
      <c r="AX43" s="919"/>
      <c r="AY43" s="919"/>
      <c r="AZ43" s="948"/>
      <c r="BA43" s="948"/>
      <c r="BB43" s="948"/>
      <c r="BC43" s="948"/>
      <c r="BD43" s="948"/>
      <c r="BE43" s="920"/>
      <c r="BF43" s="920"/>
      <c r="BG43" s="920"/>
      <c r="BH43" s="920"/>
      <c r="BI43" s="921"/>
      <c r="BJ43" s="56"/>
      <c r="BK43" s="56"/>
      <c r="BL43" s="56"/>
      <c r="BM43" s="56"/>
      <c r="BN43" s="56"/>
      <c r="BO43" s="55"/>
      <c r="BP43" s="55"/>
      <c r="BQ43" s="52">
        <v>37</v>
      </c>
      <c r="BR43" s="72"/>
      <c r="BS43" s="674"/>
      <c r="BT43" s="675"/>
      <c r="BU43" s="675"/>
      <c r="BV43" s="675"/>
      <c r="BW43" s="675"/>
      <c r="BX43" s="675"/>
      <c r="BY43" s="675"/>
      <c r="BZ43" s="675"/>
      <c r="CA43" s="675"/>
      <c r="CB43" s="675"/>
      <c r="CC43" s="675"/>
      <c r="CD43" s="675"/>
      <c r="CE43" s="675"/>
      <c r="CF43" s="675"/>
      <c r="CG43" s="676"/>
      <c r="CH43" s="677"/>
      <c r="CI43" s="678"/>
      <c r="CJ43" s="678"/>
      <c r="CK43" s="678"/>
      <c r="CL43" s="679"/>
      <c r="CM43" s="677"/>
      <c r="CN43" s="678"/>
      <c r="CO43" s="678"/>
      <c r="CP43" s="678"/>
      <c r="CQ43" s="679"/>
      <c r="CR43" s="677"/>
      <c r="CS43" s="678"/>
      <c r="CT43" s="678"/>
      <c r="CU43" s="678"/>
      <c r="CV43" s="679"/>
      <c r="CW43" s="677"/>
      <c r="CX43" s="678"/>
      <c r="CY43" s="678"/>
      <c r="CZ43" s="678"/>
      <c r="DA43" s="679"/>
      <c r="DB43" s="677"/>
      <c r="DC43" s="678"/>
      <c r="DD43" s="678"/>
      <c r="DE43" s="678"/>
      <c r="DF43" s="679"/>
      <c r="DG43" s="677"/>
      <c r="DH43" s="678"/>
      <c r="DI43" s="678"/>
      <c r="DJ43" s="678"/>
      <c r="DK43" s="679"/>
      <c r="DL43" s="677"/>
      <c r="DM43" s="678"/>
      <c r="DN43" s="678"/>
      <c r="DO43" s="678"/>
      <c r="DP43" s="679"/>
      <c r="DQ43" s="677"/>
      <c r="DR43" s="678"/>
      <c r="DS43" s="678"/>
      <c r="DT43" s="678"/>
      <c r="DU43" s="679"/>
      <c r="DV43" s="674"/>
      <c r="DW43" s="675"/>
      <c r="DX43" s="675"/>
      <c r="DY43" s="675"/>
      <c r="DZ43" s="680"/>
      <c r="EA43" s="48"/>
    </row>
    <row r="44" spans="1:131" ht="26.25" customHeight="1" x14ac:dyDescent="0.2">
      <c r="A44" s="52">
        <v>17</v>
      </c>
      <c r="B44" s="674"/>
      <c r="C44" s="675"/>
      <c r="D44" s="675"/>
      <c r="E44" s="675"/>
      <c r="F44" s="675"/>
      <c r="G44" s="675"/>
      <c r="H44" s="675"/>
      <c r="I44" s="675"/>
      <c r="J44" s="675"/>
      <c r="K44" s="675"/>
      <c r="L44" s="675"/>
      <c r="M44" s="675"/>
      <c r="N44" s="675"/>
      <c r="O44" s="675"/>
      <c r="P44" s="676"/>
      <c r="Q44" s="918"/>
      <c r="R44" s="919"/>
      <c r="S44" s="919"/>
      <c r="T44" s="919"/>
      <c r="U44" s="919"/>
      <c r="V44" s="919"/>
      <c r="W44" s="919"/>
      <c r="X44" s="919"/>
      <c r="Y44" s="919"/>
      <c r="Z44" s="919"/>
      <c r="AA44" s="919"/>
      <c r="AB44" s="919"/>
      <c r="AC44" s="919"/>
      <c r="AD44" s="919"/>
      <c r="AE44" s="923"/>
      <c r="AF44" s="941"/>
      <c r="AG44" s="678"/>
      <c r="AH44" s="678"/>
      <c r="AI44" s="678"/>
      <c r="AJ44" s="942"/>
      <c r="AK44" s="922"/>
      <c r="AL44" s="919"/>
      <c r="AM44" s="919"/>
      <c r="AN44" s="919"/>
      <c r="AO44" s="919"/>
      <c r="AP44" s="919"/>
      <c r="AQ44" s="919"/>
      <c r="AR44" s="919"/>
      <c r="AS44" s="919"/>
      <c r="AT44" s="919"/>
      <c r="AU44" s="919"/>
      <c r="AV44" s="919"/>
      <c r="AW44" s="919"/>
      <c r="AX44" s="919"/>
      <c r="AY44" s="919"/>
      <c r="AZ44" s="948"/>
      <c r="BA44" s="948"/>
      <c r="BB44" s="948"/>
      <c r="BC44" s="948"/>
      <c r="BD44" s="948"/>
      <c r="BE44" s="920"/>
      <c r="BF44" s="920"/>
      <c r="BG44" s="920"/>
      <c r="BH44" s="920"/>
      <c r="BI44" s="921"/>
      <c r="BJ44" s="56"/>
      <c r="BK44" s="56"/>
      <c r="BL44" s="56"/>
      <c r="BM44" s="56"/>
      <c r="BN44" s="56"/>
      <c r="BO44" s="55"/>
      <c r="BP44" s="55"/>
      <c r="BQ44" s="52">
        <v>38</v>
      </c>
      <c r="BR44" s="72"/>
      <c r="BS44" s="674"/>
      <c r="BT44" s="675"/>
      <c r="BU44" s="675"/>
      <c r="BV44" s="675"/>
      <c r="BW44" s="675"/>
      <c r="BX44" s="675"/>
      <c r="BY44" s="675"/>
      <c r="BZ44" s="675"/>
      <c r="CA44" s="675"/>
      <c r="CB44" s="675"/>
      <c r="CC44" s="675"/>
      <c r="CD44" s="675"/>
      <c r="CE44" s="675"/>
      <c r="CF44" s="675"/>
      <c r="CG44" s="676"/>
      <c r="CH44" s="677"/>
      <c r="CI44" s="678"/>
      <c r="CJ44" s="678"/>
      <c r="CK44" s="678"/>
      <c r="CL44" s="679"/>
      <c r="CM44" s="677"/>
      <c r="CN44" s="678"/>
      <c r="CO44" s="678"/>
      <c r="CP44" s="678"/>
      <c r="CQ44" s="679"/>
      <c r="CR44" s="677"/>
      <c r="CS44" s="678"/>
      <c r="CT44" s="678"/>
      <c r="CU44" s="678"/>
      <c r="CV44" s="679"/>
      <c r="CW44" s="677"/>
      <c r="CX44" s="678"/>
      <c r="CY44" s="678"/>
      <c r="CZ44" s="678"/>
      <c r="DA44" s="679"/>
      <c r="DB44" s="677"/>
      <c r="DC44" s="678"/>
      <c r="DD44" s="678"/>
      <c r="DE44" s="678"/>
      <c r="DF44" s="679"/>
      <c r="DG44" s="677"/>
      <c r="DH44" s="678"/>
      <c r="DI44" s="678"/>
      <c r="DJ44" s="678"/>
      <c r="DK44" s="679"/>
      <c r="DL44" s="677"/>
      <c r="DM44" s="678"/>
      <c r="DN44" s="678"/>
      <c r="DO44" s="678"/>
      <c r="DP44" s="679"/>
      <c r="DQ44" s="677"/>
      <c r="DR44" s="678"/>
      <c r="DS44" s="678"/>
      <c r="DT44" s="678"/>
      <c r="DU44" s="679"/>
      <c r="DV44" s="674"/>
      <c r="DW44" s="675"/>
      <c r="DX44" s="675"/>
      <c r="DY44" s="675"/>
      <c r="DZ44" s="680"/>
      <c r="EA44" s="48"/>
    </row>
    <row r="45" spans="1:131" ht="26.25" customHeight="1" x14ac:dyDescent="0.2">
      <c r="A45" s="52">
        <v>18</v>
      </c>
      <c r="B45" s="674"/>
      <c r="C45" s="675"/>
      <c r="D45" s="675"/>
      <c r="E45" s="675"/>
      <c r="F45" s="675"/>
      <c r="G45" s="675"/>
      <c r="H45" s="675"/>
      <c r="I45" s="675"/>
      <c r="J45" s="675"/>
      <c r="K45" s="675"/>
      <c r="L45" s="675"/>
      <c r="M45" s="675"/>
      <c r="N45" s="675"/>
      <c r="O45" s="675"/>
      <c r="P45" s="676"/>
      <c r="Q45" s="918"/>
      <c r="R45" s="919"/>
      <c r="S45" s="919"/>
      <c r="T45" s="919"/>
      <c r="U45" s="919"/>
      <c r="V45" s="919"/>
      <c r="W45" s="919"/>
      <c r="X45" s="919"/>
      <c r="Y45" s="919"/>
      <c r="Z45" s="919"/>
      <c r="AA45" s="919"/>
      <c r="AB45" s="919"/>
      <c r="AC45" s="919"/>
      <c r="AD45" s="919"/>
      <c r="AE45" s="923"/>
      <c r="AF45" s="941"/>
      <c r="AG45" s="678"/>
      <c r="AH45" s="678"/>
      <c r="AI45" s="678"/>
      <c r="AJ45" s="942"/>
      <c r="AK45" s="922"/>
      <c r="AL45" s="919"/>
      <c r="AM45" s="919"/>
      <c r="AN45" s="919"/>
      <c r="AO45" s="919"/>
      <c r="AP45" s="919"/>
      <c r="AQ45" s="919"/>
      <c r="AR45" s="919"/>
      <c r="AS45" s="919"/>
      <c r="AT45" s="919"/>
      <c r="AU45" s="919"/>
      <c r="AV45" s="919"/>
      <c r="AW45" s="919"/>
      <c r="AX45" s="919"/>
      <c r="AY45" s="919"/>
      <c r="AZ45" s="948"/>
      <c r="BA45" s="948"/>
      <c r="BB45" s="948"/>
      <c r="BC45" s="948"/>
      <c r="BD45" s="948"/>
      <c r="BE45" s="920"/>
      <c r="BF45" s="920"/>
      <c r="BG45" s="920"/>
      <c r="BH45" s="920"/>
      <c r="BI45" s="921"/>
      <c r="BJ45" s="56"/>
      <c r="BK45" s="56"/>
      <c r="BL45" s="56"/>
      <c r="BM45" s="56"/>
      <c r="BN45" s="56"/>
      <c r="BO45" s="55"/>
      <c r="BP45" s="55"/>
      <c r="BQ45" s="52">
        <v>39</v>
      </c>
      <c r="BR45" s="72"/>
      <c r="BS45" s="674"/>
      <c r="BT45" s="675"/>
      <c r="BU45" s="675"/>
      <c r="BV45" s="675"/>
      <c r="BW45" s="675"/>
      <c r="BX45" s="675"/>
      <c r="BY45" s="675"/>
      <c r="BZ45" s="675"/>
      <c r="CA45" s="675"/>
      <c r="CB45" s="675"/>
      <c r="CC45" s="675"/>
      <c r="CD45" s="675"/>
      <c r="CE45" s="675"/>
      <c r="CF45" s="675"/>
      <c r="CG45" s="676"/>
      <c r="CH45" s="677"/>
      <c r="CI45" s="678"/>
      <c r="CJ45" s="678"/>
      <c r="CK45" s="678"/>
      <c r="CL45" s="679"/>
      <c r="CM45" s="677"/>
      <c r="CN45" s="678"/>
      <c r="CO45" s="678"/>
      <c r="CP45" s="678"/>
      <c r="CQ45" s="679"/>
      <c r="CR45" s="677"/>
      <c r="CS45" s="678"/>
      <c r="CT45" s="678"/>
      <c r="CU45" s="678"/>
      <c r="CV45" s="679"/>
      <c r="CW45" s="677"/>
      <c r="CX45" s="678"/>
      <c r="CY45" s="678"/>
      <c r="CZ45" s="678"/>
      <c r="DA45" s="679"/>
      <c r="DB45" s="677"/>
      <c r="DC45" s="678"/>
      <c r="DD45" s="678"/>
      <c r="DE45" s="678"/>
      <c r="DF45" s="679"/>
      <c r="DG45" s="677"/>
      <c r="DH45" s="678"/>
      <c r="DI45" s="678"/>
      <c r="DJ45" s="678"/>
      <c r="DK45" s="679"/>
      <c r="DL45" s="677"/>
      <c r="DM45" s="678"/>
      <c r="DN45" s="678"/>
      <c r="DO45" s="678"/>
      <c r="DP45" s="679"/>
      <c r="DQ45" s="677"/>
      <c r="DR45" s="678"/>
      <c r="DS45" s="678"/>
      <c r="DT45" s="678"/>
      <c r="DU45" s="679"/>
      <c r="DV45" s="674"/>
      <c r="DW45" s="675"/>
      <c r="DX45" s="675"/>
      <c r="DY45" s="675"/>
      <c r="DZ45" s="680"/>
      <c r="EA45" s="48"/>
    </row>
    <row r="46" spans="1:131" ht="26.25" customHeight="1" x14ac:dyDescent="0.2">
      <c r="A46" s="52">
        <v>19</v>
      </c>
      <c r="B46" s="674"/>
      <c r="C46" s="675"/>
      <c r="D46" s="675"/>
      <c r="E46" s="675"/>
      <c r="F46" s="675"/>
      <c r="G46" s="675"/>
      <c r="H46" s="675"/>
      <c r="I46" s="675"/>
      <c r="J46" s="675"/>
      <c r="K46" s="675"/>
      <c r="L46" s="675"/>
      <c r="M46" s="675"/>
      <c r="N46" s="675"/>
      <c r="O46" s="675"/>
      <c r="P46" s="676"/>
      <c r="Q46" s="918"/>
      <c r="R46" s="919"/>
      <c r="S46" s="919"/>
      <c r="T46" s="919"/>
      <c r="U46" s="919"/>
      <c r="V46" s="919"/>
      <c r="W46" s="919"/>
      <c r="X46" s="919"/>
      <c r="Y46" s="919"/>
      <c r="Z46" s="919"/>
      <c r="AA46" s="919"/>
      <c r="AB46" s="919"/>
      <c r="AC46" s="919"/>
      <c r="AD46" s="919"/>
      <c r="AE46" s="923"/>
      <c r="AF46" s="941"/>
      <c r="AG46" s="678"/>
      <c r="AH46" s="678"/>
      <c r="AI46" s="678"/>
      <c r="AJ46" s="942"/>
      <c r="AK46" s="922"/>
      <c r="AL46" s="919"/>
      <c r="AM46" s="919"/>
      <c r="AN46" s="919"/>
      <c r="AO46" s="919"/>
      <c r="AP46" s="919"/>
      <c r="AQ46" s="919"/>
      <c r="AR46" s="919"/>
      <c r="AS46" s="919"/>
      <c r="AT46" s="919"/>
      <c r="AU46" s="919"/>
      <c r="AV46" s="919"/>
      <c r="AW46" s="919"/>
      <c r="AX46" s="919"/>
      <c r="AY46" s="919"/>
      <c r="AZ46" s="948"/>
      <c r="BA46" s="948"/>
      <c r="BB46" s="948"/>
      <c r="BC46" s="948"/>
      <c r="BD46" s="948"/>
      <c r="BE46" s="920"/>
      <c r="BF46" s="920"/>
      <c r="BG46" s="920"/>
      <c r="BH46" s="920"/>
      <c r="BI46" s="921"/>
      <c r="BJ46" s="56"/>
      <c r="BK46" s="56"/>
      <c r="BL46" s="56"/>
      <c r="BM46" s="56"/>
      <c r="BN46" s="56"/>
      <c r="BO46" s="55"/>
      <c r="BP46" s="55"/>
      <c r="BQ46" s="52">
        <v>40</v>
      </c>
      <c r="BR46" s="72"/>
      <c r="BS46" s="674"/>
      <c r="BT46" s="675"/>
      <c r="BU46" s="675"/>
      <c r="BV46" s="675"/>
      <c r="BW46" s="675"/>
      <c r="BX46" s="675"/>
      <c r="BY46" s="675"/>
      <c r="BZ46" s="675"/>
      <c r="CA46" s="675"/>
      <c r="CB46" s="675"/>
      <c r="CC46" s="675"/>
      <c r="CD46" s="675"/>
      <c r="CE46" s="675"/>
      <c r="CF46" s="675"/>
      <c r="CG46" s="676"/>
      <c r="CH46" s="677"/>
      <c r="CI46" s="678"/>
      <c r="CJ46" s="678"/>
      <c r="CK46" s="678"/>
      <c r="CL46" s="679"/>
      <c r="CM46" s="677"/>
      <c r="CN46" s="678"/>
      <c r="CO46" s="678"/>
      <c r="CP46" s="678"/>
      <c r="CQ46" s="679"/>
      <c r="CR46" s="677"/>
      <c r="CS46" s="678"/>
      <c r="CT46" s="678"/>
      <c r="CU46" s="678"/>
      <c r="CV46" s="679"/>
      <c r="CW46" s="677"/>
      <c r="CX46" s="678"/>
      <c r="CY46" s="678"/>
      <c r="CZ46" s="678"/>
      <c r="DA46" s="679"/>
      <c r="DB46" s="677"/>
      <c r="DC46" s="678"/>
      <c r="DD46" s="678"/>
      <c r="DE46" s="678"/>
      <c r="DF46" s="679"/>
      <c r="DG46" s="677"/>
      <c r="DH46" s="678"/>
      <c r="DI46" s="678"/>
      <c r="DJ46" s="678"/>
      <c r="DK46" s="679"/>
      <c r="DL46" s="677"/>
      <c r="DM46" s="678"/>
      <c r="DN46" s="678"/>
      <c r="DO46" s="678"/>
      <c r="DP46" s="679"/>
      <c r="DQ46" s="677"/>
      <c r="DR46" s="678"/>
      <c r="DS46" s="678"/>
      <c r="DT46" s="678"/>
      <c r="DU46" s="679"/>
      <c r="DV46" s="674"/>
      <c r="DW46" s="675"/>
      <c r="DX46" s="675"/>
      <c r="DY46" s="675"/>
      <c r="DZ46" s="680"/>
      <c r="EA46" s="48"/>
    </row>
    <row r="47" spans="1:131" ht="26.25" customHeight="1" x14ac:dyDescent="0.2">
      <c r="A47" s="52">
        <v>20</v>
      </c>
      <c r="B47" s="674"/>
      <c r="C47" s="675"/>
      <c r="D47" s="675"/>
      <c r="E47" s="675"/>
      <c r="F47" s="675"/>
      <c r="G47" s="675"/>
      <c r="H47" s="675"/>
      <c r="I47" s="675"/>
      <c r="J47" s="675"/>
      <c r="K47" s="675"/>
      <c r="L47" s="675"/>
      <c r="M47" s="675"/>
      <c r="N47" s="675"/>
      <c r="O47" s="675"/>
      <c r="P47" s="676"/>
      <c r="Q47" s="918"/>
      <c r="R47" s="919"/>
      <c r="S47" s="919"/>
      <c r="T47" s="919"/>
      <c r="U47" s="919"/>
      <c r="V47" s="919"/>
      <c r="W47" s="919"/>
      <c r="X47" s="919"/>
      <c r="Y47" s="919"/>
      <c r="Z47" s="919"/>
      <c r="AA47" s="919"/>
      <c r="AB47" s="919"/>
      <c r="AC47" s="919"/>
      <c r="AD47" s="919"/>
      <c r="AE47" s="923"/>
      <c r="AF47" s="941"/>
      <c r="AG47" s="678"/>
      <c r="AH47" s="678"/>
      <c r="AI47" s="678"/>
      <c r="AJ47" s="942"/>
      <c r="AK47" s="922"/>
      <c r="AL47" s="919"/>
      <c r="AM47" s="919"/>
      <c r="AN47" s="919"/>
      <c r="AO47" s="919"/>
      <c r="AP47" s="919"/>
      <c r="AQ47" s="919"/>
      <c r="AR47" s="919"/>
      <c r="AS47" s="919"/>
      <c r="AT47" s="919"/>
      <c r="AU47" s="919"/>
      <c r="AV47" s="919"/>
      <c r="AW47" s="919"/>
      <c r="AX47" s="919"/>
      <c r="AY47" s="919"/>
      <c r="AZ47" s="948"/>
      <c r="BA47" s="948"/>
      <c r="BB47" s="948"/>
      <c r="BC47" s="948"/>
      <c r="BD47" s="948"/>
      <c r="BE47" s="920"/>
      <c r="BF47" s="920"/>
      <c r="BG47" s="920"/>
      <c r="BH47" s="920"/>
      <c r="BI47" s="921"/>
      <c r="BJ47" s="56"/>
      <c r="BK47" s="56"/>
      <c r="BL47" s="56"/>
      <c r="BM47" s="56"/>
      <c r="BN47" s="56"/>
      <c r="BO47" s="55"/>
      <c r="BP47" s="55"/>
      <c r="BQ47" s="52">
        <v>41</v>
      </c>
      <c r="BR47" s="72"/>
      <c r="BS47" s="674"/>
      <c r="BT47" s="675"/>
      <c r="BU47" s="675"/>
      <c r="BV47" s="675"/>
      <c r="BW47" s="675"/>
      <c r="BX47" s="675"/>
      <c r="BY47" s="675"/>
      <c r="BZ47" s="675"/>
      <c r="CA47" s="675"/>
      <c r="CB47" s="675"/>
      <c r="CC47" s="675"/>
      <c r="CD47" s="675"/>
      <c r="CE47" s="675"/>
      <c r="CF47" s="675"/>
      <c r="CG47" s="676"/>
      <c r="CH47" s="677"/>
      <c r="CI47" s="678"/>
      <c r="CJ47" s="678"/>
      <c r="CK47" s="678"/>
      <c r="CL47" s="679"/>
      <c r="CM47" s="677"/>
      <c r="CN47" s="678"/>
      <c r="CO47" s="678"/>
      <c r="CP47" s="678"/>
      <c r="CQ47" s="679"/>
      <c r="CR47" s="677"/>
      <c r="CS47" s="678"/>
      <c r="CT47" s="678"/>
      <c r="CU47" s="678"/>
      <c r="CV47" s="679"/>
      <c r="CW47" s="677"/>
      <c r="CX47" s="678"/>
      <c r="CY47" s="678"/>
      <c r="CZ47" s="678"/>
      <c r="DA47" s="679"/>
      <c r="DB47" s="677"/>
      <c r="DC47" s="678"/>
      <c r="DD47" s="678"/>
      <c r="DE47" s="678"/>
      <c r="DF47" s="679"/>
      <c r="DG47" s="677"/>
      <c r="DH47" s="678"/>
      <c r="DI47" s="678"/>
      <c r="DJ47" s="678"/>
      <c r="DK47" s="679"/>
      <c r="DL47" s="677"/>
      <c r="DM47" s="678"/>
      <c r="DN47" s="678"/>
      <c r="DO47" s="678"/>
      <c r="DP47" s="679"/>
      <c r="DQ47" s="677"/>
      <c r="DR47" s="678"/>
      <c r="DS47" s="678"/>
      <c r="DT47" s="678"/>
      <c r="DU47" s="679"/>
      <c r="DV47" s="674"/>
      <c r="DW47" s="675"/>
      <c r="DX47" s="675"/>
      <c r="DY47" s="675"/>
      <c r="DZ47" s="680"/>
      <c r="EA47" s="48"/>
    </row>
    <row r="48" spans="1:131" ht="26.25" customHeight="1" x14ac:dyDescent="0.2">
      <c r="A48" s="52">
        <v>21</v>
      </c>
      <c r="B48" s="674"/>
      <c r="C48" s="675"/>
      <c r="D48" s="675"/>
      <c r="E48" s="675"/>
      <c r="F48" s="675"/>
      <c r="G48" s="675"/>
      <c r="H48" s="675"/>
      <c r="I48" s="675"/>
      <c r="J48" s="675"/>
      <c r="K48" s="675"/>
      <c r="L48" s="675"/>
      <c r="M48" s="675"/>
      <c r="N48" s="675"/>
      <c r="O48" s="675"/>
      <c r="P48" s="676"/>
      <c r="Q48" s="918"/>
      <c r="R48" s="919"/>
      <c r="S48" s="919"/>
      <c r="T48" s="919"/>
      <c r="U48" s="919"/>
      <c r="V48" s="919"/>
      <c r="W48" s="919"/>
      <c r="X48" s="919"/>
      <c r="Y48" s="919"/>
      <c r="Z48" s="919"/>
      <c r="AA48" s="919"/>
      <c r="AB48" s="919"/>
      <c r="AC48" s="919"/>
      <c r="AD48" s="919"/>
      <c r="AE48" s="923"/>
      <c r="AF48" s="941"/>
      <c r="AG48" s="678"/>
      <c r="AH48" s="678"/>
      <c r="AI48" s="678"/>
      <c r="AJ48" s="942"/>
      <c r="AK48" s="922"/>
      <c r="AL48" s="919"/>
      <c r="AM48" s="919"/>
      <c r="AN48" s="919"/>
      <c r="AO48" s="919"/>
      <c r="AP48" s="919"/>
      <c r="AQ48" s="919"/>
      <c r="AR48" s="919"/>
      <c r="AS48" s="919"/>
      <c r="AT48" s="919"/>
      <c r="AU48" s="919"/>
      <c r="AV48" s="919"/>
      <c r="AW48" s="919"/>
      <c r="AX48" s="919"/>
      <c r="AY48" s="919"/>
      <c r="AZ48" s="948"/>
      <c r="BA48" s="948"/>
      <c r="BB48" s="948"/>
      <c r="BC48" s="948"/>
      <c r="BD48" s="948"/>
      <c r="BE48" s="920"/>
      <c r="BF48" s="920"/>
      <c r="BG48" s="920"/>
      <c r="BH48" s="920"/>
      <c r="BI48" s="921"/>
      <c r="BJ48" s="56"/>
      <c r="BK48" s="56"/>
      <c r="BL48" s="56"/>
      <c r="BM48" s="56"/>
      <c r="BN48" s="56"/>
      <c r="BO48" s="55"/>
      <c r="BP48" s="55"/>
      <c r="BQ48" s="52">
        <v>42</v>
      </c>
      <c r="BR48" s="72"/>
      <c r="BS48" s="674"/>
      <c r="BT48" s="675"/>
      <c r="BU48" s="675"/>
      <c r="BV48" s="675"/>
      <c r="BW48" s="675"/>
      <c r="BX48" s="675"/>
      <c r="BY48" s="675"/>
      <c r="BZ48" s="675"/>
      <c r="CA48" s="675"/>
      <c r="CB48" s="675"/>
      <c r="CC48" s="675"/>
      <c r="CD48" s="675"/>
      <c r="CE48" s="675"/>
      <c r="CF48" s="675"/>
      <c r="CG48" s="676"/>
      <c r="CH48" s="677"/>
      <c r="CI48" s="678"/>
      <c r="CJ48" s="678"/>
      <c r="CK48" s="678"/>
      <c r="CL48" s="679"/>
      <c r="CM48" s="677"/>
      <c r="CN48" s="678"/>
      <c r="CO48" s="678"/>
      <c r="CP48" s="678"/>
      <c r="CQ48" s="679"/>
      <c r="CR48" s="677"/>
      <c r="CS48" s="678"/>
      <c r="CT48" s="678"/>
      <c r="CU48" s="678"/>
      <c r="CV48" s="679"/>
      <c r="CW48" s="677"/>
      <c r="CX48" s="678"/>
      <c r="CY48" s="678"/>
      <c r="CZ48" s="678"/>
      <c r="DA48" s="679"/>
      <c r="DB48" s="677"/>
      <c r="DC48" s="678"/>
      <c r="DD48" s="678"/>
      <c r="DE48" s="678"/>
      <c r="DF48" s="679"/>
      <c r="DG48" s="677"/>
      <c r="DH48" s="678"/>
      <c r="DI48" s="678"/>
      <c r="DJ48" s="678"/>
      <c r="DK48" s="679"/>
      <c r="DL48" s="677"/>
      <c r="DM48" s="678"/>
      <c r="DN48" s="678"/>
      <c r="DO48" s="678"/>
      <c r="DP48" s="679"/>
      <c r="DQ48" s="677"/>
      <c r="DR48" s="678"/>
      <c r="DS48" s="678"/>
      <c r="DT48" s="678"/>
      <c r="DU48" s="679"/>
      <c r="DV48" s="674"/>
      <c r="DW48" s="675"/>
      <c r="DX48" s="675"/>
      <c r="DY48" s="675"/>
      <c r="DZ48" s="680"/>
      <c r="EA48" s="48"/>
    </row>
    <row r="49" spans="1:131" ht="26.25" customHeight="1" x14ac:dyDescent="0.2">
      <c r="A49" s="52">
        <v>22</v>
      </c>
      <c r="B49" s="674"/>
      <c r="C49" s="675"/>
      <c r="D49" s="675"/>
      <c r="E49" s="675"/>
      <c r="F49" s="675"/>
      <c r="G49" s="675"/>
      <c r="H49" s="675"/>
      <c r="I49" s="675"/>
      <c r="J49" s="675"/>
      <c r="K49" s="675"/>
      <c r="L49" s="675"/>
      <c r="M49" s="675"/>
      <c r="N49" s="675"/>
      <c r="O49" s="675"/>
      <c r="P49" s="676"/>
      <c r="Q49" s="918"/>
      <c r="R49" s="919"/>
      <c r="S49" s="919"/>
      <c r="T49" s="919"/>
      <c r="U49" s="919"/>
      <c r="V49" s="919"/>
      <c r="W49" s="919"/>
      <c r="X49" s="919"/>
      <c r="Y49" s="919"/>
      <c r="Z49" s="919"/>
      <c r="AA49" s="919"/>
      <c r="AB49" s="919"/>
      <c r="AC49" s="919"/>
      <c r="AD49" s="919"/>
      <c r="AE49" s="923"/>
      <c r="AF49" s="941"/>
      <c r="AG49" s="678"/>
      <c r="AH49" s="678"/>
      <c r="AI49" s="678"/>
      <c r="AJ49" s="942"/>
      <c r="AK49" s="922"/>
      <c r="AL49" s="919"/>
      <c r="AM49" s="919"/>
      <c r="AN49" s="919"/>
      <c r="AO49" s="919"/>
      <c r="AP49" s="919"/>
      <c r="AQ49" s="919"/>
      <c r="AR49" s="919"/>
      <c r="AS49" s="919"/>
      <c r="AT49" s="919"/>
      <c r="AU49" s="919"/>
      <c r="AV49" s="919"/>
      <c r="AW49" s="919"/>
      <c r="AX49" s="919"/>
      <c r="AY49" s="919"/>
      <c r="AZ49" s="948"/>
      <c r="BA49" s="948"/>
      <c r="BB49" s="948"/>
      <c r="BC49" s="948"/>
      <c r="BD49" s="948"/>
      <c r="BE49" s="920"/>
      <c r="BF49" s="920"/>
      <c r="BG49" s="920"/>
      <c r="BH49" s="920"/>
      <c r="BI49" s="921"/>
      <c r="BJ49" s="56"/>
      <c r="BK49" s="56"/>
      <c r="BL49" s="56"/>
      <c r="BM49" s="56"/>
      <c r="BN49" s="56"/>
      <c r="BO49" s="55"/>
      <c r="BP49" s="55"/>
      <c r="BQ49" s="52">
        <v>43</v>
      </c>
      <c r="BR49" s="72"/>
      <c r="BS49" s="674"/>
      <c r="BT49" s="675"/>
      <c r="BU49" s="675"/>
      <c r="BV49" s="675"/>
      <c r="BW49" s="675"/>
      <c r="BX49" s="675"/>
      <c r="BY49" s="675"/>
      <c r="BZ49" s="675"/>
      <c r="CA49" s="675"/>
      <c r="CB49" s="675"/>
      <c r="CC49" s="675"/>
      <c r="CD49" s="675"/>
      <c r="CE49" s="675"/>
      <c r="CF49" s="675"/>
      <c r="CG49" s="676"/>
      <c r="CH49" s="677"/>
      <c r="CI49" s="678"/>
      <c r="CJ49" s="678"/>
      <c r="CK49" s="678"/>
      <c r="CL49" s="679"/>
      <c r="CM49" s="677"/>
      <c r="CN49" s="678"/>
      <c r="CO49" s="678"/>
      <c r="CP49" s="678"/>
      <c r="CQ49" s="679"/>
      <c r="CR49" s="677"/>
      <c r="CS49" s="678"/>
      <c r="CT49" s="678"/>
      <c r="CU49" s="678"/>
      <c r="CV49" s="679"/>
      <c r="CW49" s="677"/>
      <c r="CX49" s="678"/>
      <c r="CY49" s="678"/>
      <c r="CZ49" s="678"/>
      <c r="DA49" s="679"/>
      <c r="DB49" s="677"/>
      <c r="DC49" s="678"/>
      <c r="DD49" s="678"/>
      <c r="DE49" s="678"/>
      <c r="DF49" s="679"/>
      <c r="DG49" s="677"/>
      <c r="DH49" s="678"/>
      <c r="DI49" s="678"/>
      <c r="DJ49" s="678"/>
      <c r="DK49" s="679"/>
      <c r="DL49" s="677"/>
      <c r="DM49" s="678"/>
      <c r="DN49" s="678"/>
      <c r="DO49" s="678"/>
      <c r="DP49" s="679"/>
      <c r="DQ49" s="677"/>
      <c r="DR49" s="678"/>
      <c r="DS49" s="678"/>
      <c r="DT49" s="678"/>
      <c r="DU49" s="679"/>
      <c r="DV49" s="674"/>
      <c r="DW49" s="675"/>
      <c r="DX49" s="675"/>
      <c r="DY49" s="675"/>
      <c r="DZ49" s="680"/>
      <c r="EA49" s="48"/>
    </row>
    <row r="50" spans="1:131" ht="26.25" customHeight="1" x14ac:dyDescent="0.2">
      <c r="A50" s="52">
        <v>23</v>
      </c>
      <c r="B50" s="674"/>
      <c r="C50" s="675"/>
      <c r="D50" s="675"/>
      <c r="E50" s="675"/>
      <c r="F50" s="675"/>
      <c r="G50" s="675"/>
      <c r="H50" s="675"/>
      <c r="I50" s="675"/>
      <c r="J50" s="675"/>
      <c r="K50" s="675"/>
      <c r="L50" s="675"/>
      <c r="M50" s="675"/>
      <c r="N50" s="675"/>
      <c r="O50" s="675"/>
      <c r="P50" s="676"/>
      <c r="Q50" s="938"/>
      <c r="R50" s="939"/>
      <c r="S50" s="939"/>
      <c r="T50" s="939"/>
      <c r="U50" s="939"/>
      <c r="V50" s="939"/>
      <c r="W50" s="939"/>
      <c r="X50" s="939"/>
      <c r="Y50" s="939"/>
      <c r="Z50" s="939"/>
      <c r="AA50" s="939"/>
      <c r="AB50" s="939"/>
      <c r="AC50" s="939"/>
      <c r="AD50" s="939"/>
      <c r="AE50" s="940"/>
      <c r="AF50" s="941"/>
      <c r="AG50" s="678"/>
      <c r="AH50" s="678"/>
      <c r="AI50" s="678"/>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20"/>
      <c r="BF50" s="920"/>
      <c r="BG50" s="920"/>
      <c r="BH50" s="920"/>
      <c r="BI50" s="921"/>
      <c r="BJ50" s="56"/>
      <c r="BK50" s="56"/>
      <c r="BL50" s="56"/>
      <c r="BM50" s="56"/>
      <c r="BN50" s="56"/>
      <c r="BO50" s="55"/>
      <c r="BP50" s="55"/>
      <c r="BQ50" s="52">
        <v>44</v>
      </c>
      <c r="BR50" s="72"/>
      <c r="BS50" s="674"/>
      <c r="BT50" s="675"/>
      <c r="BU50" s="675"/>
      <c r="BV50" s="675"/>
      <c r="BW50" s="675"/>
      <c r="BX50" s="675"/>
      <c r="BY50" s="675"/>
      <c r="BZ50" s="675"/>
      <c r="CA50" s="675"/>
      <c r="CB50" s="675"/>
      <c r="CC50" s="675"/>
      <c r="CD50" s="675"/>
      <c r="CE50" s="675"/>
      <c r="CF50" s="675"/>
      <c r="CG50" s="676"/>
      <c r="CH50" s="677"/>
      <c r="CI50" s="678"/>
      <c r="CJ50" s="678"/>
      <c r="CK50" s="678"/>
      <c r="CL50" s="679"/>
      <c r="CM50" s="677"/>
      <c r="CN50" s="678"/>
      <c r="CO50" s="678"/>
      <c r="CP50" s="678"/>
      <c r="CQ50" s="679"/>
      <c r="CR50" s="677"/>
      <c r="CS50" s="678"/>
      <c r="CT50" s="678"/>
      <c r="CU50" s="678"/>
      <c r="CV50" s="679"/>
      <c r="CW50" s="677"/>
      <c r="CX50" s="678"/>
      <c r="CY50" s="678"/>
      <c r="CZ50" s="678"/>
      <c r="DA50" s="679"/>
      <c r="DB50" s="677"/>
      <c r="DC50" s="678"/>
      <c r="DD50" s="678"/>
      <c r="DE50" s="678"/>
      <c r="DF50" s="679"/>
      <c r="DG50" s="677"/>
      <c r="DH50" s="678"/>
      <c r="DI50" s="678"/>
      <c r="DJ50" s="678"/>
      <c r="DK50" s="679"/>
      <c r="DL50" s="677"/>
      <c r="DM50" s="678"/>
      <c r="DN50" s="678"/>
      <c r="DO50" s="678"/>
      <c r="DP50" s="679"/>
      <c r="DQ50" s="677"/>
      <c r="DR50" s="678"/>
      <c r="DS50" s="678"/>
      <c r="DT50" s="678"/>
      <c r="DU50" s="679"/>
      <c r="DV50" s="674"/>
      <c r="DW50" s="675"/>
      <c r="DX50" s="675"/>
      <c r="DY50" s="675"/>
      <c r="DZ50" s="680"/>
      <c r="EA50" s="48"/>
    </row>
    <row r="51" spans="1:131" ht="26.25" customHeight="1" x14ac:dyDescent="0.2">
      <c r="A51" s="52">
        <v>24</v>
      </c>
      <c r="B51" s="674"/>
      <c r="C51" s="675"/>
      <c r="D51" s="675"/>
      <c r="E51" s="675"/>
      <c r="F51" s="675"/>
      <c r="G51" s="675"/>
      <c r="H51" s="675"/>
      <c r="I51" s="675"/>
      <c r="J51" s="675"/>
      <c r="K51" s="675"/>
      <c r="L51" s="675"/>
      <c r="M51" s="675"/>
      <c r="N51" s="675"/>
      <c r="O51" s="675"/>
      <c r="P51" s="676"/>
      <c r="Q51" s="938"/>
      <c r="R51" s="939"/>
      <c r="S51" s="939"/>
      <c r="T51" s="939"/>
      <c r="U51" s="939"/>
      <c r="V51" s="939"/>
      <c r="W51" s="939"/>
      <c r="X51" s="939"/>
      <c r="Y51" s="939"/>
      <c r="Z51" s="939"/>
      <c r="AA51" s="939"/>
      <c r="AB51" s="939"/>
      <c r="AC51" s="939"/>
      <c r="AD51" s="939"/>
      <c r="AE51" s="940"/>
      <c r="AF51" s="941"/>
      <c r="AG51" s="678"/>
      <c r="AH51" s="678"/>
      <c r="AI51" s="678"/>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20"/>
      <c r="BF51" s="920"/>
      <c r="BG51" s="920"/>
      <c r="BH51" s="920"/>
      <c r="BI51" s="921"/>
      <c r="BJ51" s="56"/>
      <c r="BK51" s="56"/>
      <c r="BL51" s="56"/>
      <c r="BM51" s="56"/>
      <c r="BN51" s="56"/>
      <c r="BO51" s="55"/>
      <c r="BP51" s="55"/>
      <c r="BQ51" s="52">
        <v>45</v>
      </c>
      <c r="BR51" s="72"/>
      <c r="BS51" s="674"/>
      <c r="BT51" s="675"/>
      <c r="BU51" s="675"/>
      <c r="BV51" s="675"/>
      <c r="BW51" s="675"/>
      <c r="BX51" s="675"/>
      <c r="BY51" s="675"/>
      <c r="BZ51" s="675"/>
      <c r="CA51" s="675"/>
      <c r="CB51" s="675"/>
      <c r="CC51" s="675"/>
      <c r="CD51" s="675"/>
      <c r="CE51" s="675"/>
      <c r="CF51" s="675"/>
      <c r="CG51" s="676"/>
      <c r="CH51" s="677"/>
      <c r="CI51" s="678"/>
      <c r="CJ51" s="678"/>
      <c r="CK51" s="678"/>
      <c r="CL51" s="679"/>
      <c r="CM51" s="677"/>
      <c r="CN51" s="678"/>
      <c r="CO51" s="678"/>
      <c r="CP51" s="678"/>
      <c r="CQ51" s="679"/>
      <c r="CR51" s="677"/>
      <c r="CS51" s="678"/>
      <c r="CT51" s="678"/>
      <c r="CU51" s="678"/>
      <c r="CV51" s="679"/>
      <c r="CW51" s="677"/>
      <c r="CX51" s="678"/>
      <c r="CY51" s="678"/>
      <c r="CZ51" s="678"/>
      <c r="DA51" s="679"/>
      <c r="DB51" s="677"/>
      <c r="DC51" s="678"/>
      <c r="DD51" s="678"/>
      <c r="DE51" s="678"/>
      <c r="DF51" s="679"/>
      <c r="DG51" s="677"/>
      <c r="DH51" s="678"/>
      <c r="DI51" s="678"/>
      <c r="DJ51" s="678"/>
      <c r="DK51" s="679"/>
      <c r="DL51" s="677"/>
      <c r="DM51" s="678"/>
      <c r="DN51" s="678"/>
      <c r="DO51" s="678"/>
      <c r="DP51" s="679"/>
      <c r="DQ51" s="677"/>
      <c r="DR51" s="678"/>
      <c r="DS51" s="678"/>
      <c r="DT51" s="678"/>
      <c r="DU51" s="679"/>
      <c r="DV51" s="674"/>
      <c r="DW51" s="675"/>
      <c r="DX51" s="675"/>
      <c r="DY51" s="675"/>
      <c r="DZ51" s="680"/>
      <c r="EA51" s="48"/>
    </row>
    <row r="52" spans="1:131" ht="26.25" customHeight="1" x14ac:dyDescent="0.2">
      <c r="A52" s="52">
        <v>25</v>
      </c>
      <c r="B52" s="674"/>
      <c r="C52" s="675"/>
      <c r="D52" s="675"/>
      <c r="E52" s="675"/>
      <c r="F52" s="675"/>
      <c r="G52" s="675"/>
      <c r="H52" s="675"/>
      <c r="I52" s="675"/>
      <c r="J52" s="675"/>
      <c r="K52" s="675"/>
      <c r="L52" s="675"/>
      <c r="M52" s="675"/>
      <c r="N52" s="675"/>
      <c r="O52" s="675"/>
      <c r="P52" s="676"/>
      <c r="Q52" s="938"/>
      <c r="R52" s="939"/>
      <c r="S52" s="939"/>
      <c r="T52" s="939"/>
      <c r="U52" s="939"/>
      <c r="V52" s="939"/>
      <c r="W52" s="939"/>
      <c r="X52" s="939"/>
      <c r="Y52" s="939"/>
      <c r="Z52" s="939"/>
      <c r="AA52" s="939"/>
      <c r="AB52" s="939"/>
      <c r="AC52" s="939"/>
      <c r="AD52" s="939"/>
      <c r="AE52" s="940"/>
      <c r="AF52" s="941"/>
      <c r="AG52" s="678"/>
      <c r="AH52" s="678"/>
      <c r="AI52" s="678"/>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20"/>
      <c r="BF52" s="920"/>
      <c r="BG52" s="920"/>
      <c r="BH52" s="920"/>
      <c r="BI52" s="921"/>
      <c r="BJ52" s="56"/>
      <c r="BK52" s="56"/>
      <c r="BL52" s="56"/>
      <c r="BM52" s="56"/>
      <c r="BN52" s="56"/>
      <c r="BO52" s="55"/>
      <c r="BP52" s="55"/>
      <c r="BQ52" s="52">
        <v>46</v>
      </c>
      <c r="BR52" s="72"/>
      <c r="BS52" s="674"/>
      <c r="BT52" s="675"/>
      <c r="BU52" s="675"/>
      <c r="BV52" s="675"/>
      <c r="BW52" s="675"/>
      <c r="BX52" s="675"/>
      <c r="BY52" s="675"/>
      <c r="BZ52" s="675"/>
      <c r="CA52" s="675"/>
      <c r="CB52" s="675"/>
      <c r="CC52" s="675"/>
      <c r="CD52" s="675"/>
      <c r="CE52" s="675"/>
      <c r="CF52" s="675"/>
      <c r="CG52" s="676"/>
      <c r="CH52" s="677"/>
      <c r="CI52" s="678"/>
      <c r="CJ52" s="678"/>
      <c r="CK52" s="678"/>
      <c r="CL52" s="679"/>
      <c r="CM52" s="677"/>
      <c r="CN52" s="678"/>
      <c r="CO52" s="678"/>
      <c r="CP52" s="678"/>
      <c r="CQ52" s="679"/>
      <c r="CR52" s="677"/>
      <c r="CS52" s="678"/>
      <c r="CT52" s="678"/>
      <c r="CU52" s="678"/>
      <c r="CV52" s="679"/>
      <c r="CW52" s="677"/>
      <c r="CX52" s="678"/>
      <c r="CY52" s="678"/>
      <c r="CZ52" s="678"/>
      <c r="DA52" s="679"/>
      <c r="DB52" s="677"/>
      <c r="DC52" s="678"/>
      <c r="DD52" s="678"/>
      <c r="DE52" s="678"/>
      <c r="DF52" s="679"/>
      <c r="DG52" s="677"/>
      <c r="DH52" s="678"/>
      <c r="DI52" s="678"/>
      <c r="DJ52" s="678"/>
      <c r="DK52" s="679"/>
      <c r="DL52" s="677"/>
      <c r="DM52" s="678"/>
      <c r="DN52" s="678"/>
      <c r="DO52" s="678"/>
      <c r="DP52" s="679"/>
      <c r="DQ52" s="677"/>
      <c r="DR52" s="678"/>
      <c r="DS52" s="678"/>
      <c r="DT52" s="678"/>
      <c r="DU52" s="679"/>
      <c r="DV52" s="674"/>
      <c r="DW52" s="675"/>
      <c r="DX52" s="675"/>
      <c r="DY52" s="675"/>
      <c r="DZ52" s="680"/>
      <c r="EA52" s="48"/>
    </row>
    <row r="53" spans="1:131" ht="26.25" customHeight="1" x14ac:dyDescent="0.2">
      <c r="A53" s="52">
        <v>26</v>
      </c>
      <c r="B53" s="674"/>
      <c r="C53" s="675"/>
      <c r="D53" s="675"/>
      <c r="E53" s="675"/>
      <c r="F53" s="675"/>
      <c r="G53" s="675"/>
      <c r="H53" s="675"/>
      <c r="I53" s="675"/>
      <c r="J53" s="675"/>
      <c r="K53" s="675"/>
      <c r="L53" s="675"/>
      <c r="M53" s="675"/>
      <c r="N53" s="675"/>
      <c r="O53" s="675"/>
      <c r="P53" s="676"/>
      <c r="Q53" s="938"/>
      <c r="R53" s="939"/>
      <c r="S53" s="939"/>
      <c r="T53" s="939"/>
      <c r="U53" s="939"/>
      <c r="V53" s="939"/>
      <c r="W53" s="939"/>
      <c r="X53" s="939"/>
      <c r="Y53" s="939"/>
      <c r="Z53" s="939"/>
      <c r="AA53" s="939"/>
      <c r="AB53" s="939"/>
      <c r="AC53" s="939"/>
      <c r="AD53" s="939"/>
      <c r="AE53" s="940"/>
      <c r="AF53" s="941"/>
      <c r="AG53" s="678"/>
      <c r="AH53" s="678"/>
      <c r="AI53" s="678"/>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20"/>
      <c r="BF53" s="920"/>
      <c r="BG53" s="920"/>
      <c r="BH53" s="920"/>
      <c r="BI53" s="921"/>
      <c r="BJ53" s="56"/>
      <c r="BK53" s="56"/>
      <c r="BL53" s="56"/>
      <c r="BM53" s="56"/>
      <c r="BN53" s="56"/>
      <c r="BO53" s="55"/>
      <c r="BP53" s="55"/>
      <c r="BQ53" s="52">
        <v>47</v>
      </c>
      <c r="BR53" s="72"/>
      <c r="BS53" s="674"/>
      <c r="BT53" s="675"/>
      <c r="BU53" s="675"/>
      <c r="BV53" s="675"/>
      <c r="BW53" s="675"/>
      <c r="BX53" s="675"/>
      <c r="BY53" s="675"/>
      <c r="BZ53" s="675"/>
      <c r="CA53" s="675"/>
      <c r="CB53" s="675"/>
      <c r="CC53" s="675"/>
      <c r="CD53" s="675"/>
      <c r="CE53" s="675"/>
      <c r="CF53" s="675"/>
      <c r="CG53" s="676"/>
      <c r="CH53" s="677"/>
      <c r="CI53" s="678"/>
      <c r="CJ53" s="678"/>
      <c r="CK53" s="678"/>
      <c r="CL53" s="679"/>
      <c r="CM53" s="677"/>
      <c r="CN53" s="678"/>
      <c r="CO53" s="678"/>
      <c r="CP53" s="678"/>
      <c r="CQ53" s="679"/>
      <c r="CR53" s="677"/>
      <c r="CS53" s="678"/>
      <c r="CT53" s="678"/>
      <c r="CU53" s="678"/>
      <c r="CV53" s="679"/>
      <c r="CW53" s="677"/>
      <c r="CX53" s="678"/>
      <c r="CY53" s="678"/>
      <c r="CZ53" s="678"/>
      <c r="DA53" s="679"/>
      <c r="DB53" s="677"/>
      <c r="DC53" s="678"/>
      <c r="DD53" s="678"/>
      <c r="DE53" s="678"/>
      <c r="DF53" s="679"/>
      <c r="DG53" s="677"/>
      <c r="DH53" s="678"/>
      <c r="DI53" s="678"/>
      <c r="DJ53" s="678"/>
      <c r="DK53" s="679"/>
      <c r="DL53" s="677"/>
      <c r="DM53" s="678"/>
      <c r="DN53" s="678"/>
      <c r="DO53" s="678"/>
      <c r="DP53" s="679"/>
      <c r="DQ53" s="677"/>
      <c r="DR53" s="678"/>
      <c r="DS53" s="678"/>
      <c r="DT53" s="678"/>
      <c r="DU53" s="679"/>
      <c r="DV53" s="674"/>
      <c r="DW53" s="675"/>
      <c r="DX53" s="675"/>
      <c r="DY53" s="675"/>
      <c r="DZ53" s="680"/>
      <c r="EA53" s="48"/>
    </row>
    <row r="54" spans="1:131" ht="26.25" customHeight="1" x14ac:dyDescent="0.2">
      <c r="A54" s="52">
        <v>27</v>
      </c>
      <c r="B54" s="674"/>
      <c r="C54" s="675"/>
      <c r="D54" s="675"/>
      <c r="E54" s="675"/>
      <c r="F54" s="675"/>
      <c r="G54" s="675"/>
      <c r="H54" s="675"/>
      <c r="I54" s="675"/>
      <c r="J54" s="675"/>
      <c r="K54" s="675"/>
      <c r="L54" s="675"/>
      <c r="M54" s="675"/>
      <c r="N54" s="675"/>
      <c r="O54" s="675"/>
      <c r="P54" s="676"/>
      <c r="Q54" s="938"/>
      <c r="R54" s="939"/>
      <c r="S54" s="939"/>
      <c r="T54" s="939"/>
      <c r="U54" s="939"/>
      <c r="V54" s="939"/>
      <c r="W54" s="939"/>
      <c r="X54" s="939"/>
      <c r="Y54" s="939"/>
      <c r="Z54" s="939"/>
      <c r="AA54" s="939"/>
      <c r="AB54" s="939"/>
      <c r="AC54" s="939"/>
      <c r="AD54" s="939"/>
      <c r="AE54" s="940"/>
      <c r="AF54" s="941"/>
      <c r="AG54" s="678"/>
      <c r="AH54" s="678"/>
      <c r="AI54" s="678"/>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20"/>
      <c r="BF54" s="920"/>
      <c r="BG54" s="920"/>
      <c r="BH54" s="920"/>
      <c r="BI54" s="921"/>
      <c r="BJ54" s="56"/>
      <c r="BK54" s="56"/>
      <c r="BL54" s="56"/>
      <c r="BM54" s="56"/>
      <c r="BN54" s="56"/>
      <c r="BO54" s="55"/>
      <c r="BP54" s="55"/>
      <c r="BQ54" s="52">
        <v>48</v>
      </c>
      <c r="BR54" s="72"/>
      <c r="BS54" s="674"/>
      <c r="BT54" s="675"/>
      <c r="BU54" s="675"/>
      <c r="BV54" s="675"/>
      <c r="BW54" s="675"/>
      <c r="BX54" s="675"/>
      <c r="BY54" s="675"/>
      <c r="BZ54" s="675"/>
      <c r="CA54" s="675"/>
      <c r="CB54" s="675"/>
      <c r="CC54" s="675"/>
      <c r="CD54" s="675"/>
      <c r="CE54" s="675"/>
      <c r="CF54" s="675"/>
      <c r="CG54" s="676"/>
      <c r="CH54" s="677"/>
      <c r="CI54" s="678"/>
      <c r="CJ54" s="678"/>
      <c r="CK54" s="678"/>
      <c r="CL54" s="679"/>
      <c r="CM54" s="677"/>
      <c r="CN54" s="678"/>
      <c r="CO54" s="678"/>
      <c r="CP54" s="678"/>
      <c r="CQ54" s="679"/>
      <c r="CR54" s="677"/>
      <c r="CS54" s="678"/>
      <c r="CT54" s="678"/>
      <c r="CU54" s="678"/>
      <c r="CV54" s="679"/>
      <c r="CW54" s="677"/>
      <c r="CX54" s="678"/>
      <c r="CY54" s="678"/>
      <c r="CZ54" s="678"/>
      <c r="DA54" s="679"/>
      <c r="DB54" s="677"/>
      <c r="DC54" s="678"/>
      <c r="DD54" s="678"/>
      <c r="DE54" s="678"/>
      <c r="DF54" s="679"/>
      <c r="DG54" s="677"/>
      <c r="DH54" s="678"/>
      <c r="DI54" s="678"/>
      <c r="DJ54" s="678"/>
      <c r="DK54" s="679"/>
      <c r="DL54" s="677"/>
      <c r="DM54" s="678"/>
      <c r="DN54" s="678"/>
      <c r="DO54" s="678"/>
      <c r="DP54" s="679"/>
      <c r="DQ54" s="677"/>
      <c r="DR54" s="678"/>
      <c r="DS54" s="678"/>
      <c r="DT54" s="678"/>
      <c r="DU54" s="679"/>
      <c r="DV54" s="674"/>
      <c r="DW54" s="675"/>
      <c r="DX54" s="675"/>
      <c r="DY54" s="675"/>
      <c r="DZ54" s="680"/>
      <c r="EA54" s="48"/>
    </row>
    <row r="55" spans="1:131" ht="26.25" customHeight="1" x14ac:dyDescent="0.2">
      <c r="A55" s="52">
        <v>28</v>
      </c>
      <c r="B55" s="674"/>
      <c r="C55" s="675"/>
      <c r="D55" s="675"/>
      <c r="E55" s="675"/>
      <c r="F55" s="675"/>
      <c r="G55" s="675"/>
      <c r="H55" s="675"/>
      <c r="I55" s="675"/>
      <c r="J55" s="675"/>
      <c r="K55" s="675"/>
      <c r="L55" s="675"/>
      <c r="M55" s="675"/>
      <c r="N55" s="675"/>
      <c r="O55" s="675"/>
      <c r="P55" s="676"/>
      <c r="Q55" s="938"/>
      <c r="R55" s="939"/>
      <c r="S55" s="939"/>
      <c r="T55" s="939"/>
      <c r="U55" s="939"/>
      <c r="V55" s="939"/>
      <c r="W55" s="939"/>
      <c r="X55" s="939"/>
      <c r="Y55" s="939"/>
      <c r="Z55" s="939"/>
      <c r="AA55" s="939"/>
      <c r="AB55" s="939"/>
      <c r="AC55" s="939"/>
      <c r="AD55" s="939"/>
      <c r="AE55" s="940"/>
      <c r="AF55" s="941"/>
      <c r="AG55" s="678"/>
      <c r="AH55" s="678"/>
      <c r="AI55" s="678"/>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20"/>
      <c r="BF55" s="920"/>
      <c r="BG55" s="920"/>
      <c r="BH55" s="920"/>
      <c r="BI55" s="921"/>
      <c r="BJ55" s="56"/>
      <c r="BK55" s="56"/>
      <c r="BL55" s="56"/>
      <c r="BM55" s="56"/>
      <c r="BN55" s="56"/>
      <c r="BO55" s="55"/>
      <c r="BP55" s="55"/>
      <c r="BQ55" s="52">
        <v>49</v>
      </c>
      <c r="BR55" s="72"/>
      <c r="BS55" s="674"/>
      <c r="BT55" s="675"/>
      <c r="BU55" s="675"/>
      <c r="BV55" s="675"/>
      <c r="BW55" s="675"/>
      <c r="BX55" s="675"/>
      <c r="BY55" s="675"/>
      <c r="BZ55" s="675"/>
      <c r="CA55" s="675"/>
      <c r="CB55" s="675"/>
      <c r="CC55" s="675"/>
      <c r="CD55" s="675"/>
      <c r="CE55" s="675"/>
      <c r="CF55" s="675"/>
      <c r="CG55" s="676"/>
      <c r="CH55" s="677"/>
      <c r="CI55" s="678"/>
      <c r="CJ55" s="678"/>
      <c r="CK55" s="678"/>
      <c r="CL55" s="679"/>
      <c r="CM55" s="677"/>
      <c r="CN55" s="678"/>
      <c r="CO55" s="678"/>
      <c r="CP55" s="678"/>
      <c r="CQ55" s="679"/>
      <c r="CR55" s="677"/>
      <c r="CS55" s="678"/>
      <c r="CT55" s="678"/>
      <c r="CU55" s="678"/>
      <c r="CV55" s="679"/>
      <c r="CW55" s="677"/>
      <c r="CX55" s="678"/>
      <c r="CY55" s="678"/>
      <c r="CZ55" s="678"/>
      <c r="DA55" s="679"/>
      <c r="DB55" s="677"/>
      <c r="DC55" s="678"/>
      <c r="DD55" s="678"/>
      <c r="DE55" s="678"/>
      <c r="DF55" s="679"/>
      <c r="DG55" s="677"/>
      <c r="DH55" s="678"/>
      <c r="DI55" s="678"/>
      <c r="DJ55" s="678"/>
      <c r="DK55" s="679"/>
      <c r="DL55" s="677"/>
      <c r="DM55" s="678"/>
      <c r="DN55" s="678"/>
      <c r="DO55" s="678"/>
      <c r="DP55" s="679"/>
      <c r="DQ55" s="677"/>
      <c r="DR55" s="678"/>
      <c r="DS55" s="678"/>
      <c r="DT55" s="678"/>
      <c r="DU55" s="679"/>
      <c r="DV55" s="674"/>
      <c r="DW55" s="675"/>
      <c r="DX55" s="675"/>
      <c r="DY55" s="675"/>
      <c r="DZ55" s="680"/>
      <c r="EA55" s="48"/>
    </row>
    <row r="56" spans="1:131" ht="26.25" customHeight="1" x14ac:dyDescent="0.2">
      <c r="A56" s="52">
        <v>29</v>
      </c>
      <c r="B56" s="674"/>
      <c r="C56" s="675"/>
      <c r="D56" s="675"/>
      <c r="E56" s="675"/>
      <c r="F56" s="675"/>
      <c r="G56" s="675"/>
      <c r="H56" s="675"/>
      <c r="I56" s="675"/>
      <c r="J56" s="675"/>
      <c r="K56" s="675"/>
      <c r="L56" s="675"/>
      <c r="M56" s="675"/>
      <c r="N56" s="675"/>
      <c r="O56" s="675"/>
      <c r="P56" s="676"/>
      <c r="Q56" s="938"/>
      <c r="R56" s="939"/>
      <c r="S56" s="939"/>
      <c r="T56" s="939"/>
      <c r="U56" s="939"/>
      <c r="V56" s="939"/>
      <c r="W56" s="939"/>
      <c r="X56" s="939"/>
      <c r="Y56" s="939"/>
      <c r="Z56" s="939"/>
      <c r="AA56" s="939"/>
      <c r="AB56" s="939"/>
      <c r="AC56" s="939"/>
      <c r="AD56" s="939"/>
      <c r="AE56" s="940"/>
      <c r="AF56" s="941"/>
      <c r="AG56" s="678"/>
      <c r="AH56" s="678"/>
      <c r="AI56" s="678"/>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20"/>
      <c r="BF56" s="920"/>
      <c r="BG56" s="920"/>
      <c r="BH56" s="920"/>
      <c r="BI56" s="921"/>
      <c r="BJ56" s="56"/>
      <c r="BK56" s="56"/>
      <c r="BL56" s="56"/>
      <c r="BM56" s="56"/>
      <c r="BN56" s="56"/>
      <c r="BO56" s="55"/>
      <c r="BP56" s="55"/>
      <c r="BQ56" s="52">
        <v>50</v>
      </c>
      <c r="BR56" s="72"/>
      <c r="BS56" s="674"/>
      <c r="BT56" s="675"/>
      <c r="BU56" s="675"/>
      <c r="BV56" s="675"/>
      <c r="BW56" s="675"/>
      <c r="BX56" s="675"/>
      <c r="BY56" s="675"/>
      <c r="BZ56" s="675"/>
      <c r="CA56" s="675"/>
      <c r="CB56" s="675"/>
      <c r="CC56" s="675"/>
      <c r="CD56" s="675"/>
      <c r="CE56" s="675"/>
      <c r="CF56" s="675"/>
      <c r="CG56" s="676"/>
      <c r="CH56" s="677"/>
      <c r="CI56" s="678"/>
      <c r="CJ56" s="678"/>
      <c r="CK56" s="678"/>
      <c r="CL56" s="679"/>
      <c r="CM56" s="677"/>
      <c r="CN56" s="678"/>
      <c r="CO56" s="678"/>
      <c r="CP56" s="678"/>
      <c r="CQ56" s="679"/>
      <c r="CR56" s="677"/>
      <c r="CS56" s="678"/>
      <c r="CT56" s="678"/>
      <c r="CU56" s="678"/>
      <c r="CV56" s="679"/>
      <c r="CW56" s="677"/>
      <c r="CX56" s="678"/>
      <c r="CY56" s="678"/>
      <c r="CZ56" s="678"/>
      <c r="DA56" s="679"/>
      <c r="DB56" s="677"/>
      <c r="DC56" s="678"/>
      <c r="DD56" s="678"/>
      <c r="DE56" s="678"/>
      <c r="DF56" s="679"/>
      <c r="DG56" s="677"/>
      <c r="DH56" s="678"/>
      <c r="DI56" s="678"/>
      <c r="DJ56" s="678"/>
      <c r="DK56" s="679"/>
      <c r="DL56" s="677"/>
      <c r="DM56" s="678"/>
      <c r="DN56" s="678"/>
      <c r="DO56" s="678"/>
      <c r="DP56" s="679"/>
      <c r="DQ56" s="677"/>
      <c r="DR56" s="678"/>
      <c r="DS56" s="678"/>
      <c r="DT56" s="678"/>
      <c r="DU56" s="679"/>
      <c r="DV56" s="674"/>
      <c r="DW56" s="675"/>
      <c r="DX56" s="675"/>
      <c r="DY56" s="675"/>
      <c r="DZ56" s="680"/>
      <c r="EA56" s="48"/>
    </row>
    <row r="57" spans="1:131" ht="26.25" customHeight="1" x14ac:dyDescent="0.2">
      <c r="A57" s="52">
        <v>30</v>
      </c>
      <c r="B57" s="674"/>
      <c r="C57" s="675"/>
      <c r="D57" s="675"/>
      <c r="E57" s="675"/>
      <c r="F57" s="675"/>
      <c r="G57" s="675"/>
      <c r="H57" s="675"/>
      <c r="I57" s="675"/>
      <c r="J57" s="675"/>
      <c r="K57" s="675"/>
      <c r="L57" s="675"/>
      <c r="M57" s="675"/>
      <c r="N57" s="675"/>
      <c r="O57" s="675"/>
      <c r="P57" s="676"/>
      <c r="Q57" s="938"/>
      <c r="R57" s="939"/>
      <c r="S57" s="939"/>
      <c r="T57" s="939"/>
      <c r="U57" s="939"/>
      <c r="V57" s="939"/>
      <c r="W57" s="939"/>
      <c r="X57" s="939"/>
      <c r="Y57" s="939"/>
      <c r="Z57" s="939"/>
      <c r="AA57" s="939"/>
      <c r="AB57" s="939"/>
      <c r="AC57" s="939"/>
      <c r="AD57" s="939"/>
      <c r="AE57" s="940"/>
      <c r="AF57" s="941"/>
      <c r="AG57" s="678"/>
      <c r="AH57" s="678"/>
      <c r="AI57" s="678"/>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20"/>
      <c r="BF57" s="920"/>
      <c r="BG57" s="920"/>
      <c r="BH57" s="920"/>
      <c r="BI57" s="921"/>
      <c r="BJ57" s="56"/>
      <c r="BK57" s="56"/>
      <c r="BL57" s="56"/>
      <c r="BM57" s="56"/>
      <c r="BN57" s="56"/>
      <c r="BO57" s="55"/>
      <c r="BP57" s="55"/>
      <c r="BQ57" s="52">
        <v>51</v>
      </c>
      <c r="BR57" s="72"/>
      <c r="BS57" s="674"/>
      <c r="BT57" s="675"/>
      <c r="BU57" s="675"/>
      <c r="BV57" s="675"/>
      <c r="BW57" s="675"/>
      <c r="BX57" s="675"/>
      <c r="BY57" s="675"/>
      <c r="BZ57" s="675"/>
      <c r="CA57" s="675"/>
      <c r="CB57" s="675"/>
      <c r="CC57" s="675"/>
      <c r="CD57" s="675"/>
      <c r="CE57" s="675"/>
      <c r="CF57" s="675"/>
      <c r="CG57" s="676"/>
      <c r="CH57" s="677"/>
      <c r="CI57" s="678"/>
      <c r="CJ57" s="678"/>
      <c r="CK57" s="678"/>
      <c r="CL57" s="679"/>
      <c r="CM57" s="677"/>
      <c r="CN57" s="678"/>
      <c r="CO57" s="678"/>
      <c r="CP57" s="678"/>
      <c r="CQ57" s="679"/>
      <c r="CR57" s="677"/>
      <c r="CS57" s="678"/>
      <c r="CT57" s="678"/>
      <c r="CU57" s="678"/>
      <c r="CV57" s="679"/>
      <c r="CW57" s="677"/>
      <c r="CX57" s="678"/>
      <c r="CY57" s="678"/>
      <c r="CZ57" s="678"/>
      <c r="DA57" s="679"/>
      <c r="DB57" s="677"/>
      <c r="DC57" s="678"/>
      <c r="DD57" s="678"/>
      <c r="DE57" s="678"/>
      <c r="DF57" s="679"/>
      <c r="DG57" s="677"/>
      <c r="DH57" s="678"/>
      <c r="DI57" s="678"/>
      <c r="DJ57" s="678"/>
      <c r="DK57" s="679"/>
      <c r="DL57" s="677"/>
      <c r="DM57" s="678"/>
      <c r="DN57" s="678"/>
      <c r="DO57" s="678"/>
      <c r="DP57" s="679"/>
      <c r="DQ57" s="677"/>
      <c r="DR57" s="678"/>
      <c r="DS57" s="678"/>
      <c r="DT57" s="678"/>
      <c r="DU57" s="679"/>
      <c r="DV57" s="674"/>
      <c r="DW57" s="675"/>
      <c r="DX57" s="675"/>
      <c r="DY57" s="675"/>
      <c r="DZ57" s="680"/>
      <c r="EA57" s="48"/>
    </row>
    <row r="58" spans="1:131" ht="26.25" customHeight="1" x14ac:dyDescent="0.2">
      <c r="A58" s="52">
        <v>31</v>
      </c>
      <c r="B58" s="674"/>
      <c r="C58" s="675"/>
      <c r="D58" s="675"/>
      <c r="E58" s="675"/>
      <c r="F58" s="675"/>
      <c r="G58" s="675"/>
      <c r="H58" s="675"/>
      <c r="I58" s="675"/>
      <c r="J58" s="675"/>
      <c r="K58" s="675"/>
      <c r="L58" s="675"/>
      <c r="M58" s="675"/>
      <c r="N58" s="675"/>
      <c r="O58" s="675"/>
      <c r="P58" s="676"/>
      <c r="Q58" s="938"/>
      <c r="R58" s="939"/>
      <c r="S58" s="939"/>
      <c r="T58" s="939"/>
      <c r="U58" s="939"/>
      <c r="V58" s="939"/>
      <c r="W58" s="939"/>
      <c r="X58" s="939"/>
      <c r="Y58" s="939"/>
      <c r="Z58" s="939"/>
      <c r="AA58" s="939"/>
      <c r="AB58" s="939"/>
      <c r="AC58" s="939"/>
      <c r="AD58" s="939"/>
      <c r="AE58" s="940"/>
      <c r="AF58" s="941"/>
      <c r="AG58" s="678"/>
      <c r="AH58" s="678"/>
      <c r="AI58" s="678"/>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20"/>
      <c r="BF58" s="920"/>
      <c r="BG58" s="920"/>
      <c r="BH58" s="920"/>
      <c r="BI58" s="921"/>
      <c r="BJ58" s="56"/>
      <c r="BK58" s="56"/>
      <c r="BL58" s="56"/>
      <c r="BM58" s="56"/>
      <c r="BN58" s="56"/>
      <c r="BO58" s="55"/>
      <c r="BP58" s="55"/>
      <c r="BQ58" s="52">
        <v>52</v>
      </c>
      <c r="BR58" s="72"/>
      <c r="BS58" s="674"/>
      <c r="BT58" s="675"/>
      <c r="BU58" s="675"/>
      <c r="BV58" s="675"/>
      <c r="BW58" s="675"/>
      <c r="BX58" s="675"/>
      <c r="BY58" s="675"/>
      <c r="BZ58" s="675"/>
      <c r="CA58" s="675"/>
      <c r="CB58" s="675"/>
      <c r="CC58" s="675"/>
      <c r="CD58" s="675"/>
      <c r="CE58" s="675"/>
      <c r="CF58" s="675"/>
      <c r="CG58" s="676"/>
      <c r="CH58" s="677"/>
      <c r="CI58" s="678"/>
      <c r="CJ58" s="678"/>
      <c r="CK58" s="678"/>
      <c r="CL58" s="679"/>
      <c r="CM58" s="677"/>
      <c r="CN58" s="678"/>
      <c r="CO58" s="678"/>
      <c r="CP58" s="678"/>
      <c r="CQ58" s="679"/>
      <c r="CR58" s="677"/>
      <c r="CS58" s="678"/>
      <c r="CT58" s="678"/>
      <c r="CU58" s="678"/>
      <c r="CV58" s="679"/>
      <c r="CW58" s="677"/>
      <c r="CX58" s="678"/>
      <c r="CY58" s="678"/>
      <c r="CZ58" s="678"/>
      <c r="DA58" s="679"/>
      <c r="DB58" s="677"/>
      <c r="DC58" s="678"/>
      <c r="DD58" s="678"/>
      <c r="DE58" s="678"/>
      <c r="DF58" s="679"/>
      <c r="DG58" s="677"/>
      <c r="DH58" s="678"/>
      <c r="DI58" s="678"/>
      <c r="DJ58" s="678"/>
      <c r="DK58" s="679"/>
      <c r="DL58" s="677"/>
      <c r="DM58" s="678"/>
      <c r="DN58" s="678"/>
      <c r="DO58" s="678"/>
      <c r="DP58" s="679"/>
      <c r="DQ58" s="677"/>
      <c r="DR58" s="678"/>
      <c r="DS58" s="678"/>
      <c r="DT58" s="678"/>
      <c r="DU58" s="679"/>
      <c r="DV58" s="674"/>
      <c r="DW58" s="675"/>
      <c r="DX58" s="675"/>
      <c r="DY58" s="675"/>
      <c r="DZ58" s="680"/>
      <c r="EA58" s="48"/>
    </row>
    <row r="59" spans="1:131" ht="26.25" customHeight="1" x14ac:dyDescent="0.2">
      <c r="A59" s="52">
        <v>32</v>
      </c>
      <c r="B59" s="674"/>
      <c r="C59" s="675"/>
      <c r="D59" s="675"/>
      <c r="E59" s="675"/>
      <c r="F59" s="675"/>
      <c r="G59" s="675"/>
      <c r="H59" s="675"/>
      <c r="I59" s="675"/>
      <c r="J59" s="675"/>
      <c r="K59" s="675"/>
      <c r="L59" s="675"/>
      <c r="M59" s="675"/>
      <c r="N59" s="675"/>
      <c r="O59" s="675"/>
      <c r="P59" s="676"/>
      <c r="Q59" s="938"/>
      <c r="R59" s="939"/>
      <c r="S59" s="939"/>
      <c r="T59" s="939"/>
      <c r="U59" s="939"/>
      <c r="V59" s="939"/>
      <c r="W59" s="939"/>
      <c r="X59" s="939"/>
      <c r="Y59" s="939"/>
      <c r="Z59" s="939"/>
      <c r="AA59" s="939"/>
      <c r="AB59" s="939"/>
      <c r="AC59" s="939"/>
      <c r="AD59" s="939"/>
      <c r="AE59" s="940"/>
      <c r="AF59" s="941"/>
      <c r="AG59" s="678"/>
      <c r="AH59" s="678"/>
      <c r="AI59" s="678"/>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20"/>
      <c r="BF59" s="920"/>
      <c r="BG59" s="920"/>
      <c r="BH59" s="920"/>
      <c r="BI59" s="921"/>
      <c r="BJ59" s="56"/>
      <c r="BK59" s="56"/>
      <c r="BL59" s="56"/>
      <c r="BM59" s="56"/>
      <c r="BN59" s="56"/>
      <c r="BO59" s="55"/>
      <c r="BP59" s="55"/>
      <c r="BQ59" s="52">
        <v>53</v>
      </c>
      <c r="BR59" s="72"/>
      <c r="BS59" s="674"/>
      <c r="BT59" s="675"/>
      <c r="BU59" s="675"/>
      <c r="BV59" s="675"/>
      <c r="BW59" s="675"/>
      <c r="BX59" s="675"/>
      <c r="BY59" s="675"/>
      <c r="BZ59" s="675"/>
      <c r="CA59" s="675"/>
      <c r="CB59" s="675"/>
      <c r="CC59" s="675"/>
      <c r="CD59" s="675"/>
      <c r="CE59" s="675"/>
      <c r="CF59" s="675"/>
      <c r="CG59" s="676"/>
      <c r="CH59" s="677"/>
      <c r="CI59" s="678"/>
      <c r="CJ59" s="678"/>
      <c r="CK59" s="678"/>
      <c r="CL59" s="679"/>
      <c r="CM59" s="677"/>
      <c r="CN59" s="678"/>
      <c r="CO59" s="678"/>
      <c r="CP59" s="678"/>
      <c r="CQ59" s="679"/>
      <c r="CR59" s="677"/>
      <c r="CS59" s="678"/>
      <c r="CT59" s="678"/>
      <c r="CU59" s="678"/>
      <c r="CV59" s="679"/>
      <c r="CW59" s="677"/>
      <c r="CX59" s="678"/>
      <c r="CY59" s="678"/>
      <c r="CZ59" s="678"/>
      <c r="DA59" s="679"/>
      <c r="DB59" s="677"/>
      <c r="DC59" s="678"/>
      <c r="DD59" s="678"/>
      <c r="DE59" s="678"/>
      <c r="DF59" s="679"/>
      <c r="DG59" s="677"/>
      <c r="DH59" s="678"/>
      <c r="DI59" s="678"/>
      <c r="DJ59" s="678"/>
      <c r="DK59" s="679"/>
      <c r="DL59" s="677"/>
      <c r="DM59" s="678"/>
      <c r="DN59" s="678"/>
      <c r="DO59" s="678"/>
      <c r="DP59" s="679"/>
      <c r="DQ59" s="677"/>
      <c r="DR59" s="678"/>
      <c r="DS59" s="678"/>
      <c r="DT59" s="678"/>
      <c r="DU59" s="679"/>
      <c r="DV59" s="674"/>
      <c r="DW59" s="675"/>
      <c r="DX59" s="675"/>
      <c r="DY59" s="675"/>
      <c r="DZ59" s="680"/>
      <c r="EA59" s="48"/>
    </row>
    <row r="60" spans="1:131" ht="26.25" customHeight="1" x14ac:dyDescent="0.2">
      <c r="A60" s="52">
        <v>33</v>
      </c>
      <c r="B60" s="674"/>
      <c r="C60" s="675"/>
      <c r="D60" s="675"/>
      <c r="E60" s="675"/>
      <c r="F60" s="675"/>
      <c r="G60" s="675"/>
      <c r="H60" s="675"/>
      <c r="I60" s="675"/>
      <c r="J60" s="675"/>
      <c r="K60" s="675"/>
      <c r="L60" s="675"/>
      <c r="M60" s="675"/>
      <c r="N60" s="675"/>
      <c r="O60" s="675"/>
      <c r="P60" s="676"/>
      <c r="Q60" s="938"/>
      <c r="R60" s="939"/>
      <c r="S60" s="939"/>
      <c r="T60" s="939"/>
      <c r="U60" s="939"/>
      <c r="V60" s="939"/>
      <c r="W60" s="939"/>
      <c r="X60" s="939"/>
      <c r="Y60" s="939"/>
      <c r="Z60" s="939"/>
      <c r="AA60" s="939"/>
      <c r="AB60" s="939"/>
      <c r="AC60" s="939"/>
      <c r="AD60" s="939"/>
      <c r="AE60" s="940"/>
      <c r="AF60" s="941"/>
      <c r="AG60" s="678"/>
      <c r="AH60" s="678"/>
      <c r="AI60" s="678"/>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20"/>
      <c r="BF60" s="920"/>
      <c r="BG60" s="920"/>
      <c r="BH60" s="920"/>
      <c r="BI60" s="921"/>
      <c r="BJ60" s="56"/>
      <c r="BK60" s="56"/>
      <c r="BL60" s="56"/>
      <c r="BM60" s="56"/>
      <c r="BN60" s="56"/>
      <c r="BO60" s="55"/>
      <c r="BP60" s="55"/>
      <c r="BQ60" s="52">
        <v>54</v>
      </c>
      <c r="BR60" s="72"/>
      <c r="BS60" s="674"/>
      <c r="BT60" s="675"/>
      <c r="BU60" s="675"/>
      <c r="BV60" s="675"/>
      <c r="BW60" s="675"/>
      <c r="BX60" s="675"/>
      <c r="BY60" s="675"/>
      <c r="BZ60" s="675"/>
      <c r="CA60" s="675"/>
      <c r="CB60" s="675"/>
      <c r="CC60" s="675"/>
      <c r="CD60" s="675"/>
      <c r="CE60" s="675"/>
      <c r="CF60" s="675"/>
      <c r="CG60" s="676"/>
      <c r="CH60" s="677"/>
      <c r="CI60" s="678"/>
      <c r="CJ60" s="678"/>
      <c r="CK60" s="678"/>
      <c r="CL60" s="679"/>
      <c r="CM60" s="677"/>
      <c r="CN60" s="678"/>
      <c r="CO60" s="678"/>
      <c r="CP60" s="678"/>
      <c r="CQ60" s="679"/>
      <c r="CR60" s="677"/>
      <c r="CS60" s="678"/>
      <c r="CT60" s="678"/>
      <c r="CU60" s="678"/>
      <c r="CV60" s="679"/>
      <c r="CW60" s="677"/>
      <c r="CX60" s="678"/>
      <c r="CY60" s="678"/>
      <c r="CZ60" s="678"/>
      <c r="DA60" s="679"/>
      <c r="DB60" s="677"/>
      <c r="DC60" s="678"/>
      <c r="DD60" s="678"/>
      <c r="DE60" s="678"/>
      <c r="DF60" s="679"/>
      <c r="DG60" s="677"/>
      <c r="DH60" s="678"/>
      <c r="DI60" s="678"/>
      <c r="DJ60" s="678"/>
      <c r="DK60" s="679"/>
      <c r="DL60" s="677"/>
      <c r="DM60" s="678"/>
      <c r="DN60" s="678"/>
      <c r="DO60" s="678"/>
      <c r="DP60" s="679"/>
      <c r="DQ60" s="677"/>
      <c r="DR60" s="678"/>
      <c r="DS60" s="678"/>
      <c r="DT60" s="678"/>
      <c r="DU60" s="679"/>
      <c r="DV60" s="674"/>
      <c r="DW60" s="675"/>
      <c r="DX60" s="675"/>
      <c r="DY60" s="675"/>
      <c r="DZ60" s="680"/>
      <c r="EA60" s="48"/>
    </row>
    <row r="61" spans="1:131" ht="26.25" customHeight="1" x14ac:dyDescent="0.2">
      <c r="A61" s="52">
        <v>34</v>
      </c>
      <c r="B61" s="674"/>
      <c r="C61" s="675"/>
      <c r="D61" s="675"/>
      <c r="E61" s="675"/>
      <c r="F61" s="675"/>
      <c r="G61" s="675"/>
      <c r="H61" s="675"/>
      <c r="I61" s="675"/>
      <c r="J61" s="675"/>
      <c r="K61" s="675"/>
      <c r="L61" s="675"/>
      <c r="M61" s="675"/>
      <c r="N61" s="675"/>
      <c r="O61" s="675"/>
      <c r="P61" s="676"/>
      <c r="Q61" s="938"/>
      <c r="R61" s="939"/>
      <c r="S61" s="939"/>
      <c r="T61" s="939"/>
      <c r="U61" s="939"/>
      <c r="V61" s="939"/>
      <c r="W61" s="939"/>
      <c r="X61" s="939"/>
      <c r="Y61" s="939"/>
      <c r="Z61" s="939"/>
      <c r="AA61" s="939"/>
      <c r="AB61" s="939"/>
      <c r="AC61" s="939"/>
      <c r="AD61" s="939"/>
      <c r="AE61" s="940"/>
      <c r="AF61" s="941"/>
      <c r="AG61" s="678"/>
      <c r="AH61" s="678"/>
      <c r="AI61" s="678"/>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20"/>
      <c r="BF61" s="920"/>
      <c r="BG61" s="920"/>
      <c r="BH61" s="920"/>
      <c r="BI61" s="921"/>
      <c r="BJ61" s="56"/>
      <c r="BK61" s="56"/>
      <c r="BL61" s="56"/>
      <c r="BM61" s="56"/>
      <c r="BN61" s="56"/>
      <c r="BO61" s="55"/>
      <c r="BP61" s="55"/>
      <c r="BQ61" s="52">
        <v>55</v>
      </c>
      <c r="BR61" s="72"/>
      <c r="BS61" s="674"/>
      <c r="BT61" s="675"/>
      <c r="BU61" s="675"/>
      <c r="BV61" s="675"/>
      <c r="BW61" s="675"/>
      <c r="BX61" s="675"/>
      <c r="BY61" s="675"/>
      <c r="BZ61" s="675"/>
      <c r="CA61" s="675"/>
      <c r="CB61" s="675"/>
      <c r="CC61" s="675"/>
      <c r="CD61" s="675"/>
      <c r="CE61" s="675"/>
      <c r="CF61" s="675"/>
      <c r="CG61" s="676"/>
      <c r="CH61" s="677"/>
      <c r="CI61" s="678"/>
      <c r="CJ61" s="678"/>
      <c r="CK61" s="678"/>
      <c r="CL61" s="679"/>
      <c r="CM61" s="677"/>
      <c r="CN61" s="678"/>
      <c r="CO61" s="678"/>
      <c r="CP61" s="678"/>
      <c r="CQ61" s="679"/>
      <c r="CR61" s="677"/>
      <c r="CS61" s="678"/>
      <c r="CT61" s="678"/>
      <c r="CU61" s="678"/>
      <c r="CV61" s="679"/>
      <c r="CW61" s="677"/>
      <c r="CX61" s="678"/>
      <c r="CY61" s="678"/>
      <c r="CZ61" s="678"/>
      <c r="DA61" s="679"/>
      <c r="DB61" s="677"/>
      <c r="DC61" s="678"/>
      <c r="DD61" s="678"/>
      <c r="DE61" s="678"/>
      <c r="DF61" s="679"/>
      <c r="DG61" s="677"/>
      <c r="DH61" s="678"/>
      <c r="DI61" s="678"/>
      <c r="DJ61" s="678"/>
      <c r="DK61" s="679"/>
      <c r="DL61" s="677"/>
      <c r="DM61" s="678"/>
      <c r="DN61" s="678"/>
      <c r="DO61" s="678"/>
      <c r="DP61" s="679"/>
      <c r="DQ61" s="677"/>
      <c r="DR61" s="678"/>
      <c r="DS61" s="678"/>
      <c r="DT61" s="678"/>
      <c r="DU61" s="679"/>
      <c r="DV61" s="674"/>
      <c r="DW61" s="675"/>
      <c r="DX61" s="675"/>
      <c r="DY61" s="675"/>
      <c r="DZ61" s="680"/>
      <c r="EA61" s="48"/>
    </row>
    <row r="62" spans="1:131" ht="26.25" customHeight="1" x14ac:dyDescent="0.2">
      <c r="A62" s="52">
        <v>35</v>
      </c>
      <c r="B62" s="674"/>
      <c r="C62" s="675"/>
      <c r="D62" s="675"/>
      <c r="E62" s="675"/>
      <c r="F62" s="675"/>
      <c r="G62" s="675"/>
      <c r="H62" s="675"/>
      <c r="I62" s="675"/>
      <c r="J62" s="675"/>
      <c r="K62" s="675"/>
      <c r="L62" s="675"/>
      <c r="M62" s="675"/>
      <c r="N62" s="675"/>
      <c r="O62" s="675"/>
      <c r="P62" s="676"/>
      <c r="Q62" s="938"/>
      <c r="R62" s="939"/>
      <c r="S62" s="939"/>
      <c r="T62" s="939"/>
      <c r="U62" s="939"/>
      <c r="V62" s="939"/>
      <c r="W62" s="939"/>
      <c r="X62" s="939"/>
      <c r="Y62" s="939"/>
      <c r="Z62" s="939"/>
      <c r="AA62" s="939"/>
      <c r="AB62" s="939"/>
      <c r="AC62" s="939"/>
      <c r="AD62" s="939"/>
      <c r="AE62" s="940"/>
      <c r="AF62" s="941"/>
      <c r="AG62" s="678"/>
      <c r="AH62" s="678"/>
      <c r="AI62" s="678"/>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20"/>
      <c r="BF62" s="920"/>
      <c r="BG62" s="920"/>
      <c r="BH62" s="920"/>
      <c r="BI62" s="921"/>
      <c r="BJ62" s="945" t="s">
        <v>462</v>
      </c>
      <c r="BK62" s="946"/>
      <c r="BL62" s="946"/>
      <c r="BM62" s="946"/>
      <c r="BN62" s="947"/>
      <c r="BO62" s="55"/>
      <c r="BP62" s="55"/>
      <c r="BQ62" s="52">
        <v>56</v>
      </c>
      <c r="BR62" s="72"/>
      <c r="BS62" s="674"/>
      <c r="BT62" s="675"/>
      <c r="BU62" s="675"/>
      <c r="BV62" s="675"/>
      <c r="BW62" s="675"/>
      <c r="BX62" s="675"/>
      <c r="BY62" s="675"/>
      <c r="BZ62" s="675"/>
      <c r="CA62" s="675"/>
      <c r="CB62" s="675"/>
      <c r="CC62" s="675"/>
      <c r="CD62" s="675"/>
      <c r="CE62" s="675"/>
      <c r="CF62" s="675"/>
      <c r="CG62" s="676"/>
      <c r="CH62" s="677"/>
      <c r="CI62" s="678"/>
      <c r="CJ62" s="678"/>
      <c r="CK62" s="678"/>
      <c r="CL62" s="679"/>
      <c r="CM62" s="677"/>
      <c r="CN62" s="678"/>
      <c r="CO62" s="678"/>
      <c r="CP62" s="678"/>
      <c r="CQ62" s="679"/>
      <c r="CR62" s="677"/>
      <c r="CS62" s="678"/>
      <c r="CT62" s="678"/>
      <c r="CU62" s="678"/>
      <c r="CV62" s="679"/>
      <c r="CW62" s="677"/>
      <c r="CX62" s="678"/>
      <c r="CY62" s="678"/>
      <c r="CZ62" s="678"/>
      <c r="DA62" s="679"/>
      <c r="DB62" s="677"/>
      <c r="DC62" s="678"/>
      <c r="DD62" s="678"/>
      <c r="DE62" s="678"/>
      <c r="DF62" s="679"/>
      <c r="DG62" s="677"/>
      <c r="DH62" s="678"/>
      <c r="DI62" s="678"/>
      <c r="DJ62" s="678"/>
      <c r="DK62" s="679"/>
      <c r="DL62" s="677"/>
      <c r="DM62" s="678"/>
      <c r="DN62" s="678"/>
      <c r="DO62" s="678"/>
      <c r="DP62" s="679"/>
      <c r="DQ62" s="677"/>
      <c r="DR62" s="678"/>
      <c r="DS62" s="678"/>
      <c r="DT62" s="678"/>
      <c r="DU62" s="679"/>
      <c r="DV62" s="674"/>
      <c r="DW62" s="675"/>
      <c r="DX62" s="675"/>
      <c r="DY62" s="675"/>
      <c r="DZ62" s="680"/>
      <c r="EA62" s="48"/>
    </row>
    <row r="63" spans="1:131" ht="26.25" customHeight="1" x14ac:dyDescent="0.2">
      <c r="A63" s="53" t="s">
        <v>248</v>
      </c>
      <c r="B63" s="896" t="s">
        <v>375</v>
      </c>
      <c r="C63" s="897"/>
      <c r="D63" s="897"/>
      <c r="E63" s="897"/>
      <c r="F63" s="897"/>
      <c r="G63" s="897"/>
      <c r="H63" s="897"/>
      <c r="I63" s="897"/>
      <c r="J63" s="897"/>
      <c r="K63" s="897"/>
      <c r="L63" s="897"/>
      <c r="M63" s="897"/>
      <c r="N63" s="897"/>
      <c r="O63" s="897"/>
      <c r="P63" s="898"/>
      <c r="Q63" s="906"/>
      <c r="R63" s="907"/>
      <c r="S63" s="907"/>
      <c r="T63" s="907"/>
      <c r="U63" s="907"/>
      <c r="V63" s="907"/>
      <c r="W63" s="907"/>
      <c r="X63" s="907"/>
      <c r="Y63" s="907"/>
      <c r="Z63" s="907"/>
      <c r="AA63" s="907"/>
      <c r="AB63" s="907"/>
      <c r="AC63" s="907"/>
      <c r="AD63" s="907"/>
      <c r="AE63" s="931"/>
      <c r="AF63" s="932">
        <v>2797</v>
      </c>
      <c r="AG63" s="908"/>
      <c r="AH63" s="908"/>
      <c r="AI63" s="908"/>
      <c r="AJ63" s="933"/>
      <c r="AK63" s="934"/>
      <c r="AL63" s="907"/>
      <c r="AM63" s="907"/>
      <c r="AN63" s="907"/>
      <c r="AO63" s="907"/>
      <c r="AP63" s="908">
        <v>33560</v>
      </c>
      <c r="AQ63" s="908"/>
      <c r="AR63" s="908"/>
      <c r="AS63" s="908"/>
      <c r="AT63" s="908"/>
      <c r="AU63" s="908">
        <v>9405</v>
      </c>
      <c r="AV63" s="908"/>
      <c r="AW63" s="908"/>
      <c r="AX63" s="908"/>
      <c r="AY63" s="908"/>
      <c r="AZ63" s="935"/>
      <c r="BA63" s="935"/>
      <c r="BB63" s="935"/>
      <c r="BC63" s="935"/>
      <c r="BD63" s="935"/>
      <c r="BE63" s="909"/>
      <c r="BF63" s="909"/>
      <c r="BG63" s="909"/>
      <c r="BH63" s="909"/>
      <c r="BI63" s="910"/>
      <c r="BJ63" s="936" t="s">
        <v>197</v>
      </c>
      <c r="BK63" s="903"/>
      <c r="BL63" s="903"/>
      <c r="BM63" s="903"/>
      <c r="BN63" s="937"/>
      <c r="BO63" s="55"/>
      <c r="BP63" s="55"/>
      <c r="BQ63" s="52">
        <v>57</v>
      </c>
      <c r="BR63" s="72"/>
      <c r="BS63" s="674"/>
      <c r="BT63" s="675"/>
      <c r="BU63" s="675"/>
      <c r="BV63" s="675"/>
      <c r="BW63" s="675"/>
      <c r="BX63" s="675"/>
      <c r="BY63" s="675"/>
      <c r="BZ63" s="675"/>
      <c r="CA63" s="675"/>
      <c r="CB63" s="675"/>
      <c r="CC63" s="675"/>
      <c r="CD63" s="675"/>
      <c r="CE63" s="675"/>
      <c r="CF63" s="675"/>
      <c r="CG63" s="676"/>
      <c r="CH63" s="677"/>
      <c r="CI63" s="678"/>
      <c r="CJ63" s="678"/>
      <c r="CK63" s="678"/>
      <c r="CL63" s="679"/>
      <c r="CM63" s="677"/>
      <c r="CN63" s="678"/>
      <c r="CO63" s="678"/>
      <c r="CP63" s="678"/>
      <c r="CQ63" s="679"/>
      <c r="CR63" s="677"/>
      <c r="CS63" s="678"/>
      <c r="CT63" s="678"/>
      <c r="CU63" s="678"/>
      <c r="CV63" s="679"/>
      <c r="CW63" s="677"/>
      <c r="CX63" s="678"/>
      <c r="CY63" s="678"/>
      <c r="CZ63" s="678"/>
      <c r="DA63" s="679"/>
      <c r="DB63" s="677"/>
      <c r="DC63" s="678"/>
      <c r="DD63" s="678"/>
      <c r="DE63" s="678"/>
      <c r="DF63" s="679"/>
      <c r="DG63" s="677"/>
      <c r="DH63" s="678"/>
      <c r="DI63" s="678"/>
      <c r="DJ63" s="678"/>
      <c r="DK63" s="679"/>
      <c r="DL63" s="677"/>
      <c r="DM63" s="678"/>
      <c r="DN63" s="678"/>
      <c r="DO63" s="678"/>
      <c r="DP63" s="679"/>
      <c r="DQ63" s="677"/>
      <c r="DR63" s="678"/>
      <c r="DS63" s="678"/>
      <c r="DT63" s="678"/>
      <c r="DU63" s="679"/>
      <c r="DV63" s="674"/>
      <c r="DW63" s="675"/>
      <c r="DX63" s="675"/>
      <c r="DY63" s="675"/>
      <c r="DZ63" s="68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4"/>
      <c r="BT64" s="675"/>
      <c r="BU64" s="675"/>
      <c r="BV64" s="675"/>
      <c r="BW64" s="675"/>
      <c r="BX64" s="675"/>
      <c r="BY64" s="675"/>
      <c r="BZ64" s="675"/>
      <c r="CA64" s="675"/>
      <c r="CB64" s="675"/>
      <c r="CC64" s="675"/>
      <c r="CD64" s="675"/>
      <c r="CE64" s="675"/>
      <c r="CF64" s="675"/>
      <c r="CG64" s="676"/>
      <c r="CH64" s="677"/>
      <c r="CI64" s="678"/>
      <c r="CJ64" s="678"/>
      <c r="CK64" s="678"/>
      <c r="CL64" s="679"/>
      <c r="CM64" s="677"/>
      <c r="CN64" s="678"/>
      <c r="CO64" s="678"/>
      <c r="CP64" s="678"/>
      <c r="CQ64" s="679"/>
      <c r="CR64" s="677"/>
      <c r="CS64" s="678"/>
      <c r="CT64" s="678"/>
      <c r="CU64" s="678"/>
      <c r="CV64" s="679"/>
      <c r="CW64" s="677"/>
      <c r="CX64" s="678"/>
      <c r="CY64" s="678"/>
      <c r="CZ64" s="678"/>
      <c r="DA64" s="679"/>
      <c r="DB64" s="677"/>
      <c r="DC64" s="678"/>
      <c r="DD64" s="678"/>
      <c r="DE64" s="678"/>
      <c r="DF64" s="679"/>
      <c r="DG64" s="677"/>
      <c r="DH64" s="678"/>
      <c r="DI64" s="678"/>
      <c r="DJ64" s="678"/>
      <c r="DK64" s="679"/>
      <c r="DL64" s="677"/>
      <c r="DM64" s="678"/>
      <c r="DN64" s="678"/>
      <c r="DO64" s="678"/>
      <c r="DP64" s="679"/>
      <c r="DQ64" s="677"/>
      <c r="DR64" s="678"/>
      <c r="DS64" s="678"/>
      <c r="DT64" s="678"/>
      <c r="DU64" s="679"/>
      <c r="DV64" s="674"/>
      <c r="DW64" s="675"/>
      <c r="DX64" s="675"/>
      <c r="DY64" s="675"/>
      <c r="DZ64" s="680"/>
      <c r="EA64" s="48"/>
    </row>
    <row r="65" spans="1:131" ht="26.25" customHeight="1" x14ac:dyDescent="0.2">
      <c r="A65" s="56" t="s">
        <v>449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4"/>
      <c r="BT65" s="675"/>
      <c r="BU65" s="675"/>
      <c r="BV65" s="675"/>
      <c r="BW65" s="675"/>
      <c r="BX65" s="675"/>
      <c r="BY65" s="675"/>
      <c r="BZ65" s="675"/>
      <c r="CA65" s="675"/>
      <c r="CB65" s="675"/>
      <c r="CC65" s="675"/>
      <c r="CD65" s="675"/>
      <c r="CE65" s="675"/>
      <c r="CF65" s="675"/>
      <c r="CG65" s="676"/>
      <c r="CH65" s="677"/>
      <c r="CI65" s="678"/>
      <c r="CJ65" s="678"/>
      <c r="CK65" s="678"/>
      <c r="CL65" s="679"/>
      <c r="CM65" s="677"/>
      <c r="CN65" s="678"/>
      <c r="CO65" s="678"/>
      <c r="CP65" s="678"/>
      <c r="CQ65" s="679"/>
      <c r="CR65" s="677"/>
      <c r="CS65" s="678"/>
      <c r="CT65" s="678"/>
      <c r="CU65" s="678"/>
      <c r="CV65" s="679"/>
      <c r="CW65" s="677"/>
      <c r="CX65" s="678"/>
      <c r="CY65" s="678"/>
      <c r="CZ65" s="678"/>
      <c r="DA65" s="679"/>
      <c r="DB65" s="677"/>
      <c r="DC65" s="678"/>
      <c r="DD65" s="678"/>
      <c r="DE65" s="678"/>
      <c r="DF65" s="679"/>
      <c r="DG65" s="677"/>
      <c r="DH65" s="678"/>
      <c r="DI65" s="678"/>
      <c r="DJ65" s="678"/>
      <c r="DK65" s="679"/>
      <c r="DL65" s="677"/>
      <c r="DM65" s="678"/>
      <c r="DN65" s="678"/>
      <c r="DO65" s="678"/>
      <c r="DP65" s="679"/>
      <c r="DQ65" s="677"/>
      <c r="DR65" s="678"/>
      <c r="DS65" s="678"/>
      <c r="DT65" s="678"/>
      <c r="DU65" s="679"/>
      <c r="DV65" s="674"/>
      <c r="DW65" s="675"/>
      <c r="DX65" s="675"/>
      <c r="DY65" s="675"/>
      <c r="DZ65" s="680"/>
      <c r="EA65" s="48"/>
    </row>
    <row r="66" spans="1:131" ht="26.25" customHeight="1" x14ac:dyDescent="0.2">
      <c r="A66" s="657" t="s">
        <v>410</v>
      </c>
      <c r="B66" s="658"/>
      <c r="C66" s="658"/>
      <c r="D66" s="658"/>
      <c r="E66" s="658"/>
      <c r="F66" s="658"/>
      <c r="G66" s="658"/>
      <c r="H66" s="658"/>
      <c r="I66" s="658"/>
      <c r="J66" s="658"/>
      <c r="K66" s="658"/>
      <c r="L66" s="658"/>
      <c r="M66" s="658"/>
      <c r="N66" s="658"/>
      <c r="O66" s="658"/>
      <c r="P66" s="659"/>
      <c r="Q66" s="649" t="s">
        <v>452</v>
      </c>
      <c r="R66" s="650"/>
      <c r="S66" s="650"/>
      <c r="T66" s="650"/>
      <c r="U66" s="651"/>
      <c r="V66" s="649" t="s">
        <v>453</v>
      </c>
      <c r="W66" s="650"/>
      <c r="X66" s="650"/>
      <c r="Y66" s="650"/>
      <c r="Z66" s="651"/>
      <c r="AA66" s="649" t="s">
        <v>454</v>
      </c>
      <c r="AB66" s="650"/>
      <c r="AC66" s="650"/>
      <c r="AD66" s="650"/>
      <c r="AE66" s="651"/>
      <c r="AF66" s="669" t="s">
        <v>244</v>
      </c>
      <c r="AG66" s="664"/>
      <c r="AH66" s="664"/>
      <c r="AI66" s="664"/>
      <c r="AJ66" s="670"/>
      <c r="AK66" s="649" t="s">
        <v>389</v>
      </c>
      <c r="AL66" s="658"/>
      <c r="AM66" s="658"/>
      <c r="AN66" s="658"/>
      <c r="AO66" s="659"/>
      <c r="AP66" s="649" t="s">
        <v>358</v>
      </c>
      <c r="AQ66" s="650"/>
      <c r="AR66" s="650"/>
      <c r="AS66" s="650"/>
      <c r="AT66" s="651"/>
      <c r="AU66" s="649" t="s">
        <v>463</v>
      </c>
      <c r="AV66" s="650"/>
      <c r="AW66" s="650"/>
      <c r="AX66" s="650"/>
      <c r="AY66" s="651"/>
      <c r="AZ66" s="649" t="s">
        <v>443</v>
      </c>
      <c r="BA66" s="650"/>
      <c r="BB66" s="650"/>
      <c r="BC66" s="650"/>
      <c r="BD66" s="655"/>
      <c r="BE66" s="55"/>
      <c r="BF66" s="55"/>
      <c r="BG66" s="55"/>
      <c r="BH66" s="55"/>
      <c r="BI66" s="55"/>
      <c r="BJ66" s="55"/>
      <c r="BK66" s="55"/>
      <c r="BL66" s="55"/>
      <c r="BM66" s="55"/>
      <c r="BN66" s="55"/>
      <c r="BO66" s="55"/>
      <c r="BP66" s="55"/>
      <c r="BQ66" s="52">
        <v>60</v>
      </c>
      <c r="BR66" s="73"/>
      <c r="BS66" s="889"/>
      <c r="BT66" s="890"/>
      <c r="BU66" s="890"/>
      <c r="BV66" s="890"/>
      <c r="BW66" s="890"/>
      <c r="BX66" s="890"/>
      <c r="BY66" s="890"/>
      <c r="BZ66" s="890"/>
      <c r="CA66" s="890"/>
      <c r="CB66" s="890"/>
      <c r="CC66" s="890"/>
      <c r="CD66" s="890"/>
      <c r="CE66" s="890"/>
      <c r="CF66" s="890"/>
      <c r="CG66" s="891"/>
      <c r="CH66" s="892"/>
      <c r="CI66" s="893"/>
      <c r="CJ66" s="893"/>
      <c r="CK66" s="893"/>
      <c r="CL66" s="894"/>
      <c r="CM66" s="892"/>
      <c r="CN66" s="893"/>
      <c r="CO66" s="893"/>
      <c r="CP66" s="893"/>
      <c r="CQ66" s="894"/>
      <c r="CR66" s="892"/>
      <c r="CS66" s="893"/>
      <c r="CT66" s="893"/>
      <c r="CU66" s="893"/>
      <c r="CV66" s="894"/>
      <c r="CW66" s="892"/>
      <c r="CX66" s="893"/>
      <c r="CY66" s="893"/>
      <c r="CZ66" s="893"/>
      <c r="DA66" s="894"/>
      <c r="DB66" s="892"/>
      <c r="DC66" s="893"/>
      <c r="DD66" s="893"/>
      <c r="DE66" s="893"/>
      <c r="DF66" s="894"/>
      <c r="DG66" s="892"/>
      <c r="DH66" s="893"/>
      <c r="DI66" s="893"/>
      <c r="DJ66" s="893"/>
      <c r="DK66" s="894"/>
      <c r="DL66" s="892"/>
      <c r="DM66" s="893"/>
      <c r="DN66" s="893"/>
      <c r="DO66" s="893"/>
      <c r="DP66" s="894"/>
      <c r="DQ66" s="892"/>
      <c r="DR66" s="893"/>
      <c r="DS66" s="893"/>
      <c r="DT66" s="893"/>
      <c r="DU66" s="894"/>
      <c r="DV66" s="889"/>
      <c r="DW66" s="890"/>
      <c r="DX66" s="890"/>
      <c r="DY66" s="890"/>
      <c r="DZ66" s="895"/>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9"/>
      <c r="BT67" s="890"/>
      <c r="BU67" s="890"/>
      <c r="BV67" s="890"/>
      <c r="BW67" s="890"/>
      <c r="BX67" s="890"/>
      <c r="BY67" s="890"/>
      <c r="BZ67" s="890"/>
      <c r="CA67" s="890"/>
      <c r="CB67" s="890"/>
      <c r="CC67" s="890"/>
      <c r="CD67" s="890"/>
      <c r="CE67" s="890"/>
      <c r="CF67" s="890"/>
      <c r="CG67" s="891"/>
      <c r="CH67" s="892"/>
      <c r="CI67" s="893"/>
      <c r="CJ67" s="893"/>
      <c r="CK67" s="893"/>
      <c r="CL67" s="894"/>
      <c r="CM67" s="892"/>
      <c r="CN67" s="893"/>
      <c r="CO67" s="893"/>
      <c r="CP67" s="893"/>
      <c r="CQ67" s="894"/>
      <c r="CR67" s="892"/>
      <c r="CS67" s="893"/>
      <c r="CT67" s="893"/>
      <c r="CU67" s="893"/>
      <c r="CV67" s="894"/>
      <c r="CW67" s="892"/>
      <c r="CX67" s="893"/>
      <c r="CY67" s="893"/>
      <c r="CZ67" s="893"/>
      <c r="DA67" s="894"/>
      <c r="DB67" s="892"/>
      <c r="DC67" s="893"/>
      <c r="DD67" s="893"/>
      <c r="DE67" s="893"/>
      <c r="DF67" s="894"/>
      <c r="DG67" s="892"/>
      <c r="DH67" s="893"/>
      <c r="DI67" s="893"/>
      <c r="DJ67" s="893"/>
      <c r="DK67" s="894"/>
      <c r="DL67" s="892"/>
      <c r="DM67" s="893"/>
      <c r="DN67" s="893"/>
      <c r="DO67" s="893"/>
      <c r="DP67" s="894"/>
      <c r="DQ67" s="892"/>
      <c r="DR67" s="893"/>
      <c r="DS67" s="893"/>
      <c r="DT67" s="893"/>
      <c r="DU67" s="894"/>
      <c r="DV67" s="889"/>
      <c r="DW67" s="890"/>
      <c r="DX67" s="890"/>
      <c r="DY67" s="890"/>
      <c r="DZ67" s="895"/>
      <c r="EA67" s="48"/>
    </row>
    <row r="68" spans="1:131" ht="26.25" customHeight="1" x14ac:dyDescent="0.2">
      <c r="A68" s="51">
        <v>1</v>
      </c>
      <c r="B68" s="924" t="s">
        <v>530</v>
      </c>
      <c r="C68" s="925"/>
      <c r="D68" s="925"/>
      <c r="E68" s="925"/>
      <c r="F68" s="925"/>
      <c r="G68" s="925"/>
      <c r="H68" s="925"/>
      <c r="I68" s="925"/>
      <c r="J68" s="925"/>
      <c r="K68" s="925"/>
      <c r="L68" s="925"/>
      <c r="M68" s="925"/>
      <c r="N68" s="925"/>
      <c r="O68" s="925"/>
      <c r="P68" s="926"/>
      <c r="Q68" s="927">
        <v>2987</v>
      </c>
      <c r="R68" s="928"/>
      <c r="S68" s="928"/>
      <c r="T68" s="928"/>
      <c r="U68" s="928"/>
      <c r="V68" s="928">
        <v>2894</v>
      </c>
      <c r="W68" s="928"/>
      <c r="X68" s="928"/>
      <c r="Y68" s="928"/>
      <c r="Z68" s="928"/>
      <c r="AA68" s="928">
        <v>94</v>
      </c>
      <c r="AB68" s="928"/>
      <c r="AC68" s="928"/>
      <c r="AD68" s="928"/>
      <c r="AE68" s="928"/>
      <c r="AF68" s="928">
        <v>94</v>
      </c>
      <c r="AG68" s="928"/>
      <c r="AH68" s="928"/>
      <c r="AI68" s="928"/>
      <c r="AJ68" s="928"/>
      <c r="AK68" s="928" t="s">
        <v>197</v>
      </c>
      <c r="AL68" s="928"/>
      <c r="AM68" s="928"/>
      <c r="AN68" s="928"/>
      <c r="AO68" s="928"/>
      <c r="AP68" s="928">
        <v>5175</v>
      </c>
      <c r="AQ68" s="928"/>
      <c r="AR68" s="928"/>
      <c r="AS68" s="928"/>
      <c r="AT68" s="928"/>
      <c r="AU68" s="928">
        <v>1915</v>
      </c>
      <c r="AV68" s="928"/>
      <c r="AW68" s="928"/>
      <c r="AX68" s="928"/>
      <c r="AY68" s="928"/>
      <c r="AZ68" s="929"/>
      <c r="BA68" s="929"/>
      <c r="BB68" s="929"/>
      <c r="BC68" s="929"/>
      <c r="BD68" s="930"/>
      <c r="BE68" s="55"/>
      <c r="BF68" s="55"/>
      <c r="BG68" s="55"/>
      <c r="BH68" s="55"/>
      <c r="BI68" s="55"/>
      <c r="BJ68" s="55"/>
      <c r="BK68" s="55"/>
      <c r="BL68" s="55"/>
      <c r="BM68" s="55"/>
      <c r="BN68" s="55"/>
      <c r="BO68" s="55"/>
      <c r="BP68" s="55"/>
      <c r="BQ68" s="52">
        <v>62</v>
      </c>
      <c r="BR68" s="73"/>
      <c r="BS68" s="889"/>
      <c r="BT68" s="890"/>
      <c r="BU68" s="890"/>
      <c r="BV68" s="890"/>
      <c r="BW68" s="890"/>
      <c r="BX68" s="890"/>
      <c r="BY68" s="890"/>
      <c r="BZ68" s="890"/>
      <c r="CA68" s="890"/>
      <c r="CB68" s="890"/>
      <c r="CC68" s="890"/>
      <c r="CD68" s="890"/>
      <c r="CE68" s="890"/>
      <c r="CF68" s="890"/>
      <c r="CG68" s="891"/>
      <c r="CH68" s="892"/>
      <c r="CI68" s="893"/>
      <c r="CJ68" s="893"/>
      <c r="CK68" s="893"/>
      <c r="CL68" s="894"/>
      <c r="CM68" s="892"/>
      <c r="CN68" s="893"/>
      <c r="CO68" s="893"/>
      <c r="CP68" s="893"/>
      <c r="CQ68" s="894"/>
      <c r="CR68" s="892"/>
      <c r="CS68" s="893"/>
      <c r="CT68" s="893"/>
      <c r="CU68" s="893"/>
      <c r="CV68" s="894"/>
      <c r="CW68" s="892"/>
      <c r="CX68" s="893"/>
      <c r="CY68" s="893"/>
      <c r="CZ68" s="893"/>
      <c r="DA68" s="894"/>
      <c r="DB68" s="892"/>
      <c r="DC68" s="893"/>
      <c r="DD68" s="893"/>
      <c r="DE68" s="893"/>
      <c r="DF68" s="894"/>
      <c r="DG68" s="892"/>
      <c r="DH68" s="893"/>
      <c r="DI68" s="893"/>
      <c r="DJ68" s="893"/>
      <c r="DK68" s="894"/>
      <c r="DL68" s="892"/>
      <c r="DM68" s="893"/>
      <c r="DN68" s="893"/>
      <c r="DO68" s="893"/>
      <c r="DP68" s="894"/>
      <c r="DQ68" s="892"/>
      <c r="DR68" s="893"/>
      <c r="DS68" s="893"/>
      <c r="DT68" s="893"/>
      <c r="DU68" s="894"/>
      <c r="DV68" s="889"/>
      <c r="DW68" s="890"/>
      <c r="DX68" s="890"/>
      <c r="DY68" s="890"/>
      <c r="DZ68" s="895"/>
      <c r="EA68" s="48"/>
    </row>
    <row r="69" spans="1:131" ht="26.25" customHeight="1" x14ac:dyDescent="0.2">
      <c r="A69" s="52">
        <v>2</v>
      </c>
      <c r="B69" s="674" t="s">
        <v>531</v>
      </c>
      <c r="C69" s="675"/>
      <c r="D69" s="675"/>
      <c r="E69" s="675"/>
      <c r="F69" s="675"/>
      <c r="G69" s="675"/>
      <c r="H69" s="675"/>
      <c r="I69" s="675"/>
      <c r="J69" s="675"/>
      <c r="K69" s="675"/>
      <c r="L69" s="675"/>
      <c r="M69" s="675"/>
      <c r="N69" s="675"/>
      <c r="O69" s="675"/>
      <c r="P69" s="676"/>
      <c r="Q69" s="918">
        <v>17</v>
      </c>
      <c r="R69" s="919"/>
      <c r="S69" s="919"/>
      <c r="T69" s="919"/>
      <c r="U69" s="919"/>
      <c r="V69" s="919">
        <v>12</v>
      </c>
      <c r="W69" s="919"/>
      <c r="X69" s="919"/>
      <c r="Y69" s="919"/>
      <c r="Z69" s="919"/>
      <c r="AA69" s="919">
        <v>5</v>
      </c>
      <c r="AB69" s="919"/>
      <c r="AC69" s="919"/>
      <c r="AD69" s="919"/>
      <c r="AE69" s="919"/>
      <c r="AF69" s="919">
        <v>5</v>
      </c>
      <c r="AG69" s="919"/>
      <c r="AH69" s="919"/>
      <c r="AI69" s="919"/>
      <c r="AJ69" s="919"/>
      <c r="AK69" s="919" t="s">
        <v>197</v>
      </c>
      <c r="AL69" s="919"/>
      <c r="AM69" s="919"/>
      <c r="AN69" s="919"/>
      <c r="AO69" s="919"/>
      <c r="AP69" s="919" t="s">
        <v>197</v>
      </c>
      <c r="AQ69" s="919"/>
      <c r="AR69" s="919"/>
      <c r="AS69" s="919"/>
      <c r="AT69" s="919"/>
      <c r="AU69" s="919" t="s">
        <v>197</v>
      </c>
      <c r="AV69" s="919"/>
      <c r="AW69" s="919"/>
      <c r="AX69" s="919"/>
      <c r="AY69" s="919"/>
      <c r="AZ69" s="920"/>
      <c r="BA69" s="920"/>
      <c r="BB69" s="920"/>
      <c r="BC69" s="920"/>
      <c r="BD69" s="921"/>
      <c r="BE69" s="55"/>
      <c r="BF69" s="55"/>
      <c r="BG69" s="55"/>
      <c r="BH69" s="55"/>
      <c r="BI69" s="55"/>
      <c r="BJ69" s="55"/>
      <c r="BK69" s="55"/>
      <c r="BL69" s="55"/>
      <c r="BM69" s="55"/>
      <c r="BN69" s="55"/>
      <c r="BO69" s="55"/>
      <c r="BP69" s="55"/>
      <c r="BQ69" s="52">
        <v>63</v>
      </c>
      <c r="BR69" s="73"/>
      <c r="BS69" s="889"/>
      <c r="BT69" s="890"/>
      <c r="BU69" s="890"/>
      <c r="BV69" s="890"/>
      <c r="BW69" s="890"/>
      <c r="BX69" s="890"/>
      <c r="BY69" s="890"/>
      <c r="BZ69" s="890"/>
      <c r="CA69" s="890"/>
      <c r="CB69" s="890"/>
      <c r="CC69" s="890"/>
      <c r="CD69" s="890"/>
      <c r="CE69" s="890"/>
      <c r="CF69" s="890"/>
      <c r="CG69" s="891"/>
      <c r="CH69" s="892"/>
      <c r="CI69" s="893"/>
      <c r="CJ69" s="893"/>
      <c r="CK69" s="893"/>
      <c r="CL69" s="894"/>
      <c r="CM69" s="892"/>
      <c r="CN69" s="893"/>
      <c r="CO69" s="893"/>
      <c r="CP69" s="893"/>
      <c r="CQ69" s="894"/>
      <c r="CR69" s="892"/>
      <c r="CS69" s="893"/>
      <c r="CT69" s="893"/>
      <c r="CU69" s="893"/>
      <c r="CV69" s="894"/>
      <c r="CW69" s="892"/>
      <c r="CX69" s="893"/>
      <c r="CY69" s="893"/>
      <c r="CZ69" s="893"/>
      <c r="DA69" s="894"/>
      <c r="DB69" s="892"/>
      <c r="DC69" s="893"/>
      <c r="DD69" s="893"/>
      <c r="DE69" s="893"/>
      <c r="DF69" s="894"/>
      <c r="DG69" s="892"/>
      <c r="DH69" s="893"/>
      <c r="DI69" s="893"/>
      <c r="DJ69" s="893"/>
      <c r="DK69" s="894"/>
      <c r="DL69" s="892"/>
      <c r="DM69" s="893"/>
      <c r="DN69" s="893"/>
      <c r="DO69" s="893"/>
      <c r="DP69" s="894"/>
      <c r="DQ69" s="892"/>
      <c r="DR69" s="893"/>
      <c r="DS69" s="893"/>
      <c r="DT69" s="893"/>
      <c r="DU69" s="894"/>
      <c r="DV69" s="889"/>
      <c r="DW69" s="890"/>
      <c r="DX69" s="890"/>
      <c r="DY69" s="890"/>
      <c r="DZ69" s="895"/>
      <c r="EA69" s="48"/>
    </row>
    <row r="70" spans="1:131" ht="26.25" customHeight="1" x14ac:dyDescent="0.2">
      <c r="A70" s="52">
        <v>3</v>
      </c>
      <c r="B70" s="674" t="s">
        <v>411</v>
      </c>
      <c r="C70" s="675"/>
      <c r="D70" s="675"/>
      <c r="E70" s="675"/>
      <c r="F70" s="675"/>
      <c r="G70" s="675"/>
      <c r="H70" s="675"/>
      <c r="I70" s="675"/>
      <c r="J70" s="675"/>
      <c r="K70" s="675"/>
      <c r="L70" s="675"/>
      <c r="M70" s="675"/>
      <c r="N70" s="675"/>
      <c r="O70" s="675"/>
      <c r="P70" s="676"/>
      <c r="Q70" s="918">
        <v>290</v>
      </c>
      <c r="R70" s="919"/>
      <c r="S70" s="919"/>
      <c r="T70" s="919"/>
      <c r="U70" s="919"/>
      <c r="V70" s="919">
        <v>250</v>
      </c>
      <c r="W70" s="919"/>
      <c r="X70" s="919"/>
      <c r="Y70" s="919"/>
      <c r="Z70" s="919"/>
      <c r="AA70" s="919">
        <v>40</v>
      </c>
      <c r="AB70" s="919"/>
      <c r="AC70" s="919"/>
      <c r="AD70" s="919"/>
      <c r="AE70" s="919"/>
      <c r="AF70" s="919">
        <v>40</v>
      </c>
      <c r="AG70" s="919"/>
      <c r="AH70" s="919"/>
      <c r="AI70" s="919"/>
      <c r="AJ70" s="919"/>
      <c r="AK70" s="919" t="s">
        <v>197</v>
      </c>
      <c r="AL70" s="919"/>
      <c r="AM70" s="919"/>
      <c r="AN70" s="919"/>
      <c r="AO70" s="919"/>
      <c r="AP70" s="919" t="s">
        <v>197</v>
      </c>
      <c r="AQ70" s="919"/>
      <c r="AR70" s="919"/>
      <c r="AS70" s="919"/>
      <c r="AT70" s="919"/>
      <c r="AU70" s="919" t="s">
        <v>197</v>
      </c>
      <c r="AV70" s="919"/>
      <c r="AW70" s="919"/>
      <c r="AX70" s="919"/>
      <c r="AY70" s="919"/>
      <c r="AZ70" s="920"/>
      <c r="BA70" s="920"/>
      <c r="BB70" s="920"/>
      <c r="BC70" s="920"/>
      <c r="BD70" s="921"/>
      <c r="BE70" s="55"/>
      <c r="BF70" s="55"/>
      <c r="BG70" s="55"/>
      <c r="BH70" s="55"/>
      <c r="BI70" s="55"/>
      <c r="BJ70" s="55"/>
      <c r="BK70" s="55"/>
      <c r="BL70" s="55"/>
      <c r="BM70" s="55"/>
      <c r="BN70" s="55"/>
      <c r="BO70" s="55"/>
      <c r="BP70" s="55"/>
      <c r="BQ70" s="52">
        <v>64</v>
      </c>
      <c r="BR70" s="73"/>
      <c r="BS70" s="889"/>
      <c r="BT70" s="890"/>
      <c r="BU70" s="890"/>
      <c r="BV70" s="890"/>
      <c r="BW70" s="890"/>
      <c r="BX70" s="890"/>
      <c r="BY70" s="890"/>
      <c r="BZ70" s="890"/>
      <c r="CA70" s="890"/>
      <c r="CB70" s="890"/>
      <c r="CC70" s="890"/>
      <c r="CD70" s="890"/>
      <c r="CE70" s="890"/>
      <c r="CF70" s="890"/>
      <c r="CG70" s="891"/>
      <c r="CH70" s="892"/>
      <c r="CI70" s="893"/>
      <c r="CJ70" s="893"/>
      <c r="CK70" s="893"/>
      <c r="CL70" s="894"/>
      <c r="CM70" s="892"/>
      <c r="CN70" s="893"/>
      <c r="CO70" s="893"/>
      <c r="CP70" s="893"/>
      <c r="CQ70" s="894"/>
      <c r="CR70" s="892"/>
      <c r="CS70" s="893"/>
      <c r="CT70" s="893"/>
      <c r="CU70" s="893"/>
      <c r="CV70" s="894"/>
      <c r="CW70" s="892"/>
      <c r="CX70" s="893"/>
      <c r="CY70" s="893"/>
      <c r="CZ70" s="893"/>
      <c r="DA70" s="894"/>
      <c r="DB70" s="892"/>
      <c r="DC70" s="893"/>
      <c r="DD70" s="893"/>
      <c r="DE70" s="893"/>
      <c r="DF70" s="894"/>
      <c r="DG70" s="892"/>
      <c r="DH70" s="893"/>
      <c r="DI70" s="893"/>
      <c r="DJ70" s="893"/>
      <c r="DK70" s="894"/>
      <c r="DL70" s="892"/>
      <c r="DM70" s="893"/>
      <c r="DN70" s="893"/>
      <c r="DO70" s="893"/>
      <c r="DP70" s="894"/>
      <c r="DQ70" s="892"/>
      <c r="DR70" s="893"/>
      <c r="DS70" s="893"/>
      <c r="DT70" s="893"/>
      <c r="DU70" s="894"/>
      <c r="DV70" s="889"/>
      <c r="DW70" s="890"/>
      <c r="DX70" s="890"/>
      <c r="DY70" s="890"/>
      <c r="DZ70" s="895"/>
      <c r="EA70" s="48"/>
    </row>
    <row r="71" spans="1:131" ht="26.25" customHeight="1" x14ac:dyDescent="0.2">
      <c r="A71" s="52">
        <v>4</v>
      </c>
      <c r="B71" s="674" t="s">
        <v>334</v>
      </c>
      <c r="C71" s="675"/>
      <c r="D71" s="675"/>
      <c r="E71" s="675"/>
      <c r="F71" s="675"/>
      <c r="G71" s="675"/>
      <c r="H71" s="675"/>
      <c r="I71" s="675"/>
      <c r="J71" s="675"/>
      <c r="K71" s="675"/>
      <c r="L71" s="675"/>
      <c r="M71" s="675"/>
      <c r="N71" s="675"/>
      <c r="O71" s="675"/>
      <c r="P71" s="676"/>
      <c r="Q71" s="918">
        <v>1428744</v>
      </c>
      <c r="R71" s="919"/>
      <c r="S71" s="919"/>
      <c r="T71" s="919"/>
      <c r="U71" s="919"/>
      <c r="V71" s="919">
        <v>1401874</v>
      </c>
      <c r="W71" s="919"/>
      <c r="X71" s="919"/>
      <c r="Y71" s="919"/>
      <c r="Z71" s="919"/>
      <c r="AA71" s="919">
        <v>26871</v>
      </c>
      <c r="AB71" s="919"/>
      <c r="AC71" s="919"/>
      <c r="AD71" s="919"/>
      <c r="AE71" s="919"/>
      <c r="AF71" s="919">
        <v>26871</v>
      </c>
      <c r="AG71" s="919"/>
      <c r="AH71" s="919"/>
      <c r="AI71" s="919"/>
      <c r="AJ71" s="919"/>
      <c r="AK71" s="919">
        <v>12578</v>
      </c>
      <c r="AL71" s="919"/>
      <c r="AM71" s="919"/>
      <c r="AN71" s="919"/>
      <c r="AO71" s="919"/>
      <c r="AP71" s="919" t="s">
        <v>197</v>
      </c>
      <c r="AQ71" s="919"/>
      <c r="AR71" s="919"/>
      <c r="AS71" s="919"/>
      <c r="AT71" s="919"/>
      <c r="AU71" s="919" t="s">
        <v>197</v>
      </c>
      <c r="AV71" s="919"/>
      <c r="AW71" s="919"/>
      <c r="AX71" s="919"/>
      <c r="AY71" s="919"/>
      <c r="AZ71" s="920"/>
      <c r="BA71" s="920"/>
      <c r="BB71" s="920"/>
      <c r="BC71" s="920"/>
      <c r="BD71" s="921"/>
      <c r="BE71" s="55"/>
      <c r="BF71" s="55"/>
      <c r="BG71" s="55"/>
      <c r="BH71" s="55"/>
      <c r="BI71" s="55"/>
      <c r="BJ71" s="55"/>
      <c r="BK71" s="55"/>
      <c r="BL71" s="55"/>
      <c r="BM71" s="55"/>
      <c r="BN71" s="55"/>
      <c r="BO71" s="55"/>
      <c r="BP71" s="55"/>
      <c r="BQ71" s="52">
        <v>65</v>
      </c>
      <c r="BR71" s="73"/>
      <c r="BS71" s="889"/>
      <c r="BT71" s="890"/>
      <c r="BU71" s="890"/>
      <c r="BV71" s="890"/>
      <c r="BW71" s="890"/>
      <c r="BX71" s="890"/>
      <c r="BY71" s="890"/>
      <c r="BZ71" s="890"/>
      <c r="CA71" s="890"/>
      <c r="CB71" s="890"/>
      <c r="CC71" s="890"/>
      <c r="CD71" s="890"/>
      <c r="CE71" s="890"/>
      <c r="CF71" s="890"/>
      <c r="CG71" s="891"/>
      <c r="CH71" s="892"/>
      <c r="CI71" s="893"/>
      <c r="CJ71" s="893"/>
      <c r="CK71" s="893"/>
      <c r="CL71" s="894"/>
      <c r="CM71" s="892"/>
      <c r="CN71" s="893"/>
      <c r="CO71" s="893"/>
      <c r="CP71" s="893"/>
      <c r="CQ71" s="894"/>
      <c r="CR71" s="892"/>
      <c r="CS71" s="893"/>
      <c r="CT71" s="893"/>
      <c r="CU71" s="893"/>
      <c r="CV71" s="894"/>
      <c r="CW71" s="892"/>
      <c r="CX71" s="893"/>
      <c r="CY71" s="893"/>
      <c r="CZ71" s="893"/>
      <c r="DA71" s="894"/>
      <c r="DB71" s="892"/>
      <c r="DC71" s="893"/>
      <c r="DD71" s="893"/>
      <c r="DE71" s="893"/>
      <c r="DF71" s="894"/>
      <c r="DG71" s="892"/>
      <c r="DH71" s="893"/>
      <c r="DI71" s="893"/>
      <c r="DJ71" s="893"/>
      <c r="DK71" s="894"/>
      <c r="DL71" s="892"/>
      <c r="DM71" s="893"/>
      <c r="DN71" s="893"/>
      <c r="DO71" s="893"/>
      <c r="DP71" s="894"/>
      <c r="DQ71" s="892"/>
      <c r="DR71" s="893"/>
      <c r="DS71" s="893"/>
      <c r="DT71" s="893"/>
      <c r="DU71" s="894"/>
      <c r="DV71" s="889"/>
      <c r="DW71" s="890"/>
      <c r="DX71" s="890"/>
      <c r="DY71" s="890"/>
      <c r="DZ71" s="895"/>
      <c r="EA71" s="48"/>
    </row>
    <row r="72" spans="1:131" ht="26.25" customHeight="1" x14ac:dyDescent="0.2">
      <c r="A72" s="52">
        <v>5</v>
      </c>
      <c r="B72" s="674" t="s">
        <v>418</v>
      </c>
      <c r="C72" s="675"/>
      <c r="D72" s="675"/>
      <c r="E72" s="675"/>
      <c r="F72" s="675"/>
      <c r="G72" s="675"/>
      <c r="H72" s="675"/>
      <c r="I72" s="675"/>
      <c r="J72" s="675"/>
      <c r="K72" s="675"/>
      <c r="L72" s="675"/>
      <c r="M72" s="675"/>
      <c r="N72" s="675"/>
      <c r="O72" s="675"/>
      <c r="P72" s="676"/>
      <c r="Q72" s="918">
        <v>38877</v>
      </c>
      <c r="R72" s="919"/>
      <c r="S72" s="919"/>
      <c r="T72" s="919"/>
      <c r="U72" s="919"/>
      <c r="V72" s="919">
        <v>35991</v>
      </c>
      <c r="W72" s="919"/>
      <c r="X72" s="919"/>
      <c r="Y72" s="919"/>
      <c r="Z72" s="919"/>
      <c r="AA72" s="919">
        <v>2886</v>
      </c>
      <c r="AB72" s="919"/>
      <c r="AC72" s="919"/>
      <c r="AD72" s="919"/>
      <c r="AE72" s="919"/>
      <c r="AF72" s="919">
        <v>27482</v>
      </c>
      <c r="AG72" s="919"/>
      <c r="AH72" s="919"/>
      <c r="AI72" s="919"/>
      <c r="AJ72" s="919"/>
      <c r="AK72" s="919">
        <v>0</v>
      </c>
      <c r="AL72" s="919"/>
      <c r="AM72" s="919"/>
      <c r="AN72" s="919"/>
      <c r="AO72" s="919"/>
      <c r="AP72" s="919">
        <v>96454</v>
      </c>
      <c r="AQ72" s="919"/>
      <c r="AR72" s="919"/>
      <c r="AS72" s="919"/>
      <c r="AT72" s="919"/>
      <c r="AU72" s="919" t="s">
        <v>197</v>
      </c>
      <c r="AV72" s="919"/>
      <c r="AW72" s="919"/>
      <c r="AX72" s="919"/>
      <c r="AY72" s="919"/>
      <c r="AZ72" s="920"/>
      <c r="BA72" s="920"/>
      <c r="BB72" s="920"/>
      <c r="BC72" s="920"/>
      <c r="BD72" s="921"/>
      <c r="BE72" s="55"/>
      <c r="BF72" s="55"/>
      <c r="BG72" s="55"/>
      <c r="BH72" s="55"/>
      <c r="BI72" s="55"/>
      <c r="BJ72" s="55"/>
      <c r="BK72" s="55"/>
      <c r="BL72" s="55"/>
      <c r="BM72" s="55"/>
      <c r="BN72" s="55"/>
      <c r="BO72" s="55"/>
      <c r="BP72" s="55"/>
      <c r="BQ72" s="52">
        <v>66</v>
      </c>
      <c r="BR72" s="73"/>
      <c r="BS72" s="889"/>
      <c r="BT72" s="890"/>
      <c r="BU72" s="890"/>
      <c r="BV72" s="890"/>
      <c r="BW72" s="890"/>
      <c r="BX72" s="890"/>
      <c r="BY72" s="890"/>
      <c r="BZ72" s="890"/>
      <c r="CA72" s="890"/>
      <c r="CB72" s="890"/>
      <c r="CC72" s="890"/>
      <c r="CD72" s="890"/>
      <c r="CE72" s="890"/>
      <c r="CF72" s="890"/>
      <c r="CG72" s="891"/>
      <c r="CH72" s="892"/>
      <c r="CI72" s="893"/>
      <c r="CJ72" s="893"/>
      <c r="CK72" s="893"/>
      <c r="CL72" s="894"/>
      <c r="CM72" s="892"/>
      <c r="CN72" s="893"/>
      <c r="CO72" s="893"/>
      <c r="CP72" s="893"/>
      <c r="CQ72" s="894"/>
      <c r="CR72" s="892"/>
      <c r="CS72" s="893"/>
      <c r="CT72" s="893"/>
      <c r="CU72" s="893"/>
      <c r="CV72" s="894"/>
      <c r="CW72" s="892"/>
      <c r="CX72" s="893"/>
      <c r="CY72" s="893"/>
      <c r="CZ72" s="893"/>
      <c r="DA72" s="894"/>
      <c r="DB72" s="892"/>
      <c r="DC72" s="893"/>
      <c r="DD72" s="893"/>
      <c r="DE72" s="893"/>
      <c r="DF72" s="894"/>
      <c r="DG72" s="892"/>
      <c r="DH72" s="893"/>
      <c r="DI72" s="893"/>
      <c r="DJ72" s="893"/>
      <c r="DK72" s="894"/>
      <c r="DL72" s="892"/>
      <c r="DM72" s="893"/>
      <c r="DN72" s="893"/>
      <c r="DO72" s="893"/>
      <c r="DP72" s="894"/>
      <c r="DQ72" s="892"/>
      <c r="DR72" s="893"/>
      <c r="DS72" s="893"/>
      <c r="DT72" s="893"/>
      <c r="DU72" s="894"/>
      <c r="DV72" s="889"/>
      <c r="DW72" s="890"/>
      <c r="DX72" s="890"/>
      <c r="DY72" s="890"/>
      <c r="DZ72" s="895"/>
      <c r="EA72" s="48"/>
    </row>
    <row r="73" spans="1:131" ht="26.25" customHeight="1" x14ac:dyDescent="0.2">
      <c r="A73" s="52">
        <v>6</v>
      </c>
      <c r="B73" s="674" t="s">
        <v>42</v>
      </c>
      <c r="C73" s="675"/>
      <c r="D73" s="675"/>
      <c r="E73" s="675"/>
      <c r="F73" s="675"/>
      <c r="G73" s="675"/>
      <c r="H73" s="675"/>
      <c r="I73" s="675"/>
      <c r="J73" s="675"/>
      <c r="K73" s="675"/>
      <c r="L73" s="675"/>
      <c r="M73" s="675"/>
      <c r="N73" s="675"/>
      <c r="O73" s="675"/>
      <c r="P73" s="676"/>
      <c r="Q73" s="918">
        <v>6104</v>
      </c>
      <c r="R73" s="919"/>
      <c r="S73" s="919"/>
      <c r="T73" s="919"/>
      <c r="U73" s="919"/>
      <c r="V73" s="919">
        <v>5983</v>
      </c>
      <c r="W73" s="919"/>
      <c r="X73" s="919"/>
      <c r="Y73" s="919"/>
      <c r="Z73" s="919"/>
      <c r="AA73" s="919">
        <v>121</v>
      </c>
      <c r="AB73" s="919"/>
      <c r="AC73" s="919"/>
      <c r="AD73" s="919"/>
      <c r="AE73" s="919"/>
      <c r="AF73" s="919">
        <v>17694</v>
      </c>
      <c r="AG73" s="919"/>
      <c r="AH73" s="919"/>
      <c r="AI73" s="919"/>
      <c r="AJ73" s="919"/>
      <c r="AK73" s="919" t="s">
        <v>197</v>
      </c>
      <c r="AL73" s="919"/>
      <c r="AM73" s="919"/>
      <c r="AN73" s="919"/>
      <c r="AO73" s="919"/>
      <c r="AP73" s="919">
        <v>24010</v>
      </c>
      <c r="AQ73" s="919"/>
      <c r="AR73" s="919"/>
      <c r="AS73" s="919"/>
      <c r="AT73" s="919"/>
      <c r="AU73" s="919" t="s">
        <v>197</v>
      </c>
      <c r="AV73" s="919"/>
      <c r="AW73" s="919"/>
      <c r="AX73" s="919"/>
      <c r="AY73" s="919"/>
      <c r="AZ73" s="920"/>
      <c r="BA73" s="920"/>
      <c r="BB73" s="920"/>
      <c r="BC73" s="920"/>
      <c r="BD73" s="921"/>
      <c r="BE73" s="55"/>
      <c r="BF73" s="55"/>
      <c r="BG73" s="55"/>
      <c r="BH73" s="55"/>
      <c r="BI73" s="55"/>
      <c r="BJ73" s="55"/>
      <c r="BK73" s="55"/>
      <c r="BL73" s="55"/>
      <c r="BM73" s="55"/>
      <c r="BN73" s="55"/>
      <c r="BO73" s="55"/>
      <c r="BP73" s="55"/>
      <c r="BQ73" s="52">
        <v>67</v>
      </c>
      <c r="BR73" s="73"/>
      <c r="BS73" s="889"/>
      <c r="BT73" s="890"/>
      <c r="BU73" s="890"/>
      <c r="BV73" s="890"/>
      <c r="BW73" s="890"/>
      <c r="BX73" s="890"/>
      <c r="BY73" s="890"/>
      <c r="BZ73" s="890"/>
      <c r="CA73" s="890"/>
      <c r="CB73" s="890"/>
      <c r="CC73" s="890"/>
      <c r="CD73" s="890"/>
      <c r="CE73" s="890"/>
      <c r="CF73" s="890"/>
      <c r="CG73" s="891"/>
      <c r="CH73" s="892"/>
      <c r="CI73" s="893"/>
      <c r="CJ73" s="893"/>
      <c r="CK73" s="893"/>
      <c r="CL73" s="894"/>
      <c r="CM73" s="892"/>
      <c r="CN73" s="893"/>
      <c r="CO73" s="893"/>
      <c r="CP73" s="893"/>
      <c r="CQ73" s="894"/>
      <c r="CR73" s="892"/>
      <c r="CS73" s="893"/>
      <c r="CT73" s="893"/>
      <c r="CU73" s="893"/>
      <c r="CV73" s="894"/>
      <c r="CW73" s="892"/>
      <c r="CX73" s="893"/>
      <c r="CY73" s="893"/>
      <c r="CZ73" s="893"/>
      <c r="DA73" s="894"/>
      <c r="DB73" s="892"/>
      <c r="DC73" s="893"/>
      <c r="DD73" s="893"/>
      <c r="DE73" s="893"/>
      <c r="DF73" s="894"/>
      <c r="DG73" s="892"/>
      <c r="DH73" s="893"/>
      <c r="DI73" s="893"/>
      <c r="DJ73" s="893"/>
      <c r="DK73" s="894"/>
      <c r="DL73" s="892"/>
      <c r="DM73" s="893"/>
      <c r="DN73" s="893"/>
      <c r="DO73" s="893"/>
      <c r="DP73" s="894"/>
      <c r="DQ73" s="892"/>
      <c r="DR73" s="893"/>
      <c r="DS73" s="893"/>
      <c r="DT73" s="893"/>
      <c r="DU73" s="894"/>
      <c r="DV73" s="889"/>
      <c r="DW73" s="890"/>
      <c r="DX73" s="890"/>
      <c r="DY73" s="890"/>
      <c r="DZ73" s="895"/>
      <c r="EA73" s="48"/>
    </row>
    <row r="74" spans="1:131" ht="26.25" customHeight="1" x14ac:dyDescent="0.2">
      <c r="A74" s="52">
        <v>7</v>
      </c>
      <c r="B74" s="674"/>
      <c r="C74" s="675"/>
      <c r="D74" s="675"/>
      <c r="E74" s="675"/>
      <c r="F74" s="675"/>
      <c r="G74" s="675"/>
      <c r="H74" s="675"/>
      <c r="I74" s="675"/>
      <c r="J74" s="675"/>
      <c r="K74" s="675"/>
      <c r="L74" s="675"/>
      <c r="M74" s="675"/>
      <c r="N74" s="675"/>
      <c r="O74" s="675"/>
      <c r="P74" s="676"/>
      <c r="Q74" s="918"/>
      <c r="R74" s="919"/>
      <c r="S74" s="919"/>
      <c r="T74" s="919"/>
      <c r="U74" s="919"/>
      <c r="V74" s="919"/>
      <c r="W74" s="919"/>
      <c r="X74" s="919"/>
      <c r="Y74" s="919"/>
      <c r="Z74" s="919"/>
      <c r="AA74" s="919"/>
      <c r="AB74" s="919"/>
      <c r="AC74" s="919"/>
      <c r="AD74" s="919"/>
      <c r="AE74" s="919"/>
      <c r="AF74" s="919"/>
      <c r="AG74" s="919"/>
      <c r="AH74" s="919"/>
      <c r="AI74" s="919"/>
      <c r="AJ74" s="919"/>
      <c r="AK74" s="919"/>
      <c r="AL74" s="919"/>
      <c r="AM74" s="919"/>
      <c r="AN74" s="919"/>
      <c r="AO74" s="919"/>
      <c r="AP74" s="919"/>
      <c r="AQ74" s="919"/>
      <c r="AR74" s="919"/>
      <c r="AS74" s="919"/>
      <c r="AT74" s="919"/>
      <c r="AU74" s="919"/>
      <c r="AV74" s="919"/>
      <c r="AW74" s="919"/>
      <c r="AX74" s="919"/>
      <c r="AY74" s="919"/>
      <c r="AZ74" s="920"/>
      <c r="BA74" s="920"/>
      <c r="BB74" s="920"/>
      <c r="BC74" s="920"/>
      <c r="BD74" s="921"/>
      <c r="BE74" s="55"/>
      <c r="BF74" s="55"/>
      <c r="BG74" s="55"/>
      <c r="BH74" s="55"/>
      <c r="BI74" s="55"/>
      <c r="BJ74" s="55"/>
      <c r="BK74" s="55"/>
      <c r="BL74" s="55"/>
      <c r="BM74" s="55"/>
      <c r="BN74" s="55"/>
      <c r="BO74" s="55"/>
      <c r="BP74" s="55"/>
      <c r="BQ74" s="52">
        <v>68</v>
      </c>
      <c r="BR74" s="73"/>
      <c r="BS74" s="889"/>
      <c r="BT74" s="890"/>
      <c r="BU74" s="890"/>
      <c r="BV74" s="890"/>
      <c r="BW74" s="890"/>
      <c r="BX74" s="890"/>
      <c r="BY74" s="890"/>
      <c r="BZ74" s="890"/>
      <c r="CA74" s="890"/>
      <c r="CB74" s="890"/>
      <c r="CC74" s="890"/>
      <c r="CD74" s="890"/>
      <c r="CE74" s="890"/>
      <c r="CF74" s="890"/>
      <c r="CG74" s="891"/>
      <c r="CH74" s="892"/>
      <c r="CI74" s="893"/>
      <c r="CJ74" s="893"/>
      <c r="CK74" s="893"/>
      <c r="CL74" s="894"/>
      <c r="CM74" s="892"/>
      <c r="CN74" s="893"/>
      <c r="CO74" s="893"/>
      <c r="CP74" s="893"/>
      <c r="CQ74" s="894"/>
      <c r="CR74" s="892"/>
      <c r="CS74" s="893"/>
      <c r="CT74" s="893"/>
      <c r="CU74" s="893"/>
      <c r="CV74" s="894"/>
      <c r="CW74" s="892"/>
      <c r="CX74" s="893"/>
      <c r="CY74" s="893"/>
      <c r="CZ74" s="893"/>
      <c r="DA74" s="894"/>
      <c r="DB74" s="892"/>
      <c r="DC74" s="893"/>
      <c r="DD74" s="893"/>
      <c r="DE74" s="893"/>
      <c r="DF74" s="894"/>
      <c r="DG74" s="892"/>
      <c r="DH74" s="893"/>
      <c r="DI74" s="893"/>
      <c r="DJ74" s="893"/>
      <c r="DK74" s="894"/>
      <c r="DL74" s="892"/>
      <c r="DM74" s="893"/>
      <c r="DN74" s="893"/>
      <c r="DO74" s="893"/>
      <c r="DP74" s="894"/>
      <c r="DQ74" s="892"/>
      <c r="DR74" s="893"/>
      <c r="DS74" s="893"/>
      <c r="DT74" s="893"/>
      <c r="DU74" s="894"/>
      <c r="DV74" s="889"/>
      <c r="DW74" s="890"/>
      <c r="DX74" s="890"/>
      <c r="DY74" s="890"/>
      <c r="DZ74" s="895"/>
      <c r="EA74" s="48"/>
    </row>
    <row r="75" spans="1:131" ht="26.25" customHeight="1" x14ac:dyDescent="0.2">
      <c r="A75" s="52">
        <v>8</v>
      </c>
      <c r="B75" s="674"/>
      <c r="C75" s="675"/>
      <c r="D75" s="675"/>
      <c r="E75" s="675"/>
      <c r="F75" s="675"/>
      <c r="G75" s="675"/>
      <c r="H75" s="675"/>
      <c r="I75" s="675"/>
      <c r="J75" s="675"/>
      <c r="K75" s="675"/>
      <c r="L75" s="675"/>
      <c r="M75" s="675"/>
      <c r="N75" s="675"/>
      <c r="O75" s="675"/>
      <c r="P75" s="676"/>
      <c r="Q75" s="677"/>
      <c r="R75" s="678"/>
      <c r="S75" s="678"/>
      <c r="T75" s="678"/>
      <c r="U75" s="922"/>
      <c r="V75" s="923"/>
      <c r="W75" s="678"/>
      <c r="X75" s="678"/>
      <c r="Y75" s="678"/>
      <c r="Z75" s="922"/>
      <c r="AA75" s="923"/>
      <c r="AB75" s="678"/>
      <c r="AC75" s="678"/>
      <c r="AD75" s="678"/>
      <c r="AE75" s="922"/>
      <c r="AF75" s="923"/>
      <c r="AG75" s="678"/>
      <c r="AH75" s="678"/>
      <c r="AI75" s="678"/>
      <c r="AJ75" s="922"/>
      <c r="AK75" s="923"/>
      <c r="AL75" s="678"/>
      <c r="AM75" s="678"/>
      <c r="AN75" s="678"/>
      <c r="AO75" s="922"/>
      <c r="AP75" s="923"/>
      <c r="AQ75" s="678"/>
      <c r="AR75" s="678"/>
      <c r="AS75" s="678"/>
      <c r="AT75" s="922"/>
      <c r="AU75" s="923"/>
      <c r="AV75" s="678"/>
      <c r="AW75" s="678"/>
      <c r="AX75" s="678"/>
      <c r="AY75" s="922"/>
      <c r="AZ75" s="920"/>
      <c r="BA75" s="920"/>
      <c r="BB75" s="920"/>
      <c r="BC75" s="920"/>
      <c r="BD75" s="921"/>
      <c r="BE75" s="55"/>
      <c r="BF75" s="55"/>
      <c r="BG75" s="55"/>
      <c r="BH75" s="55"/>
      <c r="BI75" s="55"/>
      <c r="BJ75" s="55"/>
      <c r="BK75" s="55"/>
      <c r="BL75" s="55"/>
      <c r="BM75" s="55"/>
      <c r="BN75" s="55"/>
      <c r="BO75" s="55"/>
      <c r="BP75" s="55"/>
      <c r="BQ75" s="52">
        <v>69</v>
      </c>
      <c r="BR75" s="73"/>
      <c r="BS75" s="889"/>
      <c r="BT75" s="890"/>
      <c r="BU75" s="890"/>
      <c r="BV75" s="890"/>
      <c r="BW75" s="890"/>
      <c r="BX75" s="890"/>
      <c r="BY75" s="890"/>
      <c r="BZ75" s="890"/>
      <c r="CA75" s="890"/>
      <c r="CB75" s="890"/>
      <c r="CC75" s="890"/>
      <c r="CD75" s="890"/>
      <c r="CE75" s="890"/>
      <c r="CF75" s="890"/>
      <c r="CG75" s="891"/>
      <c r="CH75" s="892"/>
      <c r="CI75" s="893"/>
      <c r="CJ75" s="893"/>
      <c r="CK75" s="893"/>
      <c r="CL75" s="894"/>
      <c r="CM75" s="892"/>
      <c r="CN75" s="893"/>
      <c r="CO75" s="893"/>
      <c r="CP75" s="893"/>
      <c r="CQ75" s="894"/>
      <c r="CR75" s="892"/>
      <c r="CS75" s="893"/>
      <c r="CT75" s="893"/>
      <c r="CU75" s="893"/>
      <c r="CV75" s="894"/>
      <c r="CW75" s="892"/>
      <c r="CX75" s="893"/>
      <c r="CY75" s="893"/>
      <c r="CZ75" s="893"/>
      <c r="DA75" s="894"/>
      <c r="DB75" s="892"/>
      <c r="DC75" s="893"/>
      <c r="DD75" s="893"/>
      <c r="DE75" s="893"/>
      <c r="DF75" s="894"/>
      <c r="DG75" s="892"/>
      <c r="DH75" s="893"/>
      <c r="DI75" s="893"/>
      <c r="DJ75" s="893"/>
      <c r="DK75" s="894"/>
      <c r="DL75" s="892"/>
      <c r="DM75" s="893"/>
      <c r="DN75" s="893"/>
      <c r="DO75" s="893"/>
      <c r="DP75" s="894"/>
      <c r="DQ75" s="892"/>
      <c r="DR75" s="893"/>
      <c r="DS75" s="893"/>
      <c r="DT75" s="893"/>
      <c r="DU75" s="894"/>
      <c r="DV75" s="889"/>
      <c r="DW75" s="890"/>
      <c r="DX75" s="890"/>
      <c r="DY75" s="890"/>
      <c r="DZ75" s="895"/>
      <c r="EA75" s="48"/>
    </row>
    <row r="76" spans="1:131" ht="26.25" customHeight="1" x14ac:dyDescent="0.2">
      <c r="A76" s="52">
        <v>9</v>
      </c>
      <c r="B76" s="674"/>
      <c r="C76" s="675"/>
      <c r="D76" s="675"/>
      <c r="E76" s="675"/>
      <c r="F76" s="675"/>
      <c r="G76" s="675"/>
      <c r="H76" s="675"/>
      <c r="I76" s="675"/>
      <c r="J76" s="675"/>
      <c r="K76" s="675"/>
      <c r="L76" s="675"/>
      <c r="M76" s="675"/>
      <c r="N76" s="675"/>
      <c r="O76" s="675"/>
      <c r="P76" s="676"/>
      <c r="Q76" s="677"/>
      <c r="R76" s="678"/>
      <c r="S76" s="678"/>
      <c r="T76" s="678"/>
      <c r="U76" s="922"/>
      <c r="V76" s="923"/>
      <c r="W76" s="678"/>
      <c r="X76" s="678"/>
      <c r="Y76" s="678"/>
      <c r="Z76" s="922"/>
      <c r="AA76" s="923"/>
      <c r="AB76" s="678"/>
      <c r="AC76" s="678"/>
      <c r="AD76" s="678"/>
      <c r="AE76" s="922"/>
      <c r="AF76" s="923"/>
      <c r="AG76" s="678"/>
      <c r="AH76" s="678"/>
      <c r="AI76" s="678"/>
      <c r="AJ76" s="922"/>
      <c r="AK76" s="923"/>
      <c r="AL76" s="678"/>
      <c r="AM76" s="678"/>
      <c r="AN76" s="678"/>
      <c r="AO76" s="922"/>
      <c r="AP76" s="923"/>
      <c r="AQ76" s="678"/>
      <c r="AR76" s="678"/>
      <c r="AS76" s="678"/>
      <c r="AT76" s="922"/>
      <c r="AU76" s="923"/>
      <c r="AV76" s="678"/>
      <c r="AW76" s="678"/>
      <c r="AX76" s="678"/>
      <c r="AY76" s="922"/>
      <c r="AZ76" s="920"/>
      <c r="BA76" s="920"/>
      <c r="BB76" s="920"/>
      <c r="BC76" s="920"/>
      <c r="BD76" s="921"/>
      <c r="BE76" s="55"/>
      <c r="BF76" s="55"/>
      <c r="BG76" s="55"/>
      <c r="BH76" s="55"/>
      <c r="BI76" s="55"/>
      <c r="BJ76" s="55"/>
      <c r="BK76" s="55"/>
      <c r="BL76" s="55"/>
      <c r="BM76" s="55"/>
      <c r="BN76" s="55"/>
      <c r="BO76" s="55"/>
      <c r="BP76" s="55"/>
      <c r="BQ76" s="52">
        <v>70</v>
      </c>
      <c r="BR76" s="73"/>
      <c r="BS76" s="889"/>
      <c r="BT76" s="890"/>
      <c r="BU76" s="890"/>
      <c r="BV76" s="890"/>
      <c r="BW76" s="890"/>
      <c r="BX76" s="890"/>
      <c r="BY76" s="890"/>
      <c r="BZ76" s="890"/>
      <c r="CA76" s="890"/>
      <c r="CB76" s="890"/>
      <c r="CC76" s="890"/>
      <c r="CD76" s="890"/>
      <c r="CE76" s="890"/>
      <c r="CF76" s="890"/>
      <c r="CG76" s="891"/>
      <c r="CH76" s="892"/>
      <c r="CI76" s="893"/>
      <c r="CJ76" s="893"/>
      <c r="CK76" s="893"/>
      <c r="CL76" s="894"/>
      <c r="CM76" s="892"/>
      <c r="CN76" s="893"/>
      <c r="CO76" s="893"/>
      <c r="CP76" s="893"/>
      <c r="CQ76" s="894"/>
      <c r="CR76" s="892"/>
      <c r="CS76" s="893"/>
      <c r="CT76" s="893"/>
      <c r="CU76" s="893"/>
      <c r="CV76" s="894"/>
      <c r="CW76" s="892"/>
      <c r="CX76" s="893"/>
      <c r="CY76" s="893"/>
      <c r="CZ76" s="893"/>
      <c r="DA76" s="894"/>
      <c r="DB76" s="892"/>
      <c r="DC76" s="893"/>
      <c r="DD76" s="893"/>
      <c r="DE76" s="893"/>
      <c r="DF76" s="894"/>
      <c r="DG76" s="892"/>
      <c r="DH76" s="893"/>
      <c r="DI76" s="893"/>
      <c r="DJ76" s="893"/>
      <c r="DK76" s="894"/>
      <c r="DL76" s="892"/>
      <c r="DM76" s="893"/>
      <c r="DN76" s="893"/>
      <c r="DO76" s="893"/>
      <c r="DP76" s="894"/>
      <c r="DQ76" s="892"/>
      <c r="DR76" s="893"/>
      <c r="DS76" s="893"/>
      <c r="DT76" s="893"/>
      <c r="DU76" s="894"/>
      <c r="DV76" s="889"/>
      <c r="DW76" s="890"/>
      <c r="DX76" s="890"/>
      <c r="DY76" s="890"/>
      <c r="DZ76" s="895"/>
      <c r="EA76" s="48"/>
    </row>
    <row r="77" spans="1:131" ht="26.25" customHeight="1" x14ac:dyDescent="0.2">
      <c r="A77" s="52">
        <v>10</v>
      </c>
      <c r="B77" s="674"/>
      <c r="C77" s="675"/>
      <c r="D77" s="675"/>
      <c r="E77" s="675"/>
      <c r="F77" s="675"/>
      <c r="G77" s="675"/>
      <c r="H77" s="675"/>
      <c r="I77" s="675"/>
      <c r="J77" s="675"/>
      <c r="K77" s="675"/>
      <c r="L77" s="675"/>
      <c r="M77" s="675"/>
      <c r="N77" s="675"/>
      <c r="O77" s="675"/>
      <c r="P77" s="676"/>
      <c r="Q77" s="677"/>
      <c r="R77" s="678"/>
      <c r="S77" s="678"/>
      <c r="T77" s="678"/>
      <c r="U77" s="922"/>
      <c r="V77" s="923"/>
      <c r="W77" s="678"/>
      <c r="X77" s="678"/>
      <c r="Y77" s="678"/>
      <c r="Z77" s="922"/>
      <c r="AA77" s="923"/>
      <c r="AB77" s="678"/>
      <c r="AC77" s="678"/>
      <c r="AD77" s="678"/>
      <c r="AE77" s="922"/>
      <c r="AF77" s="923"/>
      <c r="AG77" s="678"/>
      <c r="AH77" s="678"/>
      <c r="AI77" s="678"/>
      <c r="AJ77" s="922"/>
      <c r="AK77" s="923"/>
      <c r="AL77" s="678"/>
      <c r="AM77" s="678"/>
      <c r="AN77" s="678"/>
      <c r="AO77" s="922"/>
      <c r="AP77" s="923"/>
      <c r="AQ77" s="678"/>
      <c r="AR77" s="678"/>
      <c r="AS77" s="678"/>
      <c r="AT77" s="922"/>
      <c r="AU77" s="923"/>
      <c r="AV77" s="678"/>
      <c r="AW77" s="678"/>
      <c r="AX77" s="678"/>
      <c r="AY77" s="922"/>
      <c r="AZ77" s="920"/>
      <c r="BA77" s="920"/>
      <c r="BB77" s="920"/>
      <c r="BC77" s="920"/>
      <c r="BD77" s="921"/>
      <c r="BE77" s="55"/>
      <c r="BF77" s="55"/>
      <c r="BG77" s="55"/>
      <c r="BH77" s="55"/>
      <c r="BI77" s="55"/>
      <c r="BJ77" s="55"/>
      <c r="BK77" s="55"/>
      <c r="BL77" s="55"/>
      <c r="BM77" s="55"/>
      <c r="BN77" s="55"/>
      <c r="BO77" s="55"/>
      <c r="BP77" s="55"/>
      <c r="BQ77" s="52">
        <v>71</v>
      </c>
      <c r="BR77" s="73"/>
      <c r="BS77" s="889"/>
      <c r="BT77" s="890"/>
      <c r="BU77" s="890"/>
      <c r="BV77" s="890"/>
      <c r="BW77" s="890"/>
      <c r="BX77" s="890"/>
      <c r="BY77" s="890"/>
      <c r="BZ77" s="890"/>
      <c r="CA77" s="890"/>
      <c r="CB77" s="890"/>
      <c r="CC77" s="890"/>
      <c r="CD77" s="890"/>
      <c r="CE77" s="890"/>
      <c r="CF77" s="890"/>
      <c r="CG77" s="891"/>
      <c r="CH77" s="892"/>
      <c r="CI77" s="893"/>
      <c r="CJ77" s="893"/>
      <c r="CK77" s="893"/>
      <c r="CL77" s="894"/>
      <c r="CM77" s="892"/>
      <c r="CN77" s="893"/>
      <c r="CO77" s="893"/>
      <c r="CP77" s="893"/>
      <c r="CQ77" s="894"/>
      <c r="CR77" s="892"/>
      <c r="CS77" s="893"/>
      <c r="CT77" s="893"/>
      <c r="CU77" s="893"/>
      <c r="CV77" s="894"/>
      <c r="CW77" s="892"/>
      <c r="CX77" s="893"/>
      <c r="CY77" s="893"/>
      <c r="CZ77" s="893"/>
      <c r="DA77" s="894"/>
      <c r="DB77" s="892"/>
      <c r="DC77" s="893"/>
      <c r="DD77" s="893"/>
      <c r="DE77" s="893"/>
      <c r="DF77" s="894"/>
      <c r="DG77" s="892"/>
      <c r="DH77" s="893"/>
      <c r="DI77" s="893"/>
      <c r="DJ77" s="893"/>
      <c r="DK77" s="894"/>
      <c r="DL77" s="892"/>
      <c r="DM77" s="893"/>
      <c r="DN77" s="893"/>
      <c r="DO77" s="893"/>
      <c r="DP77" s="894"/>
      <c r="DQ77" s="892"/>
      <c r="DR77" s="893"/>
      <c r="DS77" s="893"/>
      <c r="DT77" s="893"/>
      <c r="DU77" s="894"/>
      <c r="DV77" s="889"/>
      <c r="DW77" s="890"/>
      <c r="DX77" s="890"/>
      <c r="DY77" s="890"/>
      <c r="DZ77" s="895"/>
      <c r="EA77" s="48"/>
    </row>
    <row r="78" spans="1:131" ht="26.25" customHeight="1" x14ac:dyDescent="0.2">
      <c r="A78" s="52">
        <v>11</v>
      </c>
      <c r="B78" s="674"/>
      <c r="C78" s="675"/>
      <c r="D78" s="675"/>
      <c r="E78" s="675"/>
      <c r="F78" s="675"/>
      <c r="G78" s="675"/>
      <c r="H78" s="675"/>
      <c r="I78" s="675"/>
      <c r="J78" s="675"/>
      <c r="K78" s="675"/>
      <c r="L78" s="675"/>
      <c r="M78" s="675"/>
      <c r="N78" s="675"/>
      <c r="O78" s="675"/>
      <c r="P78" s="676"/>
      <c r="Q78" s="918"/>
      <c r="R78" s="919"/>
      <c r="S78" s="919"/>
      <c r="T78" s="919"/>
      <c r="U78" s="919"/>
      <c r="V78" s="919"/>
      <c r="W78" s="919"/>
      <c r="X78" s="919"/>
      <c r="Y78" s="919"/>
      <c r="Z78" s="919"/>
      <c r="AA78" s="919"/>
      <c r="AB78" s="919"/>
      <c r="AC78" s="919"/>
      <c r="AD78" s="919"/>
      <c r="AE78" s="919"/>
      <c r="AF78" s="919"/>
      <c r="AG78" s="919"/>
      <c r="AH78" s="919"/>
      <c r="AI78" s="919"/>
      <c r="AJ78" s="919"/>
      <c r="AK78" s="919"/>
      <c r="AL78" s="919"/>
      <c r="AM78" s="919"/>
      <c r="AN78" s="919"/>
      <c r="AO78" s="919"/>
      <c r="AP78" s="919"/>
      <c r="AQ78" s="919"/>
      <c r="AR78" s="919"/>
      <c r="AS78" s="919"/>
      <c r="AT78" s="919"/>
      <c r="AU78" s="919"/>
      <c r="AV78" s="919"/>
      <c r="AW78" s="919"/>
      <c r="AX78" s="919"/>
      <c r="AY78" s="919"/>
      <c r="AZ78" s="920"/>
      <c r="BA78" s="920"/>
      <c r="BB78" s="920"/>
      <c r="BC78" s="920"/>
      <c r="BD78" s="921"/>
      <c r="BE78" s="55"/>
      <c r="BF78" s="55"/>
      <c r="BG78" s="55"/>
      <c r="BH78" s="55"/>
      <c r="BI78" s="55"/>
      <c r="BJ78" s="48"/>
      <c r="BK78" s="48"/>
      <c r="BL78" s="48"/>
      <c r="BM78" s="48"/>
      <c r="BN78" s="48"/>
      <c r="BO78" s="55"/>
      <c r="BP78" s="55"/>
      <c r="BQ78" s="52">
        <v>72</v>
      </c>
      <c r="BR78" s="73"/>
      <c r="BS78" s="889"/>
      <c r="BT78" s="890"/>
      <c r="BU78" s="890"/>
      <c r="BV78" s="890"/>
      <c r="BW78" s="890"/>
      <c r="BX78" s="890"/>
      <c r="BY78" s="890"/>
      <c r="BZ78" s="890"/>
      <c r="CA78" s="890"/>
      <c r="CB78" s="890"/>
      <c r="CC78" s="890"/>
      <c r="CD78" s="890"/>
      <c r="CE78" s="890"/>
      <c r="CF78" s="890"/>
      <c r="CG78" s="891"/>
      <c r="CH78" s="892"/>
      <c r="CI78" s="893"/>
      <c r="CJ78" s="893"/>
      <c r="CK78" s="893"/>
      <c r="CL78" s="894"/>
      <c r="CM78" s="892"/>
      <c r="CN78" s="893"/>
      <c r="CO78" s="893"/>
      <c r="CP78" s="893"/>
      <c r="CQ78" s="894"/>
      <c r="CR78" s="892"/>
      <c r="CS78" s="893"/>
      <c r="CT78" s="893"/>
      <c r="CU78" s="893"/>
      <c r="CV78" s="894"/>
      <c r="CW78" s="892"/>
      <c r="CX78" s="893"/>
      <c r="CY78" s="893"/>
      <c r="CZ78" s="893"/>
      <c r="DA78" s="894"/>
      <c r="DB78" s="892"/>
      <c r="DC78" s="893"/>
      <c r="DD78" s="893"/>
      <c r="DE78" s="893"/>
      <c r="DF78" s="894"/>
      <c r="DG78" s="892"/>
      <c r="DH78" s="893"/>
      <c r="DI78" s="893"/>
      <c r="DJ78" s="893"/>
      <c r="DK78" s="894"/>
      <c r="DL78" s="892"/>
      <c r="DM78" s="893"/>
      <c r="DN78" s="893"/>
      <c r="DO78" s="893"/>
      <c r="DP78" s="894"/>
      <c r="DQ78" s="892"/>
      <c r="DR78" s="893"/>
      <c r="DS78" s="893"/>
      <c r="DT78" s="893"/>
      <c r="DU78" s="894"/>
      <c r="DV78" s="889"/>
      <c r="DW78" s="890"/>
      <c r="DX78" s="890"/>
      <c r="DY78" s="890"/>
      <c r="DZ78" s="895"/>
      <c r="EA78" s="48"/>
    </row>
    <row r="79" spans="1:131" ht="26.25" customHeight="1" x14ac:dyDescent="0.2">
      <c r="A79" s="52">
        <v>12</v>
      </c>
      <c r="B79" s="674"/>
      <c r="C79" s="675"/>
      <c r="D79" s="675"/>
      <c r="E79" s="675"/>
      <c r="F79" s="675"/>
      <c r="G79" s="675"/>
      <c r="H79" s="675"/>
      <c r="I79" s="675"/>
      <c r="J79" s="675"/>
      <c r="K79" s="675"/>
      <c r="L79" s="675"/>
      <c r="M79" s="675"/>
      <c r="N79" s="675"/>
      <c r="O79" s="675"/>
      <c r="P79" s="676"/>
      <c r="Q79" s="918"/>
      <c r="R79" s="919"/>
      <c r="S79" s="919"/>
      <c r="T79" s="919"/>
      <c r="U79" s="919"/>
      <c r="V79" s="919"/>
      <c r="W79" s="919"/>
      <c r="X79" s="919"/>
      <c r="Y79" s="919"/>
      <c r="Z79" s="919"/>
      <c r="AA79" s="919"/>
      <c r="AB79" s="919"/>
      <c r="AC79" s="919"/>
      <c r="AD79" s="919"/>
      <c r="AE79" s="919"/>
      <c r="AF79" s="919"/>
      <c r="AG79" s="919"/>
      <c r="AH79" s="919"/>
      <c r="AI79" s="919"/>
      <c r="AJ79" s="919"/>
      <c r="AK79" s="919"/>
      <c r="AL79" s="919"/>
      <c r="AM79" s="919"/>
      <c r="AN79" s="919"/>
      <c r="AO79" s="919"/>
      <c r="AP79" s="919"/>
      <c r="AQ79" s="919"/>
      <c r="AR79" s="919"/>
      <c r="AS79" s="919"/>
      <c r="AT79" s="919"/>
      <c r="AU79" s="919"/>
      <c r="AV79" s="919"/>
      <c r="AW79" s="919"/>
      <c r="AX79" s="919"/>
      <c r="AY79" s="919"/>
      <c r="AZ79" s="920"/>
      <c r="BA79" s="920"/>
      <c r="BB79" s="920"/>
      <c r="BC79" s="920"/>
      <c r="BD79" s="921"/>
      <c r="BE79" s="55"/>
      <c r="BF79" s="55"/>
      <c r="BG79" s="55"/>
      <c r="BH79" s="55"/>
      <c r="BI79" s="55"/>
      <c r="BJ79" s="48"/>
      <c r="BK79" s="48"/>
      <c r="BL79" s="48"/>
      <c r="BM79" s="48"/>
      <c r="BN79" s="48"/>
      <c r="BO79" s="55"/>
      <c r="BP79" s="55"/>
      <c r="BQ79" s="52">
        <v>73</v>
      </c>
      <c r="BR79" s="73"/>
      <c r="BS79" s="889"/>
      <c r="BT79" s="890"/>
      <c r="BU79" s="890"/>
      <c r="BV79" s="890"/>
      <c r="BW79" s="890"/>
      <c r="BX79" s="890"/>
      <c r="BY79" s="890"/>
      <c r="BZ79" s="890"/>
      <c r="CA79" s="890"/>
      <c r="CB79" s="890"/>
      <c r="CC79" s="890"/>
      <c r="CD79" s="890"/>
      <c r="CE79" s="890"/>
      <c r="CF79" s="890"/>
      <c r="CG79" s="891"/>
      <c r="CH79" s="892"/>
      <c r="CI79" s="893"/>
      <c r="CJ79" s="893"/>
      <c r="CK79" s="893"/>
      <c r="CL79" s="894"/>
      <c r="CM79" s="892"/>
      <c r="CN79" s="893"/>
      <c r="CO79" s="893"/>
      <c r="CP79" s="893"/>
      <c r="CQ79" s="894"/>
      <c r="CR79" s="892"/>
      <c r="CS79" s="893"/>
      <c r="CT79" s="893"/>
      <c r="CU79" s="893"/>
      <c r="CV79" s="894"/>
      <c r="CW79" s="892"/>
      <c r="CX79" s="893"/>
      <c r="CY79" s="893"/>
      <c r="CZ79" s="893"/>
      <c r="DA79" s="894"/>
      <c r="DB79" s="892"/>
      <c r="DC79" s="893"/>
      <c r="DD79" s="893"/>
      <c r="DE79" s="893"/>
      <c r="DF79" s="894"/>
      <c r="DG79" s="892"/>
      <c r="DH79" s="893"/>
      <c r="DI79" s="893"/>
      <c r="DJ79" s="893"/>
      <c r="DK79" s="894"/>
      <c r="DL79" s="892"/>
      <c r="DM79" s="893"/>
      <c r="DN79" s="893"/>
      <c r="DO79" s="893"/>
      <c r="DP79" s="894"/>
      <c r="DQ79" s="892"/>
      <c r="DR79" s="893"/>
      <c r="DS79" s="893"/>
      <c r="DT79" s="893"/>
      <c r="DU79" s="894"/>
      <c r="DV79" s="889"/>
      <c r="DW79" s="890"/>
      <c r="DX79" s="890"/>
      <c r="DY79" s="890"/>
      <c r="DZ79" s="895"/>
      <c r="EA79" s="48"/>
    </row>
    <row r="80" spans="1:131" ht="26.25" customHeight="1" x14ac:dyDescent="0.2">
      <c r="A80" s="52">
        <v>13</v>
      </c>
      <c r="B80" s="674"/>
      <c r="C80" s="675"/>
      <c r="D80" s="675"/>
      <c r="E80" s="675"/>
      <c r="F80" s="675"/>
      <c r="G80" s="675"/>
      <c r="H80" s="675"/>
      <c r="I80" s="675"/>
      <c r="J80" s="675"/>
      <c r="K80" s="675"/>
      <c r="L80" s="675"/>
      <c r="M80" s="675"/>
      <c r="N80" s="675"/>
      <c r="O80" s="675"/>
      <c r="P80" s="676"/>
      <c r="Q80" s="918"/>
      <c r="R80" s="919"/>
      <c r="S80" s="919"/>
      <c r="T80" s="919"/>
      <c r="U80" s="919"/>
      <c r="V80" s="919"/>
      <c r="W80" s="919"/>
      <c r="X80" s="919"/>
      <c r="Y80" s="919"/>
      <c r="Z80" s="919"/>
      <c r="AA80" s="919"/>
      <c r="AB80" s="919"/>
      <c r="AC80" s="919"/>
      <c r="AD80" s="919"/>
      <c r="AE80" s="919"/>
      <c r="AF80" s="919"/>
      <c r="AG80" s="919"/>
      <c r="AH80" s="919"/>
      <c r="AI80" s="919"/>
      <c r="AJ80" s="919"/>
      <c r="AK80" s="919"/>
      <c r="AL80" s="919"/>
      <c r="AM80" s="919"/>
      <c r="AN80" s="919"/>
      <c r="AO80" s="919"/>
      <c r="AP80" s="919"/>
      <c r="AQ80" s="919"/>
      <c r="AR80" s="919"/>
      <c r="AS80" s="919"/>
      <c r="AT80" s="919"/>
      <c r="AU80" s="919"/>
      <c r="AV80" s="919"/>
      <c r="AW80" s="919"/>
      <c r="AX80" s="919"/>
      <c r="AY80" s="919"/>
      <c r="AZ80" s="920"/>
      <c r="BA80" s="920"/>
      <c r="BB80" s="920"/>
      <c r="BC80" s="920"/>
      <c r="BD80" s="921"/>
      <c r="BE80" s="55"/>
      <c r="BF80" s="55"/>
      <c r="BG80" s="55"/>
      <c r="BH80" s="55"/>
      <c r="BI80" s="55"/>
      <c r="BJ80" s="55"/>
      <c r="BK80" s="55"/>
      <c r="BL80" s="55"/>
      <c r="BM80" s="55"/>
      <c r="BN80" s="55"/>
      <c r="BO80" s="55"/>
      <c r="BP80" s="55"/>
      <c r="BQ80" s="52">
        <v>74</v>
      </c>
      <c r="BR80" s="73"/>
      <c r="BS80" s="889"/>
      <c r="BT80" s="890"/>
      <c r="BU80" s="890"/>
      <c r="BV80" s="890"/>
      <c r="BW80" s="890"/>
      <c r="BX80" s="890"/>
      <c r="BY80" s="890"/>
      <c r="BZ80" s="890"/>
      <c r="CA80" s="890"/>
      <c r="CB80" s="890"/>
      <c r="CC80" s="890"/>
      <c r="CD80" s="890"/>
      <c r="CE80" s="890"/>
      <c r="CF80" s="890"/>
      <c r="CG80" s="891"/>
      <c r="CH80" s="892"/>
      <c r="CI80" s="893"/>
      <c r="CJ80" s="893"/>
      <c r="CK80" s="893"/>
      <c r="CL80" s="894"/>
      <c r="CM80" s="892"/>
      <c r="CN80" s="893"/>
      <c r="CO80" s="893"/>
      <c r="CP80" s="893"/>
      <c r="CQ80" s="894"/>
      <c r="CR80" s="892"/>
      <c r="CS80" s="893"/>
      <c r="CT80" s="893"/>
      <c r="CU80" s="893"/>
      <c r="CV80" s="894"/>
      <c r="CW80" s="892"/>
      <c r="CX80" s="893"/>
      <c r="CY80" s="893"/>
      <c r="CZ80" s="893"/>
      <c r="DA80" s="894"/>
      <c r="DB80" s="892"/>
      <c r="DC80" s="893"/>
      <c r="DD80" s="893"/>
      <c r="DE80" s="893"/>
      <c r="DF80" s="894"/>
      <c r="DG80" s="892"/>
      <c r="DH80" s="893"/>
      <c r="DI80" s="893"/>
      <c r="DJ80" s="893"/>
      <c r="DK80" s="894"/>
      <c r="DL80" s="892"/>
      <c r="DM80" s="893"/>
      <c r="DN80" s="893"/>
      <c r="DO80" s="893"/>
      <c r="DP80" s="894"/>
      <c r="DQ80" s="892"/>
      <c r="DR80" s="893"/>
      <c r="DS80" s="893"/>
      <c r="DT80" s="893"/>
      <c r="DU80" s="894"/>
      <c r="DV80" s="889"/>
      <c r="DW80" s="890"/>
      <c r="DX80" s="890"/>
      <c r="DY80" s="890"/>
      <c r="DZ80" s="895"/>
      <c r="EA80" s="48"/>
    </row>
    <row r="81" spans="1:131" ht="26.25" customHeight="1" x14ac:dyDescent="0.2">
      <c r="A81" s="52">
        <v>14</v>
      </c>
      <c r="B81" s="674"/>
      <c r="C81" s="675"/>
      <c r="D81" s="675"/>
      <c r="E81" s="675"/>
      <c r="F81" s="675"/>
      <c r="G81" s="675"/>
      <c r="H81" s="675"/>
      <c r="I81" s="675"/>
      <c r="J81" s="675"/>
      <c r="K81" s="675"/>
      <c r="L81" s="675"/>
      <c r="M81" s="675"/>
      <c r="N81" s="675"/>
      <c r="O81" s="675"/>
      <c r="P81" s="676"/>
      <c r="Q81" s="918"/>
      <c r="R81" s="919"/>
      <c r="S81" s="919"/>
      <c r="T81" s="919"/>
      <c r="U81" s="919"/>
      <c r="V81" s="919"/>
      <c r="W81" s="919"/>
      <c r="X81" s="919"/>
      <c r="Y81" s="919"/>
      <c r="Z81" s="919"/>
      <c r="AA81" s="919"/>
      <c r="AB81" s="919"/>
      <c r="AC81" s="919"/>
      <c r="AD81" s="919"/>
      <c r="AE81" s="919"/>
      <c r="AF81" s="919"/>
      <c r="AG81" s="919"/>
      <c r="AH81" s="919"/>
      <c r="AI81" s="919"/>
      <c r="AJ81" s="919"/>
      <c r="AK81" s="919"/>
      <c r="AL81" s="919"/>
      <c r="AM81" s="919"/>
      <c r="AN81" s="919"/>
      <c r="AO81" s="919"/>
      <c r="AP81" s="919"/>
      <c r="AQ81" s="919"/>
      <c r="AR81" s="919"/>
      <c r="AS81" s="919"/>
      <c r="AT81" s="919"/>
      <c r="AU81" s="919"/>
      <c r="AV81" s="919"/>
      <c r="AW81" s="919"/>
      <c r="AX81" s="919"/>
      <c r="AY81" s="919"/>
      <c r="AZ81" s="920"/>
      <c r="BA81" s="920"/>
      <c r="BB81" s="920"/>
      <c r="BC81" s="920"/>
      <c r="BD81" s="921"/>
      <c r="BE81" s="55"/>
      <c r="BF81" s="55"/>
      <c r="BG81" s="55"/>
      <c r="BH81" s="55"/>
      <c r="BI81" s="55"/>
      <c r="BJ81" s="55"/>
      <c r="BK81" s="55"/>
      <c r="BL81" s="55"/>
      <c r="BM81" s="55"/>
      <c r="BN81" s="55"/>
      <c r="BO81" s="55"/>
      <c r="BP81" s="55"/>
      <c r="BQ81" s="52">
        <v>75</v>
      </c>
      <c r="BR81" s="73"/>
      <c r="BS81" s="889"/>
      <c r="BT81" s="890"/>
      <c r="BU81" s="890"/>
      <c r="BV81" s="890"/>
      <c r="BW81" s="890"/>
      <c r="BX81" s="890"/>
      <c r="BY81" s="890"/>
      <c r="BZ81" s="890"/>
      <c r="CA81" s="890"/>
      <c r="CB81" s="890"/>
      <c r="CC81" s="890"/>
      <c r="CD81" s="890"/>
      <c r="CE81" s="890"/>
      <c r="CF81" s="890"/>
      <c r="CG81" s="891"/>
      <c r="CH81" s="892"/>
      <c r="CI81" s="893"/>
      <c r="CJ81" s="893"/>
      <c r="CK81" s="893"/>
      <c r="CL81" s="894"/>
      <c r="CM81" s="892"/>
      <c r="CN81" s="893"/>
      <c r="CO81" s="893"/>
      <c r="CP81" s="893"/>
      <c r="CQ81" s="894"/>
      <c r="CR81" s="892"/>
      <c r="CS81" s="893"/>
      <c r="CT81" s="893"/>
      <c r="CU81" s="893"/>
      <c r="CV81" s="894"/>
      <c r="CW81" s="892"/>
      <c r="CX81" s="893"/>
      <c r="CY81" s="893"/>
      <c r="CZ81" s="893"/>
      <c r="DA81" s="894"/>
      <c r="DB81" s="892"/>
      <c r="DC81" s="893"/>
      <c r="DD81" s="893"/>
      <c r="DE81" s="893"/>
      <c r="DF81" s="894"/>
      <c r="DG81" s="892"/>
      <c r="DH81" s="893"/>
      <c r="DI81" s="893"/>
      <c r="DJ81" s="893"/>
      <c r="DK81" s="894"/>
      <c r="DL81" s="892"/>
      <c r="DM81" s="893"/>
      <c r="DN81" s="893"/>
      <c r="DO81" s="893"/>
      <c r="DP81" s="894"/>
      <c r="DQ81" s="892"/>
      <c r="DR81" s="893"/>
      <c r="DS81" s="893"/>
      <c r="DT81" s="893"/>
      <c r="DU81" s="894"/>
      <c r="DV81" s="889"/>
      <c r="DW81" s="890"/>
      <c r="DX81" s="890"/>
      <c r="DY81" s="890"/>
      <c r="DZ81" s="895"/>
      <c r="EA81" s="48"/>
    </row>
    <row r="82" spans="1:131" ht="26.25" customHeight="1" x14ac:dyDescent="0.2">
      <c r="A82" s="52">
        <v>15</v>
      </c>
      <c r="B82" s="674"/>
      <c r="C82" s="675"/>
      <c r="D82" s="675"/>
      <c r="E82" s="675"/>
      <c r="F82" s="675"/>
      <c r="G82" s="675"/>
      <c r="H82" s="675"/>
      <c r="I82" s="675"/>
      <c r="J82" s="675"/>
      <c r="K82" s="675"/>
      <c r="L82" s="675"/>
      <c r="M82" s="675"/>
      <c r="N82" s="675"/>
      <c r="O82" s="675"/>
      <c r="P82" s="676"/>
      <c r="Q82" s="918"/>
      <c r="R82" s="919"/>
      <c r="S82" s="919"/>
      <c r="T82" s="919"/>
      <c r="U82" s="919"/>
      <c r="V82" s="919"/>
      <c r="W82" s="919"/>
      <c r="X82" s="919"/>
      <c r="Y82" s="919"/>
      <c r="Z82" s="919"/>
      <c r="AA82" s="919"/>
      <c r="AB82" s="919"/>
      <c r="AC82" s="919"/>
      <c r="AD82" s="919"/>
      <c r="AE82" s="919"/>
      <c r="AF82" s="919"/>
      <c r="AG82" s="919"/>
      <c r="AH82" s="919"/>
      <c r="AI82" s="919"/>
      <c r="AJ82" s="919"/>
      <c r="AK82" s="919"/>
      <c r="AL82" s="919"/>
      <c r="AM82" s="919"/>
      <c r="AN82" s="919"/>
      <c r="AO82" s="919"/>
      <c r="AP82" s="919"/>
      <c r="AQ82" s="919"/>
      <c r="AR82" s="919"/>
      <c r="AS82" s="919"/>
      <c r="AT82" s="919"/>
      <c r="AU82" s="919"/>
      <c r="AV82" s="919"/>
      <c r="AW82" s="919"/>
      <c r="AX82" s="919"/>
      <c r="AY82" s="919"/>
      <c r="AZ82" s="920"/>
      <c r="BA82" s="920"/>
      <c r="BB82" s="920"/>
      <c r="BC82" s="920"/>
      <c r="BD82" s="921"/>
      <c r="BE82" s="55"/>
      <c r="BF82" s="55"/>
      <c r="BG82" s="55"/>
      <c r="BH82" s="55"/>
      <c r="BI82" s="55"/>
      <c r="BJ82" s="55"/>
      <c r="BK82" s="55"/>
      <c r="BL82" s="55"/>
      <c r="BM82" s="55"/>
      <c r="BN82" s="55"/>
      <c r="BO82" s="55"/>
      <c r="BP82" s="55"/>
      <c r="BQ82" s="52">
        <v>76</v>
      </c>
      <c r="BR82" s="73"/>
      <c r="BS82" s="889"/>
      <c r="BT82" s="890"/>
      <c r="BU82" s="890"/>
      <c r="BV82" s="890"/>
      <c r="BW82" s="890"/>
      <c r="BX82" s="890"/>
      <c r="BY82" s="890"/>
      <c r="BZ82" s="890"/>
      <c r="CA82" s="890"/>
      <c r="CB82" s="890"/>
      <c r="CC82" s="890"/>
      <c r="CD82" s="890"/>
      <c r="CE82" s="890"/>
      <c r="CF82" s="890"/>
      <c r="CG82" s="891"/>
      <c r="CH82" s="892"/>
      <c r="CI82" s="893"/>
      <c r="CJ82" s="893"/>
      <c r="CK82" s="893"/>
      <c r="CL82" s="894"/>
      <c r="CM82" s="892"/>
      <c r="CN82" s="893"/>
      <c r="CO82" s="893"/>
      <c r="CP82" s="893"/>
      <c r="CQ82" s="894"/>
      <c r="CR82" s="892"/>
      <c r="CS82" s="893"/>
      <c r="CT82" s="893"/>
      <c r="CU82" s="893"/>
      <c r="CV82" s="894"/>
      <c r="CW82" s="892"/>
      <c r="CX82" s="893"/>
      <c r="CY82" s="893"/>
      <c r="CZ82" s="893"/>
      <c r="DA82" s="894"/>
      <c r="DB82" s="892"/>
      <c r="DC82" s="893"/>
      <c r="DD82" s="893"/>
      <c r="DE82" s="893"/>
      <c r="DF82" s="894"/>
      <c r="DG82" s="892"/>
      <c r="DH82" s="893"/>
      <c r="DI82" s="893"/>
      <c r="DJ82" s="893"/>
      <c r="DK82" s="894"/>
      <c r="DL82" s="892"/>
      <c r="DM82" s="893"/>
      <c r="DN82" s="893"/>
      <c r="DO82" s="893"/>
      <c r="DP82" s="894"/>
      <c r="DQ82" s="892"/>
      <c r="DR82" s="893"/>
      <c r="DS82" s="893"/>
      <c r="DT82" s="893"/>
      <c r="DU82" s="894"/>
      <c r="DV82" s="889"/>
      <c r="DW82" s="890"/>
      <c r="DX82" s="890"/>
      <c r="DY82" s="890"/>
      <c r="DZ82" s="895"/>
      <c r="EA82" s="48"/>
    </row>
    <row r="83" spans="1:131" ht="26.25" customHeight="1" x14ac:dyDescent="0.2">
      <c r="A83" s="52">
        <v>16</v>
      </c>
      <c r="B83" s="674"/>
      <c r="C83" s="675"/>
      <c r="D83" s="675"/>
      <c r="E83" s="675"/>
      <c r="F83" s="675"/>
      <c r="G83" s="675"/>
      <c r="H83" s="675"/>
      <c r="I83" s="675"/>
      <c r="J83" s="675"/>
      <c r="K83" s="675"/>
      <c r="L83" s="675"/>
      <c r="M83" s="675"/>
      <c r="N83" s="675"/>
      <c r="O83" s="675"/>
      <c r="P83" s="676"/>
      <c r="Q83" s="918"/>
      <c r="R83" s="919"/>
      <c r="S83" s="919"/>
      <c r="T83" s="919"/>
      <c r="U83" s="919"/>
      <c r="V83" s="919"/>
      <c r="W83" s="919"/>
      <c r="X83" s="919"/>
      <c r="Y83" s="919"/>
      <c r="Z83" s="919"/>
      <c r="AA83" s="919"/>
      <c r="AB83" s="919"/>
      <c r="AC83" s="919"/>
      <c r="AD83" s="919"/>
      <c r="AE83" s="919"/>
      <c r="AF83" s="919"/>
      <c r="AG83" s="919"/>
      <c r="AH83" s="919"/>
      <c r="AI83" s="919"/>
      <c r="AJ83" s="919"/>
      <c r="AK83" s="919"/>
      <c r="AL83" s="919"/>
      <c r="AM83" s="919"/>
      <c r="AN83" s="919"/>
      <c r="AO83" s="919"/>
      <c r="AP83" s="919"/>
      <c r="AQ83" s="919"/>
      <c r="AR83" s="919"/>
      <c r="AS83" s="919"/>
      <c r="AT83" s="919"/>
      <c r="AU83" s="919"/>
      <c r="AV83" s="919"/>
      <c r="AW83" s="919"/>
      <c r="AX83" s="919"/>
      <c r="AY83" s="919"/>
      <c r="AZ83" s="920"/>
      <c r="BA83" s="920"/>
      <c r="BB83" s="920"/>
      <c r="BC83" s="920"/>
      <c r="BD83" s="921"/>
      <c r="BE83" s="55"/>
      <c r="BF83" s="55"/>
      <c r="BG83" s="55"/>
      <c r="BH83" s="55"/>
      <c r="BI83" s="55"/>
      <c r="BJ83" s="55"/>
      <c r="BK83" s="55"/>
      <c r="BL83" s="55"/>
      <c r="BM83" s="55"/>
      <c r="BN83" s="55"/>
      <c r="BO83" s="55"/>
      <c r="BP83" s="55"/>
      <c r="BQ83" s="52">
        <v>77</v>
      </c>
      <c r="BR83" s="73"/>
      <c r="BS83" s="889"/>
      <c r="BT83" s="890"/>
      <c r="BU83" s="890"/>
      <c r="BV83" s="890"/>
      <c r="BW83" s="890"/>
      <c r="BX83" s="890"/>
      <c r="BY83" s="890"/>
      <c r="BZ83" s="890"/>
      <c r="CA83" s="890"/>
      <c r="CB83" s="890"/>
      <c r="CC83" s="890"/>
      <c r="CD83" s="890"/>
      <c r="CE83" s="890"/>
      <c r="CF83" s="890"/>
      <c r="CG83" s="891"/>
      <c r="CH83" s="892"/>
      <c r="CI83" s="893"/>
      <c r="CJ83" s="893"/>
      <c r="CK83" s="893"/>
      <c r="CL83" s="894"/>
      <c r="CM83" s="892"/>
      <c r="CN83" s="893"/>
      <c r="CO83" s="893"/>
      <c r="CP83" s="893"/>
      <c r="CQ83" s="894"/>
      <c r="CR83" s="892"/>
      <c r="CS83" s="893"/>
      <c r="CT83" s="893"/>
      <c r="CU83" s="893"/>
      <c r="CV83" s="894"/>
      <c r="CW83" s="892"/>
      <c r="CX83" s="893"/>
      <c r="CY83" s="893"/>
      <c r="CZ83" s="893"/>
      <c r="DA83" s="894"/>
      <c r="DB83" s="892"/>
      <c r="DC83" s="893"/>
      <c r="DD83" s="893"/>
      <c r="DE83" s="893"/>
      <c r="DF83" s="894"/>
      <c r="DG83" s="892"/>
      <c r="DH83" s="893"/>
      <c r="DI83" s="893"/>
      <c r="DJ83" s="893"/>
      <c r="DK83" s="894"/>
      <c r="DL83" s="892"/>
      <c r="DM83" s="893"/>
      <c r="DN83" s="893"/>
      <c r="DO83" s="893"/>
      <c r="DP83" s="894"/>
      <c r="DQ83" s="892"/>
      <c r="DR83" s="893"/>
      <c r="DS83" s="893"/>
      <c r="DT83" s="893"/>
      <c r="DU83" s="894"/>
      <c r="DV83" s="889"/>
      <c r="DW83" s="890"/>
      <c r="DX83" s="890"/>
      <c r="DY83" s="890"/>
      <c r="DZ83" s="895"/>
      <c r="EA83" s="48"/>
    </row>
    <row r="84" spans="1:131" ht="26.25" customHeight="1" x14ac:dyDescent="0.2">
      <c r="A84" s="52">
        <v>17</v>
      </c>
      <c r="B84" s="674"/>
      <c r="C84" s="675"/>
      <c r="D84" s="675"/>
      <c r="E84" s="675"/>
      <c r="F84" s="675"/>
      <c r="G84" s="675"/>
      <c r="H84" s="675"/>
      <c r="I84" s="675"/>
      <c r="J84" s="675"/>
      <c r="K84" s="675"/>
      <c r="L84" s="675"/>
      <c r="M84" s="675"/>
      <c r="N84" s="675"/>
      <c r="O84" s="675"/>
      <c r="P84" s="676"/>
      <c r="Q84" s="918"/>
      <c r="R84" s="919"/>
      <c r="S84" s="919"/>
      <c r="T84" s="919"/>
      <c r="U84" s="919"/>
      <c r="V84" s="919"/>
      <c r="W84" s="919"/>
      <c r="X84" s="919"/>
      <c r="Y84" s="919"/>
      <c r="Z84" s="919"/>
      <c r="AA84" s="919"/>
      <c r="AB84" s="919"/>
      <c r="AC84" s="919"/>
      <c r="AD84" s="919"/>
      <c r="AE84" s="919"/>
      <c r="AF84" s="919"/>
      <c r="AG84" s="919"/>
      <c r="AH84" s="919"/>
      <c r="AI84" s="919"/>
      <c r="AJ84" s="919"/>
      <c r="AK84" s="919"/>
      <c r="AL84" s="919"/>
      <c r="AM84" s="919"/>
      <c r="AN84" s="919"/>
      <c r="AO84" s="919"/>
      <c r="AP84" s="919"/>
      <c r="AQ84" s="919"/>
      <c r="AR84" s="919"/>
      <c r="AS84" s="919"/>
      <c r="AT84" s="919"/>
      <c r="AU84" s="919"/>
      <c r="AV84" s="919"/>
      <c r="AW84" s="919"/>
      <c r="AX84" s="919"/>
      <c r="AY84" s="919"/>
      <c r="AZ84" s="920"/>
      <c r="BA84" s="920"/>
      <c r="BB84" s="920"/>
      <c r="BC84" s="920"/>
      <c r="BD84" s="921"/>
      <c r="BE84" s="55"/>
      <c r="BF84" s="55"/>
      <c r="BG84" s="55"/>
      <c r="BH84" s="55"/>
      <c r="BI84" s="55"/>
      <c r="BJ84" s="55"/>
      <c r="BK84" s="55"/>
      <c r="BL84" s="55"/>
      <c r="BM84" s="55"/>
      <c r="BN84" s="55"/>
      <c r="BO84" s="55"/>
      <c r="BP84" s="55"/>
      <c r="BQ84" s="52">
        <v>78</v>
      </c>
      <c r="BR84" s="73"/>
      <c r="BS84" s="889"/>
      <c r="BT84" s="890"/>
      <c r="BU84" s="890"/>
      <c r="BV84" s="890"/>
      <c r="BW84" s="890"/>
      <c r="BX84" s="890"/>
      <c r="BY84" s="890"/>
      <c r="BZ84" s="890"/>
      <c r="CA84" s="890"/>
      <c r="CB84" s="890"/>
      <c r="CC84" s="890"/>
      <c r="CD84" s="890"/>
      <c r="CE84" s="890"/>
      <c r="CF84" s="890"/>
      <c r="CG84" s="891"/>
      <c r="CH84" s="892"/>
      <c r="CI84" s="893"/>
      <c r="CJ84" s="893"/>
      <c r="CK84" s="893"/>
      <c r="CL84" s="894"/>
      <c r="CM84" s="892"/>
      <c r="CN84" s="893"/>
      <c r="CO84" s="893"/>
      <c r="CP84" s="893"/>
      <c r="CQ84" s="894"/>
      <c r="CR84" s="892"/>
      <c r="CS84" s="893"/>
      <c r="CT84" s="893"/>
      <c r="CU84" s="893"/>
      <c r="CV84" s="894"/>
      <c r="CW84" s="892"/>
      <c r="CX84" s="893"/>
      <c r="CY84" s="893"/>
      <c r="CZ84" s="893"/>
      <c r="DA84" s="894"/>
      <c r="DB84" s="892"/>
      <c r="DC84" s="893"/>
      <c r="DD84" s="893"/>
      <c r="DE84" s="893"/>
      <c r="DF84" s="894"/>
      <c r="DG84" s="892"/>
      <c r="DH84" s="893"/>
      <c r="DI84" s="893"/>
      <c r="DJ84" s="893"/>
      <c r="DK84" s="894"/>
      <c r="DL84" s="892"/>
      <c r="DM84" s="893"/>
      <c r="DN84" s="893"/>
      <c r="DO84" s="893"/>
      <c r="DP84" s="894"/>
      <c r="DQ84" s="892"/>
      <c r="DR84" s="893"/>
      <c r="DS84" s="893"/>
      <c r="DT84" s="893"/>
      <c r="DU84" s="894"/>
      <c r="DV84" s="889"/>
      <c r="DW84" s="890"/>
      <c r="DX84" s="890"/>
      <c r="DY84" s="890"/>
      <c r="DZ84" s="895"/>
      <c r="EA84" s="48"/>
    </row>
    <row r="85" spans="1:131" ht="26.25" customHeight="1" x14ac:dyDescent="0.2">
      <c r="A85" s="52">
        <v>18</v>
      </c>
      <c r="B85" s="674"/>
      <c r="C85" s="675"/>
      <c r="D85" s="675"/>
      <c r="E85" s="675"/>
      <c r="F85" s="675"/>
      <c r="G85" s="675"/>
      <c r="H85" s="675"/>
      <c r="I85" s="675"/>
      <c r="J85" s="675"/>
      <c r="K85" s="675"/>
      <c r="L85" s="675"/>
      <c r="M85" s="675"/>
      <c r="N85" s="675"/>
      <c r="O85" s="675"/>
      <c r="P85" s="676"/>
      <c r="Q85" s="918"/>
      <c r="R85" s="919"/>
      <c r="S85" s="919"/>
      <c r="T85" s="919"/>
      <c r="U85" s="919"/>
      <c r="V85" s="919"/>
      <c r="W85" s="919"/>
      <c r="X85" s="919"/>
      <c r="Y85" s="919"/>
      <c r="Z85" s="919"/>
      <c r="AA85" s="919"/>
      <c r="AB85" s="919"/>
      <c r="AC85" s="919"/>
      <c r="AD85" s="919"/>
      <c r="AE85" s="919"/>
      <c r="AF85" s="919"/>
      <c r="AG85" s="919"/>
      <c r="AH85" s="919"/>
      <c r="AI85" s="919"/>
      <c r="AJ85" s="919"/>
      <c r="AK85" s="919"/>
      <c r="AL85" s="919"/>
      <c r="AM85" s="919"/>
      <c r="AN85" s="919"/>
      <c r="AO85" s="919"/>
      <c r="AP85" s="919"/>
      <c r="AQ85" s="919"/>
      <c r="AR85" s="919"/>
      <c r="AS85" s="919"/>
      <c r="AT85" s="919"/>
      <c r="AU85" s="919"/>
      <c r="AV85" s="919"/>
      <c r="AW85" s="919"/>
      <c r="AX85" s="919"/>
      <c r="AY85" s="919"/>
      <c r="AZ85" s="920"/>
      <c r="BA85" s="920"/>
      <c r="BB85" s="920"/>
      <c r="BC85" s="920"/>
      <c r="BD85" s="921"/>
      <c r="BE85" s="55"/>
      <c r="BF85" s="55"/>
      <c r="BG85" s="55"/>
      <c r="BH85" s="55"/>
      <c r="BI85" s="55"/>
      <c r="BJ85" s="55"/>
      <c r="BK85" s="55"/>
      <c r="BL85" s="55"/>
      <c r="BM85" s="55"/>
      <c r="BN85" s="55"/>
      <c r="BO85" s="55"/>
      <c r="BP85" s="55"/>
      <c r="BQ85" s="52">
        <v>79</v>
      </c>
      <c r="BR85" s="73"/>
      <c r="BS85" s="889"/>
      <c r="BT85" s="890"/>
      <c r="BU85" s="890"/>
      <c r="BV85" s="890"/>
      <c r="BW85" s="890"/>
      <c r="BX85" s="890"/>
      <c r="BY85" s="890"/>
      <c r="BZ85" s="890"/>
      <c r="CA85" s="890"/>
      <c r="CB85" s="890"/>
      <c r="CC85" s="890"/>
      <c r="CD85" s="890"/>
      <c r="CE85" s="890"/>
      <c r="CF85" s="890"/>
      <c r="CG85" s="891"/>
      <c r="CH85" s="892"/>
      <c r="CI85" s="893"/>
      <c r="CJ85" s="893"/>
      <c r="CK85" s="893"/>
      <c r="CL85" s="894"/>
      <c r="CM85" s="892"/>
      <c r="CN85" s="893"/>
      <c r="CO85" s="893"/>
      <c r="CP85" s="893"/>
      <c r="CQ85" s="894"/>
      <c r="CR85" s="892"/>
      <c r="CS85" s="893"/>
      <c r="CT85" s="893"/>
      <c r="CU85" s="893"/>
      <c r="CV85" s="894"/>
      <c r="CW85" s="892"/>
      <c r="CX85" s="893"/>
      <c r="CY85" s="893"/>
      <c r="CZ85" s="893"/>
      <c r="DA85" s="894"/>
      <c r="DB85" s="892"/>
      <c r="DC85" s="893"/>
      <c r="DD85" s="893"/>
      <c r="DE85" s="893"/>
      <c r="DF85" s="894"/>
      <c r="DG85" s="892"/>
      <c r="DH85" s="893"/>
      <c r="DI85" s="893"/>
      <c r="DJ85" s="893"/>
      <c r="DK85" s="894"/>
      <c r="DL85" s="892"/>
      <c r="DM85" s="893"/>
      <c r="DN85" s="893"/>
      <c r="DO85" s="893"/>
      <c r="DP85" s="894"/>
      <c r="DQ85" s="892"/>
      <c r="DR85" s="893"/>
      <c r="DS85" s="893"/>
      <c r="DT85" s="893"/>
      <c r="DU85" s="894"/>
      <c r="DV85" s="889"/>
      <c r="DW85" s="890"/>
      <c r="DX85" s="890"/>
      <c r="DY85" s="890"/>
      <c r="DZ85" s="895"/>
      <c r="EA85" s="48"/>
    </row>
    <row r="86" spans="1:131" ht="26.25" customHeight="1" x14ac:dyDescent="0.2">
      <c r="A86" s="52">
        <v>19</v>
      </c>
      <c r="B86" s="674"/>
      <c r="C86" s="675"/>
      <c r="D86" s="675"/>
      <c r="E86" s="675"/>
      <c r="F86" s="675"/>
      <c r="G86" s="675"/>
      <c r="H86" s="675"/>
      <c r="I86" s="675"/>
      <c r="J86" s="675"/>
      <c r="K86" s="675"/>
      <c r="L86" s="675"/>
      <c r="M86" s="675"/>
      <c r="N86" s="675"/>
      <c r="O86" s="675"/>
      <c r="P86" s="676"/>
      <c r="Q86" s="918"/>
      <c r="R86" s="919"/>
      <c r="S86" s="919"/>
      <c r="T86" s="919"/>
      <c r="U86" s="919"/>
      <c r="V86" s="919"/>
      <c r="W86" s="919"/>
      <c r="X86" s="919"/>
      <c r="Y86" s="919"/>
      <c r="Z86" s="919"/>
      <c r="AA86" s="919"/>
      <c r="AB86" s="919"/>
      <c r="AC86" s="919"/>
      <c r="AD86" s="919"/>
      <c r="AE86" s="919"/>
      <c r="AF86" s="919"/>
      <c r="AG86" s="919"/>
      <c r="AH86" s="919"/>
      <c r="AI86" s="919"/>
      <c r="AJ86" s="919"/>
      <c r="AK86" s="919"/>
      <c r="AL86" s="919"/>
      <c r="AM86" s="919"/>
      <c r="AN86" s="919"/>
      <c r="AO86" s="919"/>
      <c r="AP86" s="919"/>
      <c r="AQ86" s="919"/>
      <c r="AR86" s="919"/>
      <c r="AS86" s="919"/>
      <c r="AT86" s="919"/>
      <c r="AU86" s="919"/>
      <c r="AV86" s="919"/>
      <c r="AW86" s="919"/>
      <c r="AX86" s="919"/>
      <c r="AY86" s="919"/>
      <c r="AZ86" s="920"/>
      <c r="BA86" s="920"/>
      <c r="BB86" s="920"/>
      <c r="BC86" s="920"/>
      <c r="BD86" s="921"/>
      <c r="BE86" s="55"/>
      <c r="BF86" s="55"/>
      <c r="BG86" s="55"/>
      <c r="BH86" s="55"/>
      <c r="BI86" s="55"/>
      <c r="BJ86" s="55"/>
      <c r="BK86" s="55"/>
      <c r="BL86" s="55"/>
      <c r="BM86" s="55"/>
      <c r="BN86" s="55"/>
      <c r="BO86" s="55"/>
      <c r="BP86" s="55"/>
      <c r="BQ86" s="52">
        <v>80</v>
      </c>
      <c r="BR86" s="73"/>
      <c r="BS86" s="889"/>
      <c r="BT86" s="890"/>
      <c r="BU86" s="890"/>
      <c r="BV86" s="890"/>
      <c r="BW86" s="890"/>
      <c r="BX86" s="890"/>
      <c r="BY86" s="890"/>
      <c r="BZ86" s="890"/>
      <c r="CA86" s="890"/>
      <c r="CB86" s="890"/>
      <c r="CC86" s="890"/>
      <c r="CD86" s="890"/>
      <c r="CE86" s="890"/>
      <c r="CF86" s="890"/>
      <c r="CG86" s="891"/>
      <c r="CH86" s="892"/>
      <c r="CI86" s="893"/>
      <c r="CJ86" s="893"/>
      <c r="CK86" s="893"/>
      <c r="CL86" s="894"/>
      <c r="CM86" s="892"/>
      <c r="CN86" s="893"/>
      <c r="CO86" s="893"/>
      <c r="CP86" s="893"/>
      <c r="CQ86" s="894"/>
      <c r="CR86" s="892"/>
      <c r="CS86" s="893"/>
      <c r="CT86" s="893"/>
      <c r="CU86" s="893"/>
      <c r="CV86" s="894"/>
      <c r="CW86" s="892"/>
      <c r="CX86" s="893"/>
      <c r="CY86" s="893"/>
      <c r="CZ86" s="893"/>
      <c r="DA86" s="894"/>
      <c r="DB86" s="892"/>
      <c r="DC86" s="893"/>
      <c r="DD86" s="893"/>
      <c r="DE86" s="893"/>
      <c r="DF86" s="894"/>
      <c r="DG86" s="892"/>
      <c r="DH86" s="893"/>
      <c r="DI86" s="893"/>
      <c r="DJ86" s="893"/>
      <c r="DK86" s="894"/>
      <c r="DL86" s="892"/>
      <c r="DM86" s="893"/>
      <c r="DN86" s="893"/>
      <c r="DO86" s="893"/>
      <c r="DP86" s="894"/>
      <c r="DQ86" s="892"/>
      <c r="DR86" s="893"/>
      <c r="DS86" s="893"/>
      <c r="DT86" s="893"/>
      <c r="DU86" s="894"/>
      <c r="DV86" s="889"/>
      <c r="DW86" s="890"/>
      <c r="DX86" s="890"/>
      <c r="DY86" s="890"/>
      <c r="DZ86" s="895"/>
      <c r="EA86" s="48"/>
    </row>
    <row r="87" spans="1:131" ht="26.25" customHeight="1" x14ac:dyDescent="0.2">
      <c r="A87" s="57">
        <v>20</v>
      </c>
      <c r="B87" s="911"/>
      <c r="C87" s="912"/>
      <c r="D87" s="912"/>
      <c r="E87" s="912"/>
      <c r="F87" s="912"/>
      <c r="G87" s="912"/>
      <c r="H87" s="912"/>
      <c r="I87" s="912"/>
      <c r="J87" s="912"/>
      <c r="K87" s="912"/>
      <c r="L87" s="912"/>
      <c r="M87" s="912"/>
      <c r="N87" s="912"/>
      <c r="O87" s="912"/>
      <c r="P87" s="913"/>
      <c r="Q87" s="914"/>
      <c r="R87" s="915"/>
      <c r="S87" s="915"/>
      <c r="T87" s="915"/>
      <c r="U87" s="915"/>
      <c r="V87" s="915"/>
      <c r="W87" s="915"/>
      <c r="X87" s="915"/>
      <c r="Y87" s="915"/>
      <c r="Z87" s="915"/>
      <c r="AA87" s="915"/>
      <c r="AB87" s="915"/>
      <c r="AC87" s="915"/>
      <c r="AD87" s="915"/>
      <c r="AE87" s="915"/>
      <c r="AF87" s="915"/>
      <c r="AG87" s="915"/>
      <c r="AH87" s="915"/>
      <c r="AI87" s="915"/>
      <c r="AJ87" s="915"/>
      <c r="AK87" s="915"/>
      <c r="AL87" s="915"/>
      <c r="AM87" s="915"/>
      <c r="AN87" s="915"/>
      <c r="AO87" s="915"/>
      <c r="AP87" s="915"/>
      <c r="AQ87" s="915"/>
      <c r="AR87" s="915"/>
      <c r="AS87" s="915"/>
      <c r="AT87" s="915"/>
      <c r="AU87" s="915"/>
      <c r="AV87" s="915"/>
      <c r="AW87" s="915"/>
      <c r="AX87" s="915"/>
      <c r="AY87" s="915"/>
      <c r="AZ87" s="916"/>
      <c r="BA87" s="916"/>
      <c r="BB87" s="916"/>
      <c r="BC87" s="916"/>
      <c r="BD87" s="917"/>
      <c r="BE87" s="55"/>
      <c r="BF87" s="55"/>
      <c r="BG87" s="55"/>
      <c r="BH87" s="55"/>
      <c r="BI87" s="55"/>
      <c r="BJ87" s="55"/>
      <c r="BK87" s="55"/>
      <c r="BL87" s="55"/>
      <c r="BM87" s="55"/>
      <c r="BN87" s="55"/>
      <c r="BO87" s="55"/>
      <c r="BP87" s="55"/>
      <c r="BQ87" s="52">
        <v>81</v>
      </c>
      <c r="BR87" s="73"/>
      <c r="BS87" s="889"/>
      <c r="BT87" s="890"/>
      <c r="BU87" s="890"/>
      <c r="BV87" s="890"/>
      <c r="BW87" s="890"/>
      <c r="BX87" s="890"/>
      <c r="BY87" s="890"/>
      <c r="BZ87" s="890"/>
      <c r="CA87" s="890"/>
      <c r="CB87" s="890"/>
      <c r="CC87" s="890"/>
      <c r="CD87" s="890"/>
      <c r="CE87" s="890"/>
      <c r="CF87" s="890"/>
      <c r="CG87" s="891"/>
      <c r="CH87" s="892"/>
      <c r="CI87" s="893"/>
      <c r="CJ87" s="893"/>
      <c r="CK87" s="893"/>
      <c r="CL87" s="894"/>
      <c r="CM87" s="892"/>
      <c r="CN87" s="893"/>
      <c r="CO87" s="893"/>
      <c r="CP87" s="893"/>
      <c r="CQ87" s="894"/>
      <c r="CR87" s="892"/>
      <c r="CS87" s="893"/>
      <c r="CT87" s="893"/>
      <c r="CU87" s="893"/>
      <c r="CV87" s="894"/>
      <c r="CW87" s="892"/>
      <c r="CX87" s="893"/>
      <c r="CY87" s="893"/>
      <c r="CZ87" s="893"/>
      <c r="DA87" s="894"/>
      <c r="DB87" s="892"/>
      <c r="DC87" s="893"/>
      <c r="DD87" s="893"/>
      <c r="DE87" s="893"/>
      <c r="DF87" s="894"/>
      <c r="DG87" s="892"/>
      <c r="DH87" s="893"/>
      <c r="DI87" s="893"/>
      <c r="DJ87" s="893"/>
      <c r="DK87" s="894"/>
      <c r="DL87" s="892"/>
      <c r="DM87" s="893"/>
      <c r="DN87" s="893"/>
      <c r="DO87" s="893"/>
      <c r="DP87" s="894"/>
      <c r="DQ87" s="892"/>
      <c r="DR87" s="893"/>
      <c r="DS87" s="893"/>
      <c r="DT87" s="893"/>
      <c r="DU87" s="894"/>
      <c r="DV87" s="889"/>
      <c r="DW87" s="890"/>
      <c r="DX87" s="890"/>
      <c r="DY87" s="890"/>
      <c r="DZ87" s="895"/>
      <c r="EA87" s="48"/>
    </row>
    <row r="88" spans="1:131" ht="26.25" customHeight="1" x14ac:dyDescent="0.2">
      <c r="A88" s="53" t="s">
        <v>248</v>
      </c>
      <c r="B88" s="896" t="s">
        <v>178</v>
      </c>
      <c r="C88" s="897"/>
      <c r="D88" s="897"/>
      <c r="E88" s="897"/>
      <c r="F88" s="897"/>
      <c r="G88" s="897"/>
      <c r="H88" s="897"/>
      <c r="I88" s="897"/>
      <c r="J88" s="897"/>
      <c r="K88" s="897"/>
      <c r="L88" s="897"/>
      <c r="M88" s="897"/>
      <c r="N88" s="897"/>
      <c r="O88" s="897"/>
      <c r="P88" s="898"/>
      <c r="Q88" s="906"/>
      <c r="R88" s="907"/>
      <c r="S88" s="907"/>
      <c r="T88" s="907"/>
      <c r="U88" s="907"/>
      <c r="V88" s="907"/>
      <c r="W88" s="907"/>
      <c r="X88" s="907"/>
      <c r="Y88" s="907"/>
      <c r="Z88" s="907"/>
      <c r="AA88" s="907"/>
      <c r="AB88" s="907"/>
      <c r="AC88" s="907"/>
      <c r="AD88" s="907"/>
      <c r="AE88" s="907"/>
      <c r="AF88" s="908">
        <v>72186</v>
      </c>
      <c r="AG88" s="908"/>
      <c r="AH88" s="908"/>
      <c r="AI88" s="908"/>
      <c r="AJ88" s="908"/>
      <c r="AK88" s="907"/>
      <c r="AL88" s="907"/>
      <c r="AM88" s="907"/>
      <c r="AN88" s="907"/>
      <c r="AO88" s="907"/>
      <c r="AP88" s="908">
        <v>125639</v>
      </c>
      <c r="AQ88" s="908"/>
      <c r="AR88" s="908"/>
      <c r="AS88" s="908"/>
      <c r="AT88" s="908"/>
      <c r="AU88" s="908">
        <v>1915</v>
      </c>
      <c r="AV88" s="908"/>
      <c r="AW88" s="908"/>
      <c r="AX88" s="908"/>
      <c r="AY88" s="908"/>
      <c r="AZ88" s="909"/>
      <c r="BA88" s="909"/>
      <c r="BB88" s="909"/>
      <c r="BC88" s="909"/>
      <c r="BD88" s="910"/>
      <c r="BE88" s="55"/>
      <c r="BF88" s="55"/>
      <c r="BG88" s="55"/>
      <c r="BH88" s="55"/>
      <c r="BI88" s="55"/>
      <c r="BJ88" s="55"/>
      <c r="BK88" s="55"/>
      <c r="BL88" s="55"/>
      <c r="BM88" s="55"/>
      <c r="BN88" s="55"/>
      <c r="BO88" s="55"/>
      <c r="BP88" s="55"/>
      <c r="BQ88" s="52">
        <v>82</v>
      </c>
      <c r="BR88" s="73"/>
      <c r="BS88" s="889"/>
      <c r="BT88" s="890"/>
      <c r="BU88" s="890"/>
      <c r="BV88" s="890"/>
      <c r="BW88" s="890"/>
      <c r="BX88" s="890"/>
      <c r="BY88" s="890"/>
      <c r="BZ88" s="890"/>
      <c r="CA88" s="890"/>
      <c r="CB88" s="890"/>
      <c r="CC88" s="890"/>
      <c r="CD88" s="890"/>
      <c r="CE88" s="890"/>
      <c r="CF88" s="890"/>
      <c r="CG88" s="891"/>
      <c r="CH88" s="892"/>
      <c r="CI88" s="893"/>
      <c r="CJ88" s="893"/>
      <c r="CK88" s="893"/>
      <c r="CL88" s="894"/>
      <c r="CM88" s="892"/>
      <c r="CN88" s="893"/>
      <c r="CO88" s="893"/>
      <c r="CP88" s="893"/>
      <c r="CQ88" s="894"/>
      <c r="CR88" s="892"/>
      <c r="CS88" s="893"/>
      <c r="CT88" s="893"/>
      <c r="CU88" s="893"/>
      <c r="CV88" s="894"/>
      <c r="CW88" s="892"/>
      <c r="CX88" s="893"/>
      <c r="CY88" s="893"/>
      <c r="CZ88" s="893"/>
      <c r="DA88" s="894"/>
      <c r="DB88" s="892"/>
      <c r="DC88" s="893"/>
      <c r="DD88" s="893"/>
      <c r="DE88" s="893"/>
      <c r="DF88" s="894"/>
      <c r="DG88" s="892"/>
      <c r="DH88" s="893"/>
      <c r="DI88" s="893"/>
      <c r="DJ88" s="893"/>
      <c r="DK88" s="894"/>
      <c r="DL88" s="892"/>
      <c r="DM88" s="893"/>
      <c r="DN88" s="893"/>
      <c r="DO88" s="893"/>
      <c r="DP88" s="894"/>
      <c r="DQ88" s="892"/>
      <c r="DR88" s="893"/>
      <c r="DS88" s="893"/>
      <c r="DT88" s="893"/>
      <c r="DU88" s="894"/>
      <c r="DV88" s="889"/>
      <c r="DW88" s="890"/>
      <c r="DX88" s="890"/>
      <c r="DY88" s="890"/>
      <c r="DZ88" s="89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9"/>
      <c r="BT89" s="890"/>
      <c r="BU89" s="890"/>
      <c r="BV89" s="890"/>
      <c r="BW89" s="890"/>
      <c r="BX89" s="890"/>
      <c r="BY89" s="890"/>
      <c r="BZ89" s="890"/>
      <c r="CA89" s="890"/>
      <c r="CB89" s="890"/>
      <c r="CC89" s="890"/>
      <c r="CD89" s="890"/>
      <c r="CE89" s="890"/>
      <c r="CF89" s="890"/>
      <c r="CG89" s="891"/>
      <c r="CH89" s="892"/>
      <c r="CI89" s="893"/>
      <c r="CJ89" s="893"/>
      <c r="CK89" s="893"/>
      <c r="CL89" s="894"/>
      <c r="CM89" s="892"/>
      <c r="CN89" s="893"/>
      <c r="CO89" s="893"/>
      <c r="CP89" s="893"/>
      <c r="CQ89" s="894"/>
      <c r="CR89" s="892"/>
      <c r="CS89" s="893"/>
      <c r="CT89" s="893"/>
      <c r="CU89" s="893"/>
      <c r="CV89" s="894"/>
      <c r="CW89" s="892"/>
      <c r="CX89" s="893"/>
      <c r="CY89" s="893"/>
      <c r="CZ89" s="893"/>
      <c r="DA89" s="894"/>
      <c r="DB89" s="892"/>
      <c r="DC89" s="893"/>
      <c r="DD89" s="893"/>
      <c r="DE89" s="893"/>
      <c r="DF89" s="894"/>
      <c r="DG89" s="892"/>
      <c r="DH89" s="893"/>
      <c r="DI89" s="893"/>
      <c r="DJ89" s="893"/>
      <c r="DK89" s="894"/>
      <c r="DL89" s="892"/>
      <c r="DM89" s="893"/>
      <c r="DN89" s="893"/>
      <c r="DO89" s="893"/>
      <c r="DP89" s="894"/>
      <c r="DQ89" s="892"/>
      <c r="DR89" s="893"/>
      <c r="DS89" s="893"/>
      <c r="DT89" s="893"/>
      <c r="DU89" s="894"/>
      <c r="DV89" s="889"/>
      <c r="DW89" s="890"/>
      <c r="DX89" s="890"/>
      <c r="DY89" s="890"/>
      <c r="DZ89" s="89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9"/>
      <c r="BT90" s="890"/>
      <c r="BU90" s="890"/>
      <c r="BV90" s="890"/>
      <c r="BW90" s="890"/>
      <c r="BX90" s="890"/>
      <c r="BY90" s="890"/>
      <c r="BZ90" s="890"/>
      <c r="CA90" s="890"/>
      <c r="CB90" s="890"/>
      <c r="CC90" s="890"/>
      <c r="CD90" s="890"/>
      <c r="CE90" s="890"/>
      <c r="CF90" s="890"/>
      <c r="CG90" s="891"/>
      <c r="CH90" s="892"/>
      <c r="CI90" s="893"/>
      <c r="CJ90" s="893"/>
      <c r="CK90" s="893"/>
      <c r="CL90" s="894"/>
      <c r="CM90" s="892"/>
      <c r="CN90" s="893"/>
      <c r="CO90" s="893"/>
      <c r="CP90" s="893"/>
      <c r="CQ90" s="894"/>
      <c r="CR90" s="892"/>
      <c r="CS90" s="893"/>
      <c r="CT90" s="893"/>
      <c r="CU90" s="893"/>
      <c r="CV90" s="894"/>
      <c r="CW90" s="892"/>
      <c r="CX90" s="893"/>
      <c r="CY90" s="893"/>
      <c r="CZ90" s="893"/>
      <c r="DA90" s="894"/>
      <c r="DB90" s="892"/>
      <c r="DC90" s="893"/>
      <c r="DD90" s="893"/>
      <c r="DE90" s="893"/>
      <c r="DF90" s="894"/>
      <c r="DG90" s="892"/>
      <c r="DH90" s="893"/>
      <c r="DI90" s="893"/>
      <c r="DJ90" s="893"/>
      <c r="DK90" s="894"/>
      <c r="DL90" s="892"/>
      <c r="DM90" s="893"/>
      <c r="DN90" s="893"/>
      <c r="DO90" s="893"/>
      <c r="DP90" s="894"/>
      <c r="DQ90" s="892"/>
      <c r="DR90" s="893"/>
      <c r="DS90" s="893"/>
      <c r="DT90" s="893"/>
      <c r="DU90" s="894"/>
      <c r="DV90" s="889"/>
      <c r="DW90" s="890"/>
      <c r="DX90" s="890"/>
      <c r="DY90" s="890"/>
      <c r="DZ90" s="89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9"/>
      <c r="BT91" s="890"/>
      <c r="BU91" s="890"/>
      <c r="BV91" s="890"/>
      <c r="BW91" s="890"/>
      <c r="BX91" s="890"/>
      <c r="BY91" s="890"/>
      <c r="BZ91" s="890"/>
      <c r="CA91" s="890"/>
      <c r="CB91" s="890"/>
      <c r="CC91" s="890"/>
      <c r="CD91" s="890"/>
      <c r="CE91" s="890"/>
      <c r="CF91" s="890"/>
      <c r="CG91" s="891"/>
      <c r="CH91" s="892"/>
      <c r="CI91" s="893"/>
      <c r="CJ91" s="893"/>
      <c r="CK91" s="893"/>
      <c r="CL91" s="894"/>
      <c r="CM91" s="892"/>
      <c r="CN91" s="893"/>
      <c r="CO91" s="893"/>
      <c r="CP91" s="893"/>
      <c r="CQ91" s="894"/>
      <c r="CR91" s="892"/>
      <c r="CS91" s="893"/>
      <c r="CT91" s="893"/>
      <c r="CU91" s="893"/>
      <c r="CV91" s="894"/>
      <c r="CW91" s="892"/>
      <c r="CX91" s="893"/>
      <c r="CY91" s="893"/>
      <c r="CZ91" s="893"/>
      <c r="DA91" s="894"/>
      <c r="DB91" s="892"/>
      <c r="DC91" s="893"/>
      <c r="DD91" s="893"/>
      <c r="DE91" s="893"/>
      <c r="DF91" s="894"/>
      <c r="DG91" s="892"/>
      <c r="DH91" s="893"/>
      <c r="DI91" s="893"/>
      <c r="DJ91" s="893"/>
      <c r="DK91" s="894"/>
      <c r="DL91" s="892"/>
      <c r="DM91" s="893"/>
      <c r="DN91" s="893"/>
      <c r="DO91" s="893"/>
      <c r="DP91" s="894"/>
      <c r="DQ91" s="892"/>
      <c r="DR91" s="893"/>
      <c r="DS91" s="893"/>
      <c r="DT91" s="893"/>
      <c r="DU91" s="894"/>
      <c r="DV91" s="889"/>
      <c r="DW91" s="890"/>
      <c r="DX91" s="890"/>
      <c r="DY91" s="890"/>
      <c r="DZ91" s="89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9"/>
      <c r="BT92" s="890"/>
      <c r="BU92" s="890"/>
      <c r="BV92" s="890"/>
      <c r="BW92" s="890"/>
      <c r="BX92" s="890"/>
      <c r="BY92" s="890"/>
      <c r="BZ92" s="890"/>
      <c r="CA92" s="890"/>
      <c r="CB92" s="890"/>
      <c r="CC92" s="890"/>
      <c r="CD92" s="890"/>
      <c r="CE92" s="890"/>
      <c r="CF92" s="890"/>
      <c r="CG92" s="891"/>
      <c r="CH92" s="892"/>
      <c r="CI92" s="893"/>
      <c r="CJ92" s="893"/>
      <c r="CK92" s="893"/>
      <c r="CL92" s="894"/>
      <c r="CM92" s="892"/>
      <c r="CN92" s="893"/>
      <c r="CO92" s="893"/>
      <c r="CP92" s="893"/>
      <c r="CQ92" s="894"/>
      <c r="CR92" s="892"/>
      <c r="CS92" s="893"/>
      <c r="CT92" s="893"/>
      <c r="CU92" s="893"/>
      <c r="CV92" s="894"/>
      <c r="CW92" s="892"/>
      <c r="CX92" s="893"/>
      <c r="CY92" s="893"/>
      <c r="CZ92" s="893"/>
      <c r="DA92" s="894"/>
      <c r="DB92" s="892"/>
      <c r="DC92" s="893"/>
      <c r="DD92" s="893"/>
      <c r="DE92" s="893"/>
      <c r="DF92" s="894"/>
      <c r="DG92" s="892"/>
      <c r="DH92" s="893"/>
      <c r="DI92" s="893"/>
      <c r="DJ92" s="893"/>
      <c r="DK92" s="894"/>
      <c r="DL92" s="892"/>
      <c r="DM92" s="893"/>
      <c r="DN92" s="893"/>
      <c r="DO92" s="893"/>
      <c r="DP92" s="894"/>
      <c r="DQ92" s="892"/>
      <c r="DR92" s="893"/>
      <c r="DS92" s="893"/>
      <c r="DT92" s="893"/>
      <c r="DU92" s="894"/>
      <c r="DV92" s="889"/>
      <c r="DW92" s="890"/>
      <c r="DX92" s="890"/>
      <c r="DY92" s="890"/>
      <c r="DZ92" s="89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9"/>
      <c r="BT93" s="890"/>
      <c r="BU93" s="890"/>
      <c r="BV93" s="890"/>
      <c r="BW93" s="890"/>
      <c r="BX93" s="890"/>
      <c r="BY93" s="890"/>
      <c r="BZ93" s="890"/>
      <c r="CA93" s="890"/>
      <c r="CB93" s="890"/>
      <c r="CC93" s="890"/>
      <c r="CD93" s="890"/>
      <c r="CE93" s="890"/>
      <c r="CF93" s="890"/>
      <c r="CG93" s="891"/>
      <c r="CH93" s="892"/>
      <c r="CI93" s="893"/>
      <c r="CJ93" s="893"/>
      <c r="CK93" s="893"/>
      <c r="CL93" s="894"/>
      <c r="CM93" s="892"/>
      <c r="CN93" s="893"/>
      <c r="CO93" s="893"/>
      <c r="CP93" s="893"/>
      <c r="CQ93" s="894"/>
      <c r="CR93" s="892"/>
      <c r="CS93" s="893"/>
      <c r="CT93" s="893"/>
      <c r="CU93" s="893"/>
      <c r="CV93" s="894"/>
      <c r="CW93" s="892"/>
      <c r="CX93" s="893"/>
      <c r="CY93" s="893"/>
      <c r="CZ93" s="893"/>
      <c r="DA93" s="894"/>
      <c r="DB93" s="892"/>
      <c r="DC93" s="893"/>
      <c r="DD93" s="893"/>
      <c r="DE93" s="893"/>
      <c r="DF93" s="894"/>
      <c r="DG93" s="892"/>
      <c r="DH93" s="893"/>
      <c r="DI93" s="893"/>
      <c r="DJ93" s="893"/>
      <c r="DK93" s="894"/>
      <c r="DL93" s="892"/>
      <c r="DM93" s="893"/>
      <c r="DN93" s="893"/>
      <c r="DO93" s="893"/>
      <c r="DP93" s="894"/>
      <c r="DQ93" s="892"/>
      <c r="DR93" s="893"/>
      <c r="DS93" s="893"/>
      <c r="DT93" s="893"/>
      <c r="DU93" s="894"/>
      <c r="DV93" s="889"/>
      <c r="DW93" s="890"/>
      <c r="DX93" s="890"/>
      <c r="DY93" s="890"/>
      <c r="DZ93" s="89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9"/>
      <c r="BT94" s="890"/>
      <c r="BU94" s="890"/>
      <c r="BV94" s="890"/>
      <c r="BW94" s="890"/>
      <c r="BX94" s="890"/>
      <c r="BY94" s="890"/>
      <c r="BZ94" s="890"/>
      <c r="CA94" s="890"/>
      <c r="CB94" s="890"/>
      <c r="CC94" s="890"/>
      <c r="CD94" s="890"/>
      <c r="CE94" s="890"/>
      <c r="CF94" s="890"/>
      <c r="CG94" s="891"/>
      <c r="CH94" s="892"/>
      <c r="CI94" s="893"/>
      <c r="CJ94" s="893"/>
      <c r="CK94" s="893"/>
      <c r="CL94" s="894"/>
      <c r="CM94" s="892"/>
      <c r="CN94" s="893"/>
      <c r="CO94" s="893"/>
      <c r="CP94" s="893"/>
      <c r="CQ94" s="894"/>
      <c r="CR94" s="892"/>
      <c r="CS94" s="893"/>
      <c r="CT94" s="893"/>
      <c r="CU94" s="893"/>
      <c r="CV94" s="894"/>
      <c r="CW94" s="892"/>
      <c r="CX94" s="893"/>
      <c r="CY94" s="893"/>
      <c r="CZ94" s="893"/>
      <c r="DA94" s="894"/>
      <c r="DB94" s="892"/>
      <c r="DC94" s="893"/>
      <c r="DD94" s="893"/>
      <c r="DE94" s="893"/>
      <c r="DF94" s="894"/>
      <c r="DG94" s="892"/>
      <c r="DH94" s="893"/>
      <c r="DI94" s="893"/>
      <c r="DJ94" s="893"/>
      <c r="DK94" s="894"/>
      <c r="DL94" s="892"/>
      <c r="DM94" s="893"/>
      <c r="DN94" s="893"/>
      <c r="DO94" s="893"/>
      <c r="DP94" s="894"/>
      <c r="DQ94" s="892"/>
      <c r="DR94" s="893"/>
      <c r="DS94" s="893"/>
      <c r="DT94" s="893"/>
      <c r="DU94" s="894"/>
      <c r="DV94" s="889"/>
      <c r="DW94" s="890"/>
      <c r="DX94" s="890"/>
      <c r="DY94" s="890"/>
      <c r="DZ94" s="89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9"/>
      <c r="BT95" s="890"/>
      <c r="BU95" s="890"/>
      <c r="BV95" s="890"/>
      <c r="BW95" s="890"/>
      <c r="BX95" s="890"/>
      <c r="BY95" s="890"/>
      <c r="BZ95" s="890"/>
      <c r="CA95" s="890"/>
      <c r="CB95" s="890"/>
      <c r="CC95" s="890"/>
      <c r="CD95" s="890"/>
      <c r="CE95" s="890"/>
      <c r="CF95" s="890"/>
      <c r="CG95" s="891"/>
      <c r="CH95" s="892"/>
      <c r="CI95" s="893"/>
      <c r="CJ95" s="893"/>
      <c r="CK95" s="893"/>
      <c r="CL95" s="894"/>
      <c r="CM95" s="892"/>
      <c r="CN95" s="893"/>
      <c r="CO95" s="893"/>
      <c r="CP95" s="893"/>
      <c r="CQ95" s="894"/>
      <c r="CR95" s="892"/>
      <c r="CS95" s="893"/>
      <c r="CT95" s="893"/>
      <c r="CU95" s="893"/>
      <c r="CV95" s="894"/>
      <c r="CW95" s="892"/>
      <c r="CX95" s="893"/>
      <c r="CY95" s="893"/>
      <c r="CZ95" s="893"/>
      <c r="DA95" s="894"/>
      <c r="DB95" s="892"/>
      <c r="DC95" s="893"/>
      <c r="DD95" s="893"/>
      <c r="DE95" s="893"/>
      <c r="DF95" s="894"/>
      <c r="DG95" s="892"/>
      <c r="DH95" s="893"/>
      <c r="DI95" s="893"/>
      <c r="DJ95" s="893"/>
      <c r="DK95" s="894"/>
      <c r="DL95" s="892"/>
      <c r="DM95" s="893"/>
      <c r="DN95" s="893"/>
      <c r="DO95" s="893"/>
      <c r="DP95" s="894"/>
      <c r="DQ95" s="892"/>
      <c r="DR95" s="893"/>
      <c r="DS95" s="893"/>
      <c r="DT95" s="893"/>
      <c r="DU95" s="894"/>
      <c r="DV95" s="889"/>
      <c r="DW95" s="890"/>
      <c r="DX95" s="890"/>
      <c r="DY95" s="890"/>
      <c r="DZ95" s="89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9"/>
      <c r="BT96" s="890"/>
      <c r="BU96" s="890"/>
      <c r="BV96" s="890"/>
      <c r="BW96" s="890"/>
      <c r="BX96" s="890"/>
      <c r="BY96" s="890"/>
      <c r="BZ96" s="890"/>
      <c r="CA96" s="890"/>
      <c r="CB96" s="890"/>
      <c r="CC96" s="890"/>
      <c r="CD96" s="890"/>
      <c r="CE96" s="890"/>
      <c r="CF96" s="890"/>
      <c r="CG96" s="891"/>
      <c r="CH96" s="892"/>
      <c r="CI96" s="893"/>
      <c r="CJ96" s="893"/>
      <c r="CK96" s="893"/>
      <c r="CL96" s="894"/>
      <c r="CM96" s="892"/>
      <c r="CN96" s="893"/>
      <c r="CO96" s="893"/>
      <c r="CP96" s="893"/>
      <c r="CQ96" s="894"/>
      <c r="CR96" s="892"/>
      <c r="CS96" s="893"/>
      <c r="CT96" s="893"/>
      <c r="CU96" s="893"/>
      <c r="CV96" s="894"/>
      <c r="CW96" s="892"/>
      <c r="CX96" s="893"/>
      <c r="CY96" s="893"/>
      <c r="CZ96" s="893"/>
      <c r="DA96" s="894"/>
      <c r="DB96" s="892"/>
      <c r="DC96" s="893"/>
      <c r="DD96" s="893"/>
      <c r="DE96" s="893"/>
      <c r="DF96" s="894"/>
      <c r="DG96" s="892"/>
      <c r="DH96" s="893"/>
      <c r="DI96" s="893"/>
      <c r="DJ96" s="893"/>
      <c r="DK96" s="894"/>
      <c r="DL96" s="892"/>
      <c r="DM96" s="893"/>
      <c r="DN96" s="893"/>
      <c r="DO96" s="893"/>
      <c r="DP96" s="894"/>
      <c r="DQ96" s="892"/>
      <c r="DR96" s="893"/>
      <c r="DS96" s="893"/>
      <c r="DT96" s="893"/>
      <c r="DU96" s="894"/>
      <c r="DV96" s="889"/>
      <c r="DW96" s="890"/>
      <c r="DX96" s="890"/>
      <c r="DY96" s="890"/>
      <c r="DZ96" s="89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9"/>
      <c r="BT97" s="890"/>
      <c r="BU97" s="890"/>
      <c r="BV97" s="890"/>
      <c r="BW97" s="890"/>
      <c r="BX97" s="890"/>
      <c r="BY97" s="890"/>
      <c r="BZ97" s="890"/>
      <c r="CA97" s="890"/>
      <c r="CB97" s="890"/>
      <c r="CC97" s="890"/>
      <c r="CD97" s="890"/>
      <c r="CE97" s="890"/>
      <c r="CF97" s="890"/>
      <c r="CG97" s="891"/>
      <c r="CH97" s="892"/>
      <c r="CI97" s="893"/>
      <c r="CJ97" s="893"/>
      <c r="CK97" s="893"/>
      <c r="CL97" s="894"/>
      <c r="CM97" s="892"/>
      <c r="CN97" s="893"/>
      <c r="CO97" s="893"/>
      <c r="CP97" s="893"/>
      <c r="CQ97" s="894"/>
      <c r="CR97" s="892"/>
      <c r="CS97" s="893"/>
      <c r="CT97" s="893"/>
      <c r="CU97" s="893"/>
      <c r="CV97" s="894"/>
      <c r="CW97" s="892"/>
      <c r="CX97" s="893"/>
      <c r="CY97" s="893"/>
      <c r="CZ97" s="893"/>
      <c r="DA97" s="894"/>
      <c r="DB97" s="892"/>
      <c r="DC97" s="893"/>
      <c r="DD97" s="893"/>
      <c r="DE97" s="893"/>
      <c r="DF97" s="894"/>
      <c r="DG97" s="892"/>
      <c r="DH97" s="893"/>
      <c r="DI97" s="893"/>
      <c r="DJ97" s="893"/>
      <c r="DK97" s="894"/>
      <c r="DL97" s="892"/>
      <c r="DM97" s="893"/>
      <c r="DN97" s="893"/>
      <c r="DO97" s="893"/>
      <c r="DP97" s="894"/>
      <c r="DQ97" s="892"/>
      <c r="DR97" s="893"/>
      <c r="DS97" s="893"/>
      <c r="DT97" s="893"/>
      <c r="DU97" s="894"/>
      <c r="DV97" s="889"/>
      <c r="DW97" s="890"/>
      <c r="DX97" s="890"/>
      <c r="DY97" s="890"/>
      <c r="DZ97" s="89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9"/>
      <c r="BT98" s="890"/>
      <c r="BU98" s="890"/>
      <c r="BV98" s="890"/>
      <c r="BW98" s="890"/>
      <c r="BX98" s="890"/>
      <c r="BY98" s="890"/>
      <c r="BZ98" s="890"/>
      <c r="CA98" s="890"/>
      <c r="CB98" s="890"/>
      <c r="CC98" s="890"/>
      <c r="CD98" s="890"/>
      <c r="CE98" s="890"/>
      <c r="CF98" s="890"/>
      <c r="CG98" s="891"/>
      <c r="CH98" s="892"/>
      <c r="CI98" s="893"/>
      <c r="CJ98" s="893"/>
      <c r="CK98" s="893"/>
      <c r="CL98" s="894"/>
      <c r="CM98" s="892"/>
      <c r="CN98" s="893"/>
      <c r="CO98" s="893"/>
      <c r="CP98" s="893"/>
      <c r="CQ98" s="894"/>
      <c r="CR98" s="892"/>
      <c r="CS98" s="893"/>
      <c r="CT98" s="893"/>
      <c r="CU98" s="893"/>
      <c r="CV98" s="894"/>
      <c r="CW98" s="892"/>
      <c r="CX98" s="893"/>
      <c r="CY98" s="893"/>
      <c r="CZ98" s="893"/>
      <c r="DA98" s="894"/>
      <c r="DB98" s="892"/>
      <c r="DC98" s="893"/>
      <c r="DD98" s="893"/>
      <c r="DE98" s="893"/>
      <c r="DF98" s="894"/>
      <c r="DG98" s="892"/>
      <c r="DH98" s="893"/>
      <c r="DI98" s="893"/>
      <c r="DJ98" s="893"/>
      <c r="DK98" s="894"/>
      <c r="DL98" s="892"/>
      <c r="DM98" s="893"/>
      <c r="DN98" s="893"/>
      <c r="DO98" s="893"/>
      <c r="DP98" s="894"/>
      <c r="DQ98" s="892"/>
      <c r="DR98" s="893"/>
      <c r="DS98" s="893"/>
      <c r="DT98" s="893"/>
      <c r="DU98" s="894"/>
      <c r="DV98" s="889"/>
      <c r="DW98" s="890"/>
      <c r="DX98" s="890"/>
      <c r="DY98" s="890"/>
      <c r="DZ98" s="89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9"/>
      <c r="BT99" s="890"/>
      <c r="BU99" s="890"/>
      <c r="BV99" s="890"/>
      <c r="BW99" s="890"/>
      <c r="BX99" s="890"/>
      <c r="BY99" s="890"/>
      <c r="BZ99" s="890"/>
      <c r="CA99" s="890"/>
      <c r="CB99" s="890"/>
      <c r="CC99" s="890"/>
      <c r="CD99" s="890"/>
      <c r="CE99" s="890"/>
      <c r="CF99" s="890"/>
      <c r="CG99" s="891"/>
      <c r="CH99" s="892"/>
      <c r="CI99" s="893"/>
      <c r="CJ99" s="893"/>
      <c r="CK99" s="893"/>
      <c r="CL99" s="894"/>
      <c r="CM99" s="892"/>
      <c r="CN99" s="893"/>
      <c r="CO99" s="893"/>
      <c r="CP99" s="893"/>
      <c r="CQ99" s="894"/>
      <c r="CR99" s="892"/>
      <c r="CS99" s="893"/>
      <c r="CT99" s="893"/>
      <c r="CU99" s="893"/>
      <c r="CV99" s="894"/>
      <c r="CW99" s="892"/>
      <c r="CX99" s="893"/>
      <c r="CY99" s="893"/>
      <c r="CZ99" s="893"/>
      <c r="DA99" s="894"/>
      <c r="DB99" s="892"/>
      <c r="DC99" s="893"/>
      <c r="DD99" s="893"/>
      <c r="DE99" s="893"/>
      <c r="DF99" s="894"/>
      <c r="DG99" s="892"/>
      <c r="DH99" s="893"/>
      <c r="DI99" s="893"/>
      <c r="DJ99" s="893"/>
      <c r="DK99" s="894"/>
      <c r="DL99" s="892"/>
      <c r="DM99" s="893"/>
      <c r="DN99" s="893"/>
      <c r="DO99" s="893"/>
      <c r="DP99" s="894"/>
      <c r="DQ99" s="892"/>
      <c r="DR99" s="893"/>
      <c r="DS99" s="893"/>
      <c r="DT99" s="893"/>
      <c r="DU99" s="894"/>
      <c r="DV99" s="889"/>
      <c r="DW99" s="890"/>
      <c r="DX99" s="890"/>
      <c r="DY99" s="890"/>
      <c r="DZ99" s="89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9"/>
      <c r="BT100" s="890"/>
      <c r="BU100" s="890"/>
      <c r="BV100" s="890"/>
      <c r="BW100" s="890"/>
      <c r="BX100" s="890"/>
      <c r="BY100" s="890"/>
      <c r="BZ100" s="890"/>
      <c r="CA100" s="890"/>
      <c r="CB100" s="890"/>
      <c r="CC100" s="890"/>
      <c r="CD100" s="890"/>
      <c r="CE100" s="890"/>
      <c r="CF100" s="890"/>
      <c r="CG100" s="891"/>
      <c r="CH100" s="892"/>
      <c r="CI100" s="893"/>
      <c r="CJ100" s="893"/>
      <c r="CK100" s="893"/>
      <c r="CL100" s="894"/>
      <c r="CM100" s="892"/>
      <c r="CN100" s="893"/>
      <c r="CO100" s="893"/>
      <c r="CP100" s="893"/>
      <c r="CQ100" s="894"/>
      <c r="CR100" s="892"/>
      <c r="CS100" s="893"/>
      <c r="CT100" s="893"/>
      <c r="CU100" s="893"/>
      <c r="CV100" s="894"/>
      <c r="CW100" s="892"/>
      <c r="CX100" s="893"/>
      <c r="CY100" s="893"/>
      <c r="CZ100" s="893"/>
      <c r="DA100" s="894"/>
      <c r="DB100" s="892"/>
      <c r="DC100" s="893"/>
      <c r="DD100" s="893"/>
      <c r="DE100" s="893"/>
      <c r="DF100" s="894"/>
      <c r="DG100" s="892"/>
      <c r="DH100" s="893"/>
      <c r="DI100" s="893"/>
      <c r="DJ100" s="893"/>
      <c r="DK100" s="894"/>
      <c r="DL100" s="892"/>
      <c r="DM100" s="893"/>
      <c r="DN100" s="893"/>
      <c r="DO100" s="893"/>
      <c r="DP100" s="894"/>
      <c r="DQ100" s="892"/>
      <c r="DR100" s="893"/>
      <c r="DS100" s="893"/>
      <c r="DT100" s="893"/>
      <c r="DU100" s="894"/>
      <c r="DV100" s="889"/>
      <c r="DW100" s="890"/>
      <c r="DX100" s="890"/>
      <c r="DY100" s="890"/>
      <c r="DZ100" s="89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9"/>
      <c r="BT101" s="890"/>
      <c r="BU101" s="890"/>
      <c r="BV101" s="890"/>
      <c r="BW101" s="890"/>
      <c r="BX101" s="890"/>
      <c r="BY101" s="890"/>
      <c r="BZ101" s="890"/>
      <c r="CA101" s="890"/>
      <c r="CB101" s="890"/>
      <c r="CC101" s="890"/>
      <c r="CD101" s="890"/>
      <c r="CE101" s="890"/>
      <c r="CF101" s="890"/>
      <c r="CG101" s="891"/>
      <c r="CH101" s="892"/>
      <c r="CI101" s="893"/>
      <c r="CJ101" s="893"/>
      <c r="CK101" s="893"/>
      <c r="CL101" s="894"/>
      <c r="CM101" s="892"/>
      <c r="CN101" s="893"/>
      <c r="CO101" s="893"/>
      <c r="CP101" s="893"/>
      <c r="CQ101" s="894"/>
      <c r="CR101" s="892"/>
      <c r="CS101" s="893"/>
      <c r="CT101" s="893"/>
      <c r="CU101" s="893"/>
      <c r="CV101" s="894"/>
      <c r="CW101" s="892"/>
      <c r="CX101" s="893"/>
      <c r="CY101" s="893"/>
      <c r="CZ101" s="893"/>
      <c r="DA101" s="894"/>
      <c r="DB101" s="892"/>
      <c r="DC101" s="893"/>
      <c r="DD101" s="893"/>
      <c r="DE101" s="893"/>
      <c r="DF101" s="894"/>
      <c r="DG101" s="892"/>
      <c r="DH101" s="893"/>
      <c r="DI101" s="893"/>
      <c r="DJ101" s="893"/>
      <c r="DK101" s="894"/>
      <c r="DL101" s="892"/>
      <c r="DM101" s="893"/>
      <c r="DN101" s="893"/>
      <c r="DO101" s="893"/>
      <c r="DP101" s="894"/>
      <c r="DQ101" s="892"/>
      <c r="DR101" s="893"/>
      <c r="DS101" s="893"/>
      <c r="DT101" s="893"/>
      <c r="DU101" s="894"/>
      <c r="DV101" s="889"/>
      <c r="DW101" s="890"/>
      <c r="DX101" s="890"/>
      <c r="DY101" s="890"/>
      <c r="DZ101" s="89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896" t="s">
        <v>446</v>
      </c>
      <c r="BS102" s="897"/>
      <c r="BT102" s="897"/>
      <c r="BU102" s="897"/>
      <c r="BV102" s="897"/>
      <c r="BW102" s="897"/>
      <c r="BX102" s="897"/>
      <c r="BY102" s="897"/>
      <c r="BZ102" s="897"/>
      <c r="CA102" s="897"/>
      <c r="CB102" s="897"/>
      <c r="CC102" s="897"/>
      <c r="CD102" s="897"/>
      <c r="CE102" s="897"/>
      <c r="CF102" s="897"/>
      <c r="CG102" s="898"/>
      <c r="CH102" s="899"/>
      <c r="CI102" s="900"/>
      <c r="CJ102" s="900"/>
      <c r="CK102" s="900"/>
      <c r="CL102" s="901"/>
      <c r="CM102" s="899"/>
      <c r="CN102" s="900"/>
      <c r="CO102" s="900"/>
      <c r="CP102" s="900"/>
      <c r="CQ102" s="901"/>
      <c r="CR102" s="902">
        <v>320</v>
      </c>
      <c r="CS102" s="903"/>
      <c r="CT102" s="903"/>
      <c r="CU102" s="903"/>
      <c r="CV102" s="904"/>
      <c r="CW102" s="902">
        <v>71</v>
      </c>
      <c r="CX102" s="903"/>
      <c r="CY102" s="903"/>
      <c r="CZ102" s="903"/>
      <c r="DA102" s="904"/>
      <c r="DB102" s="902" t="s">
        <v>197</v>
      </c>
      <c r="DC102" s="903"/>
      <c r="DD102" s="903"/>
      <c r="DE102" s="903"/>
      <c r="DF102" s="904"/>
      <c r="DG102" s="902" t="s">
        <v>197</v>
      </c>
      <c r="DH102" s="903"/>
      <c r="DI102" s="903"/>
      <c r="DJ102" s="903"/>
      <c r="DK102" s="904"/>
      <c r="DL102" s="902" t="s">
        <v>197</v>
      </c>
      <c r="DM102" s="903"/>
      <c r="DN102" s="903"/>
      <c r="DO102" s="903"/>
      <c r="DP102" s="904"/>
      <c r="DQ102" s="902" t="s">
        <v>197</v>
      </c>
      <c r="DR102" s="903"/>
      <c r="DS102" s="903"/>
      <c r="DT102" s="903"/>
      <c r="DU102" s="904"/>
      <c r="DV102" s="896"/>
      <c r="DW102" s="897"/>
      <c r="DX102" s="897"/>
      <c r="DY102" s="897"/>
      <c r="DZ102" s="905"/>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84" t="s">
        <v>464</v>
      </c>
      <c r="BR103" s="884"/>
      <c r="BS103" s="884"/>
      <c r="BT103" s="884"/>
      <c r="BU103" s="884"/>
      <c r="BV103" s="884"/>
      <c r="BW103" s="884"/>
      <c r="BX103" s="884"/>
      <c r="BY103" s="884"/>
      <c r="BZ103" s="884"/>
      <c r="CA103" s="884"/>
      <c r="CB103" s="884"/>
      <c r="CC103" s="884"/>
      <c r="CD103" s="884"/>
      <c r="CE103" s="884"/>
      <c r="CF103" s="884"/>
      <c r="CG103" s="884"/>
      <c r="CH103" s="884"/>
      <c r="CI103" s="884"/>
      <c r="CJ103" s="884"/>
      <c r="CK103" s="884"/>
      <c r="CL103" s="884"/>
      <c r="CM103" s="884"/>
      <c r="CN103" s="884"/>
      <c r="CO103" s="884"/>
      <c r="CP103" s="884"/>
      <c r="CQ103" s="884"/>
      <c r="CR103" s="884"/>
      <c r="CS103" s="884"/>
      <c r="CT103" s="884"/>
      <c r="CU103" s="884"/>
      <c r="CV103" s="884"/>
      <c r="CW103" s="884"/>
      <c r="CX103" s="884"/>
      <c r="CY103" s="884"/>
      <c r="CZ103" s="884"/>
      <c r="DA103" s="884"/>
      <c r="DB103" s="884"/>
      <c r="DC103" s="884"/>
      <c r="DD103" s="884"/>
      <c r="DE103" s="884"/>
      <c r="DF103" s="884"/>
      <c r="DG103" s="884"/>
      <c r="DH103" s="884"/>
      <c r="DI103" s="884"/>
      <c r="DJ103" s="884"/>
      <c r="DK103" s="884"/>
      <c r="DL103" s="884"/>
      <c r="DM103" s="884"/>
      <c r="DN103" s="884"/>
      <c r="DO103" s="884"/>
      <c r="DP103" s="884"/>
      <c r="DQ103" s="884"/>
      <c r="DR103" s="884"/>
      <c r="DS103" s="884"/>
      <c r="DT103" s="884"/>
      <c r="DU103" s="884"/>
      <c r="DV103" s="884"/>
      <c r="DW103" s="884"/>
      <c r="DX103" s="884"/>
      <c r="DY103" s="884"/>
      <c r="DZ103" s="88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7" t="s">
        <v>465</v>
      </c>
      <c r="BR104" s="717"/>
      <c r="BS104" s="717"/>
      <c r="BT104" s="717"/>
      <c r="BU104" s="717"/>
      <c r="BV104" s="717"/>
      <c r="BW104" s="717"/>
      <c r="BX104" s="717"/>
      <c r="BY104" s="717"/>
      <c r="BZ104" s="717"/>
      <c r="CA104" s="717"/>
      <c r="CB104" s="717"/>
      <c r="CC104" s="717"/>
      <c r="CD104" s="717"/>
      <c r="CE104" s="717"/>
      <c r="CF104" s="717"/>
      <c r="CG104" s="717"/>
      <c r="CH104" s="717"/>
      <c r="CI104" s="717"/>
      <c r="CJ104" s="717"/>
      <c r="CK104" s="717"/>
      <c r="CL104" s="717"/>
      <c r="CM104" s="717"/>
      <c r="CN104" s="717"/>
      <c r="CO104" s="717"/>
      <c r="CP104" s="717"/>
      <c r="CQ104" s="717"/>
      <c r="CR104" s="717"/>
      <c r="CS104" s="717"/>
      <c r="CT104" s="717"/>
      <c r="CU104" s="717"/>
      <c r="CV104" s="717"/>
      <c r="CW104" s="717"/>
      <c r="CX104" s="717"/>
      <c r="CY104" s="717"/>
      <c r="CZ104" s="717"/>
      <c r="DA104" s="717"/>
      <c r="DB104" s="717"/>
      <c r="DC104" s="717"/>
      <c r="DD104" s="717"/>
      <c r="DE104" s="717"/>
      <c r="DF104" s="717"/>
      <c r="DG104" s="717"/>
      <c r="DH104" s="717"/>
      <c r="DI104" s="717"/>
      <c r="DJ104" s="717"/>
      <c r="DK104" s="717"/>
      <c r="DL104" s="717"/>
      <c r="DM104" s="717"/>
      <c r="DN104" s="717"/>
      <c r="DO104" s="717"/>
      <c r="DP104" s="717"/>
      <c r="DQ104" s="717"/>
      <c r="DR104" s="717"/>
      <c r="DS104" s="717"/>
      <c r="DT104" s="717"/>
      <c r="DU104" s="717"/>
      <c r="DV104" s="717"/>
      <c r="DW104" s="717"/>
      <c r="DX104" s="717"/>
      <c r="DY104" s="717"/>
      <c r="DZ104" s="717"/>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466</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85" t="s">
        <v>467</v>
      </c>
      <c r="B108" s="886"/>
      <c r="C108" s="886"/>
      <c r="D108" s="886"/>
      <c r="E108" s="886"/>
      <c r="F108" s="886"/>
      <c r="G108" s="886"/>
      <c r="H108" s="886"/>
      <c r="I108" s="886"/>
      <c r="J108" s="886"/>
      <c r="K108" s="886"/>
      <c r="L108" s="886"/>
      <c r="M108" s="886"/>
      <c r="N108" s="886"/>
      <c r="O108" s="886"/>
      <c r="P108" s="886"/>
      <c r="Q108" s="886"/>
      <c r="R108" s="886"/>
      <c r="S108" s="886"/>
      <c r="T108" s="886"/>
      <c r="U108" s="886"/>
      <c r="V108" s="886"/>
      <c r="W108" s="886"/>
      <c r="X108" s="886"/>
      <c r="Y108" s="886"/>
      <c r="Z108" s="886"/>
      <c r="AA108" s="886"/>
      <c r="AB108" s="886"/>
      <c r="AC108" s="886"/>
      <c r="AD108" s="886"/>
      <c r="AE108" s="886"/>
      <c r="AF108" s="886"/>
      <c r="AG108" s="886"/>
      <c r="AH108" s="886"/>
      <c r="AI108" s="886"/>
      <c r="AJ108" s="886"/>
      <c r="AK108" s="886"/>
      <c r="AL108" s="886"/>
      <c r="AM108" s="886"/>
      <c r="AN108" s="886"/>
      <c r="AO108" s="886"/>
      <c r="AP108" s="886"/>
      <c r="AQ108" s="886"/>
      <c r="AR108" s="886"/>
      <c r="AS108" s="886"/>
      <c r="AT108" s="887"/>
      <c r="AU108" s="885" t="s">
        <v>198</v>
      </c>
      <c r="AV108" s="886"/>
      <c r="AW108" s="886"/>
      <c r="AX108" s="886"/>
      <c r="AY108" s="886"/>
      <c r="AZ108" s="886"/>
      <c r="BA108" s="886"/>
      <c r="BB108" s="886"/>
      <c r="BC108" s="886"/>
      <c r="BD108" s="886"/>
      <c r="BE108" s="886"/>
      <c r="BF108" s="886"/>
      <c r="BG108" s="886"/>
      <c r="BH108" s="886"/>
      <c r="BI108" s="886"/>
      <c r="BJ108" s="886"/>
      <c r="BK108" s="886"/>
      <c r="BL108" s="886"/>
      <c r="BM108" s="886"/>
      <c r="BN108" s="886"/>
      <c r="BO108" s="886"/>
      <c r="BP108" s="886"/>
      <c r="BQ108" s="886"/>
      <c r="BR108" s="886"/>
      <c r="BS108" s="886"/>
      <c r="BT108" s="886"/>
      <c r="BU108" s="886"/>
      <c r="BV108" s="886"/>
      <c r="BW108" s="886"/>
      <c r="BX108" s="886"/>
      <c r="BY108" s="886"/>
      <c r="BZ108" s="886"/>
      <c r="CA108" s="886"/>
      <c r="CB108" s="886"/>
      <c r="CC108" s="886"/>
      <c r="CD108" s="886"/>
      <c r="CE108" s="886"/>
      <c r="CF108" s="886"/>
      <c r="CG108" s="886"/>
      <c r="CH108" s="886"/>
      <c r="CI108" s="886"/>
      <c r="CJ108" s="886"/>
      <c r="CK108" s="886"/>
      <c r="CL108" s="886"/>
      <c r="CM108" s="886"/>
      <c r="CN108" s="886"/>
      <c r="CO108" s="886"/>
      <c r="CP108" s="886"/>
      <c r="CQ108" s="886"/>
      <c r="CR108" s="886"/>
      <c r="CS108" s="886"/>
      <c r="CT108" s="886"/>
      <c r="CU108" s="886"/>
      <c r="CV108" s="886"/>
      <c r="CW108" s="886"/>
      <c r="CX108" s="886"/>
      <c r="CY108" s="886"/>
      <c r="CZ108" s="886"/>
      <c r="DA108" s="886"/>
      <c r="DB108" s="886"/>
      <c r="DC108" s="886"/>
      <c r="DD108" s="886"/>
      <c r="DE108" s="886"/>
      <c r="DF108" s="886"/>
      <c r="DG108" s="886"/>
      <c r="DH108" s="886"/>
      <c r="DI108" s="886"/>
      <c r="DJ108" s="886"/>
      <c r="DK108" s="886"/>
      <c r="DL108" s="886"/>
      <c r="DM108" s="886"/>
      <c r="DN108" s="886"/>
      <c r="DO108" s="886"/>
      <c r="DP108" s="886"/>
      <c r="DQ108" s="886"/>
      <c r="DR108" s="886"/>
      <c r="DS108" s="886"/>
      <c r="DT108" s="886"/>
      <c r="DU108" s="886"/>
      <c r="DV108" s="886"/>
      <c r="DW108" s="886"/>
      <c r="DX108" s="886"/>
      <c r="DY108" s="886"/>
      <c r="DZ108" s="887"/>
    </row>
    <row r="109" spans="1:131" s="48" customFormat="1" ht="26.25" customHeight="1" x14ac:dyDescent="0.2">
      <c r="A109" s="728" t="s">
        <v>468</v>
      </c>
      <c r="B109" s="729"/>
      <c r="C109" s="729"/>
      <c r="D109" s="729"/>
      <c r="E109" s="729"/>
      <c r="F109" s="729"/>
      <c r="G109" s="729"/>
      <c r="H109" s="729"/>
      <c r="I109" s="729"/>
      <c r="J109" s="729"/>
      <c r="K109" s="729"/>
      <c r="L109" s="729"/>
      <c r="M109" s="729"/>
      <c r="N109" s="729"/>
      <c r="O109" s="729"/>
      <c r="P109" s="729"/>
      <c r="Q109" s="729"/>
      <c r="R109" s="729"/>
      <c r="S109" s="729"/>
      <c r="T109" s="729"/>
      <c r="U109" s="729"/>
      <c r="V109" s="729"/>
      <c r="W109" s="729"/>
      <c r="X109" s="729"/>
      <c r="Y109" s="729"/>
      <c r="Z109" s="730"/>
      <c r="AA109" s="731" t="s">
        <v>469</v>
      </c>
      <c r="AB109" s="729"/>
      <c r="AC109" s="729"/>
      <c r="AD109" s="729"/>
      <c r="AE109" s="730"/>
      <c r="AF109" s="731" t="s">
        <v>471</v>
      </c>
      <c r="AG109" s="729"/>
      <c r="AH109" s="729"/>
      <c r="AI109" s="729"/>
      <c r="AJ109" s="730"/>
      <c r="AK109" s="731" t="s">
        <v>183</v>
      </c>
      <c r="AL109" s="729"/>
      <c r="AM109" s="729"/>
      <c r="AN109" s="729"/>
      <c r="AO109" s="730"/>
      <c r="AP109" s="731" t="s">
        <v>472</v>
      </c>
      <c r="AQ109" s="729"/>
      <c r="AR109" s="729"/>
      <c r="AS109" s="729"/>
      <c r="AT109" s="732"/>
      <c r="AU109" s="728" t="s">
        <v>468</v>
      </c>
      <c r="AV109" s="729"/>
      <c r="AW109" s="729"/>
      <c r="AX109" s="729"/>
      <c r="AY109" s="729"/>
      <c r="AZ109" s="729"/>
      <c r="BA109" s="729"/>
      <c r="BB109" s="729"/>
      <c r="BC109" s="729"/>
      <c r="BD109" s="729"/>
      <c r="BE109" s="729"/>
      <c r="BF109" s="729"/>
      <c r="BG109" s="729"/>
      <c r="BH109" s="729"/>
      <c r="BI109" s="729"/>
      <c r="BJ109" s="729"/>
      <c r="BK109" s="729"/>
      <c r="BL109" s="729"/>
      <c r="BM109" s="729"/>
      <c r="BN109" s="729"/>
      <c r="BO109" s="729"/>
      <c r="BP109" s="730"/>
      <c r="BQ109" s="731" t="s">
        <v>469</v>
      </c>
      <c r="BR109" s="729"/>
      <c r="BS109" s="729"/>
      <c r="BT109" s="729"/>
      <c r="BU109" s="730"/>
      <c r="BV109" s="731" t="s">
        <v>471</v>
      </c>
      <c r="BW109" s="729"/>
      <c r="BX109" s="729"/>
      <c r="BY109" s="729"/>
      <c r="BZ109" s="730"/>
      <c r="CA109" s="731" t="s">
        <v>183</v>
      </c>
      <c r="CB109" s="729"/>
      <c r="CC109" s="729"/>
      <c r="CD109" s="729"/>
      <c r="CE109" s="730"/>
      <c r="CF109" s="888" t="s">
        <v>472</v>
      </c>
      <c r="CG109" s="888"/>
      <c r="CH109" s="888"/>
      <c r="CI109" s="888"/>
      <c r="CJ109" s="888"/>
      <c r="CK109" s="731" t="s">
        <v>92</v>
      </c>
      <c r="CL109" s="729"/>
      <c r="CM109" s="729"/>
      <c r="CN109" s="729"/>
      <c r="CO109" s="729"/>
      <c r="CP109" s="729"/>
      <c r="CQ109" s="729"/>
      <c r="CR109" s="729"/>
      <c r="CS109" s="729"/>
      <c r="CT109" s="729"/>
      <c r="CU109" s="729"/>
      <c r="CV109" s="729"/>
      <c r="CW109" s="729"/>
      <c r="CX109" s="729"/>
      <c r="CY109" s="729"/>
      <c r="CZ109" s="729"/>
      <c r="DA109" s="729"/>
      <c r="DB109" s="729"/>
      <c r="DC109" s="729"/>
      <c r="DD109" s="729"/>
      <c r="DE109" s="729"/>
      <c r="DF109" s="730"/>
      <c r="DG109" s="731" t="s">
        <v>469</v>
      </c>
      <c r="DH109" s="729"/>
      <c r="DI109" s="729"/>
      <c r="DJ109" s="729"/>
      <c r="DK109" s="730"/>
      <c r="DL109" s="731" t="s">
        <v>471</v>
      </c>
      <c r="DM109" s="729"/>
      <c r="DN109" s="729"/>
      <c r="DO109" s="729"/>
      <c r="DP109" s="730"/>
      <c r="DQ109" s="731" t="s">
        <v>183</v>
      </c>
      <c r="DR109" s="729"/>
      <c r="DS109" s="729"/>
      <c r="DT109" s="729"/>
      <c r="DU109" s="730"/>
      <c r="DV109" s="731" t="s">
        <v>472</v>
      </c>
      <c r="DW109" s="729"/>
      <c r="DX109" s="729"/>
      <c r="DY109" s="729"/>
      <c r="DZ109" s="732"/>
    </row>
    <row r="110" spans="1:131" s="48" customFormat="1" ht="26.25" customHeight="1" x14ac:dyDescent="0.2">
      <c r="A110" s="772" t="s">
        <v>328</v>
      </c>
      <c r="B110" s="773"/>
      <c r="C110" s="773"/>
      <c r="D110" s="773"/>
      <c r="E110" s="773"/>
      <c r="F110" s="773"/>
      <c r="G110" s="773"/>
      <c r="H110" s="773"/>
      <c r="I110" s="773"/>
      <c r="J110" s="773"/>
      <c r="K110" s="773"/>
      <c r="L110" s="773"/>
      <c r="M110" s="773"/>
      <c r="N110" s="773"/>
      <c r="O110" s="773"/>
      <c r="P110" s="773"/>
      <c r="Q110" s="773"/>
      <c r="R110" s="773"/>
      <c r="S110" s="773"/>
      <c r="T110" s="773"/>
      <c r="U110" s="773"/>
      <c r="V110" s="773"/>
      <c r="W110" s="773"/>
      <c r="X110" s="773"/>
      <c r="Y110" s="773"/>
      <c r="Z110" s="774"/>
      <c r="AA110" s="765">
        <v>6971753</v>
      </c>
      <c r="AB110" s="766"/>
      <c r="AC110" s="766"/>
      <c r="AD110" s="766"/>
      <c r="AE110" s="767"/>
      <c r="AF110" s="768">
        <v>6266587</v>
      </c>
      <c r="AG110" s="766"/>
      <c r="AH110" s="766"/>
      <c r="AI110" s="766"/>
      <c r="AJ110" s="767"/>
      <c r="AK110" s="768">
        <v>5703448</v>
      </c>
      <c r="AL110" s="766"/>
      <c r="AM110" s="766"/>
      <c r="AN110" s="766"/>
      <c r="AO110" s="767"/>
      <c r="AP110" s="861">
        <v>16.3</v>
      </c>
      <c r="AQ110" s="862"/>
      <c r="AR110" s="862"/>
      <c r="AS110" s="862"/>
      <c r="AT110" s="863"/>
      <c r="AU110" s="864" t="s">
        <v>120</v>
      </c>
      <c r="AV110" s="865"/>
      <c r="AW110" s="865"/>
      <c r="AX110" s="865"/>
      <c r="AY110" s="865"/>
      <c r="AZ110" s="825" t="s">
        <v>473</v>
      </c>
      <c r="BA110" s="773"/>
      <c r="BB110" s="773"/>
      <c r="BC110" s="773"/>
      <c r="BD110" s="773"/>
      <c r="BE110" s="773"/>
      <c r="BF110" s="773"/>
      <c r="BG110" s="773"/>
      <c r="BH110" s="773"/>
      <c r="BI110" s="773"/>
      <c r="BJ110" s="773"/>
      <c r="BK110" s="773"/>
      <c r="BL110" s="773"/>
      <c r="BM110" s="773"/>
      <c r="BN110" s="773"/>
      <c r="BO110" s="773"/>
      <c r="BP110" s="774"/>
      <c r="BQ110" s="826">
        <v>40942690</v>
      </c>
      <c r="BR110" s="827"/>
      <c r="BS110" s="827"/>
      <c r="BT110" s="827"/>
      <c r="BU110" s="827"/>
      <c r="BV110" s="827">
        <v>37477129</v>
      </c>
      <c r="BW110" s="827"/>
      <c r="BX110" s="827"/>
      <c r="BY110" s="827"/>
      <c r="BZ110" s="827"/>
      <c r="CA110" s="827">
        <v>36816787</v>
      </c>
      <c r="CB110" s="827"/>
      <c r="CC110" s="827"/>
      <c r="CD110" s="827"/>
      <c r="CE110" s="827"/>
      <c r="CF110" s="851">
        <v>105.3</v>
      </c>
      <c r="CG110" s="852"/>
      <c r="CH110" s="852"/>
      <c r="CI110" s="852"/>
      <c r="CJ110" s="852"/>
      <c r="CK110" s="870" t="s">
        <v>386</v>
      </c>
      <c r="CL110" s="711"/>
      <c r="CM110" s="825" t="s">
        <v>59</v>
      </c>
      <c r="CN110" s="773"/>
      <c r="CO110" s="773"/>
      <c r="CP110" s="773"/>
      <c r="CQ110" s="773"/>
      <c r="CR110" s="773"/>
      <c r="CS110" s="773"/>
      <c r="CT110" s="773"/>
      <c r="CU110" s="773"/>
      <c r="CV110" s="773"/>
      <c r="CW110" s="773"/>
      <c r="CX110" s="773"/>
      <c r="CY110" s="773"/>
      <c r="CZ110" s="773"/>
      <c r="DA110" s="773"/>
      <c r="DB110" s="773"/>
      <c r="DC110" s="773"/>
      <c r="DD110" s="773"/>
      <c r="DE110" s="773"/>
      <c r="DF110" s="774"/>
      <c r="DG110" s="826" t="s">
        <v>197</v>
      </c>
      <c r="DH110" s="827"/>
      <c r="DI110" s="827"/>
      <c r="DJ110" s="827"/>
      <c r="DK110" s="827"/>
      <c r="DL110" s="827" t="s">
        <v>197</v>
      </c>
      <c r="DM110" s="827"/>
      <c r="DN110" s="827"/>
      <c r="DO110" s="827"/>
      <c r="DP110" s="827"/>
      <c r="DQ110" s="827" t="s">
        <v>197</v>
      </c>
      <c r="DR110" s="827"/>
      <c r="DS110" s="827"/>
      <c r="DT110" s="827"/>
      <c r="DU110" s="827"/>
      <c r="DV110" s="828" t="s">
        <v>197</v>
      </c>
      <c r="DW110" s="828"/>
      <c r="DX110" s="828"/>
      <c r="DY110" s="828"/>
      <c r="DZ110" s="829"/>
    </row>
    <row r="111" spans="1:131" s="48" customFormat="1" ht="26.25" customHeight="1" x14ac:dyDescent="0.2">
      <c r="A111" s="716" t="s">
        <v>451</v>
      </c>
      <c r="B111" s="717"/>
      <c r="C111" s="717"/>
      <c r="D111" s="717"/>
      <c r="E111" s="717"/>
      <c r="F111" s="717"/>
      <c r="G111" s="717"/>
      <c r="H111" s="717"/>
      <c r="I111" s="717"/>
      <c r="J111" s="717"/>
      <c r="K111" s="717"/>
      <c r="L111" s="717"/>
      <c r="M111" s="717"/>
      <c r="N111" s="717"/>
      <c r="O111" s="717"/>
      <c r="P111" s="717"/>
      <c r="Q111" s="717"/>
      <c r="R111" s="717"/>
      <c r="S111" s="717"/>
      <c r="T111" s="717"/>
      <c r="U111" s="717"/>
      <c r="V111" s="717"/>
      <c r="W111" s="717"/>
      <c r="X111" s="717"/>
      <c r="Y111" s="717"/>
      <c r="Z111" s="883"/>
      <c r="AA111" s="721" t="s">
        <v>197</v>
      </c>
      <c r="AB111" s="722"/>
      <c r="AC111" s="722"/>
      <c r="AD111" s="722"/>
      <c r="AE111" s="723"/>
      <c r="AF111" s="724" t="s">
        <v>197</v>
      </c>
      <c r="AG111" s="722"/>
      <c r="AH111" s="722"/>
      <c r="AI111" s="722"/>
      <c r="AJ111" s="723"/>
      <c r="AK111" s="724" t="s">
        <v>197</v>
      </c>
      <c r="AL111" s="722"/>
      <c r="AM111" s="722"/>
      <c r="AN111" s="722"/>
      <c r="AO111" s="723"/>
      <c r="AP111" s="798" t="s">
        <v>197</v>
      </c>
      <c r="AQ111" s="799"/>
      <c r="AR111" s="799"/>
      <c r="AS111" s="799"/>
      <c r="AT111" s="800"/>
      <c r="AU111" s="866"/>
      <c r="AV111" s="867"/>
      <c r="AW111" s="867"/>
      <c r="AX111" s="867"/>
      <c r="AY111" s="867"/>
      <c r="AZ111" s="797" t="s">
        <v>474</v>
      </c>
      <c r="BA111" s="733"/>
      <c r="BB111" s="733"/>
      <c r="BC111" s="733"/>
      <c r="BD111" s="733"/>
      <c r="BE111" s="733"/>
      <c r="BF111" s="733"/>
      <c r="BG111" s="733"/>
      <c r="BH111" s="733"/>
      <c r="BI111" s="733"/>
      <c r="BJ111" s="733"/>
      <c r="BK111" s="733"/>
      <c r="BL111" s="733"/>
      <c r="BM111" s="733"/>
      <c r="BN111" s="733"/>
      <c r="BO111" s="733"/>
      <c r="BP111" s="734"/>
      <c r="BQ111" s="801">
        <v>755959</v>
      </c>
      <c r="BR111" s="802"/>
      <c r="BS111" s="802"/>
      <c r="BT111" s="802"/>
      <c r="BU111" s="802"/>
      <c r="BV111" s="802">
        <v>662756</v>
      </c>
      <c r="BW111" s="802"/>
      <c r="BX111" s="802"/>
      <c r="BY111" s="802"/>
      <c r="BZ111" s="802"/>
      <c r="CA111" s="802">
        <v>569112</v>
      </c>
      <c r="CB111" s="802"/>
      <c r="CC111" s="802"/>
      <c r="CD111" s="802"/>
      <c r="CE111" s="802"/>
      <c r="CF111" s="859">
        <v>1.6</v>
      </c>
      <c r="CG111" s="860"/>
      <c r="CH111" s="860"/>
      <c r="CI111" s="860"/>
      <c r="CJ111" s="860"/>
      <c r="CK111" s="871"/>
      <c r="CL111" s="713"/>
      <c r="CM111" s="797" t="s">
        <v>135</v>
      </c>
      <c r="CN111" s="733"/>
      <c r="CO111" s="733"/>
      <c r="CP111" s="733"/>
      <c r="CQ111" s="733"/>
      <c r="CR111" s="733"/>
      <c r="CS111" s="733"/>
      <c r="CT111" s="733"/>
      <c r="CU111" s="733"/>
      <c r="CV111" s="733"/>
      <c r="CW111" s="733"/>
      <c r="CX111" s="733"/>
      <c r="CY111" s="733"/>
      <c r="CZ111" s="733"/>
      <c r="DA111" s="733"/>
      <c r="DB111" s="733"/>
      <c r="DC111" s="733"/>
      <c r="DD111" s="733"/>
      <c r="DE111" s="733"/>
      <c r="DF111" s="734"/>
      <c r="DG111" s="801">
        <v>755959</v>
      </c>
      <c r="DH111" s="802"/>
      <c r="DI111" s="802"/>
      <c r="DJ111" s="802"/>
      <c r="DK111" s="802"/>
      <c r="DL111" s="802">
        <v>662756</v>
      </c>
      <c r="DM111" s="802"/>
      <c r="DN111" s="802"/>
      <c r="DO111" s="802"/>
      <c r="DP111" s="802"/>
      <c r="DQ111" s="802">
        <v>569112</v>
      </c>
      <c r="DR111" s="802"/>
      <c r="DS111" s="802"/>
      <c r="DT111" s="802"/>
      <c r="DU111" s="802"/>
      <c r="DV111" s="803">
        <v>1.6</v>
      </c>
      <c r="DW111" s="803"/>
      <c r="DX111" s="803"/>
      <c r="DY111" s="803"/>
      <c r="DZ111" s="804"/>
    </row>
    <row r="112" spans="1:131" s="48" customFormat="1" ht="26.25" customHeight="1" x14ac:dyDescent="0.2">
      <c r="A112" s="700" t="s">
        <v>150</v>
      </c>
      <c r="B112" s="701"/>
      <c r="C112" s="733" t="s">
        <v>476</v>
      </c>
      <c r="D112" s="733"/>
      <c r="E112" s="733"/>
      <c r="F112" s="733"/>
      <c r="G112" s="733"/>
      <c r="H112" s="733"/>
      <c r="I112" s="733"/>
      <c r="J112" s="733"/>
      <c r="K112" s="733"/>
      <c r="L112" s="733"/>
      <c r="M112" s="733"/>
      <c r="N112" s="733"/>
      <c r="O112" s="733"/>
      <c r="P112" s="733"/>
      <c r="Q112" s="733"/>
      <c r="R112" s="733"/>
      <c r="S112" s="733"/>
      <c r="T112" s="733"/>
      <c r="U112" s="733"/>
      <c r="V112" s="733"/>
      <c r="W112" s="733"/>
      <c r="X112" s="733"/>
      <c r="Y112" s="733"/>
      <c r="Z112" s="734"/>
      <c r="AA112" s="721" t="s">
        <v>197</v>
      </c>
      <c r="AB112" s="722"/>
      <c r="AC112" s="722"/>
      <c r="AD112" s="722"/>
      <c r="AE112" s="723"/>
      <c r="AF112" s="724" t="s">
        <v>197</v>
      </c>
      <c r="AG112" s="722"/>
      <c r="AH112" s="722"/>
      <c r="AI112" s="722"/>
      <c r="AJ112" s="723"/>
      <c r="AK112" s="724" t="s">
        <v>197</v>
      </c>
      <c r="AL112" s="722"/>
      <c r="AM112" s="722"/>
      <c r="AN112" s="722"/>
      <c r="AO112" s="723"/>
      <c r="AP112" s="798" t="s">
        <v>197</v>
      </c>
      <c r="AQ112" s="799"/>
      <c r="AR112" s="799"/>
      <c r="AS112" s="799"/>
      <c r="AT112" s="800"/>
      <c r="AU112" s="866"/>
      <c r="AV112" s="867"/>
      <c r="AW112" s="867"/>
      <c r="AX112" s="867"/>
      <c r="AY112" s="867"/>
      <c r="AZ112" s="797" t="s">
        <v>266</v>
      </c>
      <c r="BA112" s="733"/>
      <c r="BB112" s="733"/>
      <c r="BC112" s="733"/>
      <c r="BD112" s="733"/>
      <c r="BE112" s="733"/>
      <c r="BF112" s="733"/>
      <c r="BG112" s="733"/>
      <c r="BH112" s="733"/>
      <c r="BI112" s="733"/>
      <c r="BJ112" s="733"/>
      <c r="BK112" s="733"/>
      <c r="BL112" s="733"/>
      <c r="BM112" s="733"/>
      <c r="BN112" s="733"/>
      <c r="BO112" s="733"/>
      <c r="BP112" s="734"/>
      <c r="BQ112" s="801">
        <v>10743995</v>
      </c>
      <c r="BR112" s="802"/>
      <c r="BS112" s="802"/>
      <c r="BT112" s="802"/>
      <c r="BU112" s="802"/>
      <c r="BV112" s="802">
        <v>10093018</v>
      </c>
      <c r="BW112" s="802"/>
      <c r="BX112" s="802"/>
      <c r="BY112" s="802"/>
      <c r="BZ112" s="802"/>
      <c r="CA112" s="802">
        <v>9405120</v>
      </c>
      <c r="CB112" s="802"/>
      <c r="CC112" s="802"/>
      <c r="CD112" s="802"/>
      <c r="CE112" s="802"/>
      <c r="CF112" s="859">
        <v>26.9</v>
      </c>
      <c r="CG112" s="860"/>
      <c r="CH112" s="860"/>
      <c r="CI112" s="860"/>
      <c r="CJ112" s="860"/>
      <c r="CK112" s="871"/>
      <c r="CL112" s="713"/>
      <c r="CM112" s="797" t="s">
        <v>394</v>
      </c>
      <c r="CN112" s="733"/>
      <c r="CO112" s="733"/>
      <c r="CP112" s="733"/>
      <c r="CQ112" s="733"/>
      <c r="CR112" s="733"/>
      <c r="CS112" s="733"/>
      <c r="CT112" s="733"/>
      <c r="CU112" s="733"/>
      <c r="CV112" s="733"/>
      <c r="CW112" s="733"/>
      <c r="CX112" s="733"/>
      <c r="CY112" s="733"/>
      <c r="CZ112" s="733"/>
      <c r="DA112" s="733"/>
      <c r="DB112" s="733"/>
      <c r="DC112" s="733"/>
      <c r="DD112" s="733"/>
      <c r="DE112" s="733"/>
      <c r="DF112" s="734"/>
      <c r="DG112" s="801" t="s">
        <v>197</v>
      </c>
      <c r="DH112" s="802"/>
      <c r="DI112" s="802"/>
      <c r="DJ112" s="802"/>
      <c r="DK112" s="802"/>
      <c r="DL112" s="802" t="s">
        <v>197</v>
      </c>
      <c r="DM112" s="802"/>
      <c r="DN112" s="802"/>
      <c r="DO112" s="802"/>
      <c r="DP112" s="802"/>
      <c r="DQ112" s="802" t="s">
        <v>197</v>
      </c>
      <c r="DR112" s="802"/>
      <c r="DS112" s="802"/>
      <c r="DT112" s="802"/>
      <c r="DU112" s="802"/>
      <c r="DV112" s="803" t="s">
        <v>197</v>
      </c>
      <c r="DW112" s="803"/>
      <c r="DX112" s="803"/>
      <c r="DY112" s="803"/>
      <c r="DZ112" s="804"/>
    </row>
    <row r="113" spans="1:130" s="48" customFormat="1" ht="26.25" customHeight="1" x14ac:dyDescent="0.2">
      <c r="A113" s="702"/>
      <c r="B113" s="703"/>
      <c r="C113" s="733" t="s">
        <v>477</v>
      </c>
      <c r="D113" s="733"/>
      <c r="E113" s="733"/>
      <c r="F113" s="733"/>
      <c r="G113" s="733"/>
      <c r="H113" s="733"/>
      <c r="I113" s="733"/>
      <c r="J113" s="733"/>
      <c r="K113" s="733"/>
      <c r="L113" s="733"/>
      <c r="M113" s="733"/>
      <c r="N113" s="733"/>
      <c r="O113" s="733"/>
      <c r="P113" s="733"/>
      <c r="Q113" s="733"/>
      <c r="R113" s="733"/>
      <c r="S113" s="733"/>
      <c r="T113" s="733"/>
      <c r="U113" s="733"/>
      <c r="V113" s="733"/>
      <c r="W113" s="733"/>
      <c r="X113" s="733"/>
      <c r="Y113" s="733"/>
      <c r="Z113" s="734"/>
      <c r="AA113" s="721">
        <v>581178</v>
      </c>
      <c r="AB113" s="722"/>
      <c r="AC113" s="722"/>
      <c r="AD113" s="722"/>
      <c r="AE113" s="723"/>
      <c r="AF113" s="724">
        <v>570145</v>
      </c>
      <c r="AG113" s="722"/>
      <c r="AH113" s="722"/>
      <c r="AI113" s="722"/>
      <c r="AJ113" s="723"/>
      <c r="AK113" s="724">
        <v>557829</v>
      </c>
      <c r="AL113" s="722"/>
      <c r="AM113" s="722"/>
      <c r="AN113" s="722"/>
      <c r="AO113" s="723"/>
      <c r="AP113" s="798">
        <v>1.6</v>
      </c>
      <c r="AQ113" s="799"/>
      <c r="AR113" s="799"/>
      <c r="AS113" s="799"/>
      <c r="AT113" s="800"/>
      <c r="AU113" s="866"/>
      <c r="AV113" s="867"/>
      <c r="AW113" s="867"/>
      <c r="AX113" s="867"/>
      <c r="AY113" s="867"/>
      <c r="AZ113" s="797" t="s">
        <v>202</v>
      </c>
      <c r="BA113" s="733"/>
      <c r="BB113" s="733"/>
      <c r="BC113" s="733"/>
      <c r="BD113" s="733"/>
      <c r="BE113" s="733"/>
      <c r="BF113" s="733"/>
      <c r="BG113" s="733"/>
      <c r="BH113" s="733"/>
      <c r="BI113" s="733"/>
      <c r="BJ113" s="733"/>
      <c r="BK113" s="733"/>
      <c r="BL113" s="733"/>
      <c r="BM113" s="733"/>
      <c r="BN113" s="733"/>
      <c r="BO113" s="733"/>
      <c r="BP113" s="734"/>
      <c r="BQ113" s="801">
        <v>1785909</v>
      </c>
      <c r="BR113" s="802"/>
      <c r="BS113" s="802"/>
      <c r="BT113" s="802"/>
      <c r="BU113" s="802"/>
      <c r="BV113" s="802">
        <v>2032848</v>
      </c>
      <c r="BW113" s="802"/>
      <c r="BX113" s="802"/>
      <c r="BY113" s="802"/>
      <c r="BZ113" s="802"/>
      <c r="CA113" s="802">
        <v>1915021</v>
      </c>
      <c r="CB113" s="802"/>
      <c r="CC113" s="802"/>
      <c r="CD113" s="802"/>
      <c r="CE113" s="802"/>
      <c r="CF113" s="859">
        <v>5.5</v>
      </c>
      <c r="CG113" s="860"/>
      <c r="CH113" s="860"/>
      <c r="CI113" s="860"/>
      <c r="CJ113" s="860"/>
      <c r="CK113" s="871"/>
      <c r="CL113" s="713"/>
      <c r="CM113" s="797" t="s">
        <v>404</v>
      </c>
      <c r="CN113" s="733"/>
      <c r="CO113" s="733"/>
      <c r="CP113" s="733"/>
      <c r="CQ113" s="733"/>
      <c r="CR113" s="733"/>
      <c r="CS113" s="733"/>
      <c r="CT113" s="733"/>
      <c r="CU113" s="733"/>
      <c r="CV113" s="733"/>
      <c r="CW113" s="733"/>
      <c r="CX113" s="733"/>
      <c r="CY113" s="733"/>
      <c r="CZ113" s="733"/>
      <c r="DA113" s="733"/>
      <c r="DB113" s="733"/>
      <c r="DC113" s="733"/>
      <c r="DD113" s="733"/>
      <c r="DE113" s="733"/>
      <c r="DF113" s="734"/>
      <c r="DG113" s="721" t="s">
        <v>197</v>
      </c>
      <c r="DH113" s="722"/>
      <c r="DI113" s="722"/>
      <c r="DJ113" s="722"/>
      <c r="DK113" s="723"/>
      <c r="DL113" s="724" t="s">
        <v>197</v>
      </c>
      <c r="DM113" s="722"/>
      <c r="DN113" s="722"/>
      <c r="DO113" s="722"/>
      <c r="DP113" s="723"/>
      <c r="DQ113" s="724" t="s">
        <v>197</v>
      </c>
      <c r="DR113" s="722"/>
      <c r="DS113" s="722"/>
      <c r="DT113" s="722"/>
      <c r="DU113" s="723"/>
      <c r="DV113" s="798" t="s">
        <v>197</v>
      </c>
      <c r="DW113" s="799"/>
      <c r="DX113" s="799"/>
      <c r="DY113" s="799"/>
      <c r="DZ113" s="800"/>
    </row>
    <row r="114" spans="1:130" s="48" customFormat="1" ht="26.25" customHeight="1" x14ac:dyDescent="0.2">
      <c r="A114" s="702"/>
      <c r="B114" s="703"/>
      <c r="C114" s="733" t="s">
        <v>479</v>
      </c>
      <c r="D114" s="733"/>
      <c r="E114" s="733"/>
      <c r="F114" s="733"/>
      <c r="G114" s="733"/>
      <c r="H114" s="733"/>
      <c r="I114" s="733"/>
      <c r="J114" s="733"/>
      <c r="K114" s="733"/>
      <c r="L114" s="733"/>
      <c r="M114" s="733"/>
      <c r="N114" s="733"/>
      <c r="O114" s="733"/>
      <c r="P114" s="733"/>
      <c r="Q114" s="733"/>
      <c r="R114" s="733"/>
      <c r="S114" s="733"/>
      <c r="T114" s="733"/>
      <c r="U114" s="733"/>
      <c r="V114" s="733"/>
      <c r="W114" s="733"/>
      <c r="X114" s="733"/>
      <c r="Y114" s="733"/>
      <c r="Z114" s="734"/>
      <c r="AA114" s="721">
        <v>135826</v>
      </c>
      <c r="AB114" s="722"/>
      <c r="AC114" s="722"/>
      <c r="AD114" s="722"/>
      <c r="AE114" s="723"/>
      <c r="AF114" s="724">
        <v>145211</v>
      </c>
      <c r="AG114" s="722"/>
      <c r="AH114" s="722"/>
      <c r="AI114" s="722"/>
      <c r="AJ114" s="723"/>
      <c r="AK114" s="724">
        <v>158213</v>
      </c>
      <c r="AL114" s="722"/>
      <c r="AM114" s="722"/>
      <c r="AN114" s="722"/>
      <c r="AO114" s="723"/>
      <c r="AP114" s="798">
        <v>0.5</v>
      </c>
      <c r="AQ114" s="799"/>
      <c r="AR114" s="799"/>
      <c r="AS114" s="799"/>
      <c r="AT114" s="800"/>
      <c r="AU114" s="866"/>
      <c r="AV114" s="867"/>
      <c r="AW114" s="867"/>
      <c r="AX114" s="867"/>
      <c r="AY114" s="867"/>
      <c r="AZ114" s="797" t="s">
        <v>480</v>
      </c>
      <c r="BA114" s="733"/>
      <c r="BB114" s="733"/>
      <c r="BC114" s="733"/>
      <c r="BD114" s="733"/>
      <c r="BE114" s="733"/>
      <c r="BF114" s="733"/>
      <c r="BG114" s="733"/>
      <c r="BH114" s="733"/>
      <c r="BI114" s="733"/>
      <c r="BJ114" s="733"/>
      <c r="BK114" s="733"/>
      <c r="BL114" s="733"/>
      <c r="BM114" s="733"/>
      <c r="BN114" s="733"/>
      <c r="BO114" s="733"/>
      <c r="BP114" s="734"/>
      <c r="BQ114" s="801">
        <v>6826183</v>
      </c>
      <c r="BR114" s="802"/>
      <c r="BS114" s="802"/>
      <c r="BT114" s="802"/>
      <c r="BU114" s="802"/>
      <c r="BV114" s="802">
        <v>7051567</v>
      </c>
      <c r="BW114" s="802"/>
      <c r="BX114" s="802"/>
      <c r="BY114" s="802"/>
      <c r="BZ114" s="802"/>
      <c r="CA114" s="802">
        <v>6657204</v>
      </c>
      <c r="CB114" s="802"/>
      <c r="CC114" s="802"/>
      <c r="CD114" s="802"/>
      <c r="CE114" s="802"/>
      <c r="CF114" s="859">
        <v>19</v>
      </c>
      <c r="CG114" s="860"/>
      <c r="CH114" s="860"/>
      <c r="CI114" s="860"/>
      <c r="CJ114" s="860"/>
      <c r="CK114" s="871"/>
      <c r="CL114" s="713"/>
      <c r="CM114" s="797" t="s">
        <v>481</v>
      </c>
      <c r="CN114" s="733"/>
      <c r="CO114" s="733"/>
      <c r="CP114" s="733"/>
      <c r="CQ114" s="733"/>
      <c r="CR114" s="733"/>
      <c r="CS114" s="733"/>
      <c r="CT114" s="733"/>
      <c r="CU114" s="733"/>
      <c r="CV114" s="733"/>
      <c r="CW114" s="733"/>
      <c r="CX114" s="733"/>
      <c r="CY114" s="733"/>
      <c r="CZ114" s="733"/>
      <c r="DA114" s="733"/>
      <c r="DB114" s="733"/>
      <c r="DC114" s="733"/>
      <c r="DD114" s="733"/>
      <c r="DE114" s="733"/>
      <c r="DF114" s="734"/>
      <c r="DG114" s="721" t="s">
        <v>197</v>
      </c>
      <c r="DH114" s="722"/>
      <c r="DI114" s="722"/>
      <c r="DJ114" s="722"/>
      <c r="DK114" s="723"/>
      <c r="DL114" s="724" t="s">
        <v>197</v>
      </c>
      <c r="DM114" s="722"/>
      <c r="DN114" s="722"/>
      <c r="DO114" s="722"/>
      <c r="DP114" s="723"/>
      <c r="DQ114" s="724" t="s">
        <v>197</v>
      </c>
      <c r="DR114" s="722"/>
      <c r="DS114" s="722"/>
      <c r="DT114" s="722"/>
      <c r="DU114" s="723"/>
      <c r="DV114" s="798" t="s">
        <v>197</v>
      </c>
      <c r="DW114" s="799"/>
      <c r="DX114" s="799"/>
      <c r="DY114" s="799"/>
      <c r="DZ114" s="800"/>
    </row>
    <row r="115" spans="1:130" s="48" customFormat="1" ht="26.25" customHeight="1" x14ac:dyDescent="0.2">
      <c r="A115" s="702"/>
      <c r="B115" s="703"/>
      <c r="C115" s="733" t="s">
        <v>373</v>
      </c>
      <c r="D115" s="733"/>
      <c r="E115" s="733"/>
      <c r="F115" s="733"/>
      <c r="G115" s="733"/>
      <c r="H115" s="733"/>
      <c r="I115" s="733"/>
      <c r="J115" s="733"/>
      <c r="K115" s="733"/>
      <c r="L115" s="733"/>
      <c r="M115" s="733"/>
      <c r="N115" s="733"/>
      <c r="O115" s="733"/>
      <c r="P115" s="733"/>
      <c r="Q115" s="733"/>
      <c r="R115" s="733"/>
      <c r="S115" s="733"/>
      <c r="T115" s="733"/>
      <c r="U115" s="733"/>
      <c r="V115" s="733"/>
      <c r="W115" s="733"/>
      <c r="X115" s="733"/>
      <c r="Y115" s="733"/>
      <c r="Z115" s="734"/>
      <c r="AA115" s="721">
        <v>291121</v>
      </c>
      <c r="AB115" s="722"/>
      <c r="AC115" s="722"/>
      <c r="AD115" s="722"/>
      <c r="AE115" s="723"/>
      <c r="AF115" s="724">
        <v>93203</v>
      </c>
      <c r="AG115" s="722"/>
      <c r="AH115" s="722"/>
      <c r="AI115" s="722"/>
      <c r="AJ115" s="723"/>
      <c r="AK115" s="724">
        <v>93644</v>
      </c>
      <c r="AL115" s="722"/>
      <c r="AM115" s="722"/>
      <c r="AN115" s="722"/>
      <c r="AO115" s="723"/>
      <c r="AP115" s="798">
        <v>0.3</v>
      </c>
      <c r="AQ115" s="799"/>
      <c r="AR115" s="799"/>
      <c r="AS115" s="799"/>
      <c r="AT115" s="800"/>
      <c r="AU115" s="866"/>
      <c r="AV115" s="867"/>
      <c r="AW115" s="867"/>
      <c r="AX115" s="867"/>
      <c r="AY115" s="867"/>
      <c r="AZ115" s="797" t="s">
        <v>347</v>
      </c>
      <c r="BA115" s="733"/>
      <c r="BB115" s="733"/>
      <c r="BC115" s="733"/>
      <c r="BD115" s="733"/>
      <c r="BE115" s="733"/>
      <c r="BF115" s="733"/>
      <c r="BG115" s="733"/>
      <c r="BH115" s="733"/>
      <c r="BI115" s="733"/>
      <c r="BJ115" s="733"/>
      <c r="BK115" s="733"/>
      <c r="BL115" s="733"/>
      <c r="BM115" s="733"/>
      <c r="BN115" s="733"/>
      <c r="BO115" s="733"/>
      <c r="BP115" s="734"/>
      <c r="BQ115" s="801" t="s">
        <v>197</v>
      </c>
      <c r="BR115" s="802"/>
      <c r="BS115" s="802"/>
      <c r="BT115" s="802"/>
      <c r="BU115" s="802"/>
      <c r="BV115" s="802" t="s">
        <v>197</v>
      </c>
      <c r="BW115" s="802"/>
      <c r="BX115" s="802"/>
      <c r="BY115" s="802"/>
      <c r="BZ115" s="802"/>
      <c r="CA115" s="802" t="s">
        <v>197</v>
      </c>
      <c r="CB115" s="802"/>
      <c r="CC115" s="802"/>
      <c r="CD115" s="802"/>
      <c r="CE115" s="802"/>
      <c r="CF115" s="859" t="s">
        <v>197</v>
      </c>
      <c r="CG115" s="860"/>
      <c r="CH115" s="860"/>
      <c r="CI115" s="860"/>
      <c r="CJ115" s="860"/>
      <c r="CK115" s="871"/>
      <c r="CL115" s="713"/>
      <c r="CM115" s="797" t="s">
        <v>29</v>
      </c>
      <c r="CN115" s="733"/>
      <c r="CO115" s="733"/>
      <c r="CP115" s="733"/>
      <c r="CQ115" s="733"/>
      <c r="CR115" s="733"/>
      <c r="CS115" s="733"/>
      <c r="CT115" s="733"/>
      <c r="CU115" s="733"/>
      <c r="CV115" s="733"/>
      <c r="CW115" s="733"/>
      <c r="CX115" s="733"/>
      <c r="CY115" s="733"/>
      <c r="CZ115" s="733"/>
      <c r="DA115" s="733"/>
      <c r="DB115" s="733"/>
      <c r="DC115" s="733"/>
      <c r="DD115" s="733"/>
      <c r="DE115" s="733"/>
      <c r="DF115" s="734"/>
      <c r="DG115" s="721" t="s">
        <v>197</v>
      </c>
      <c r="DH115" s="722"/>
      <c r="DI115" s="722"/>
      <c r="DJ115" s="722"/>
      <c r="DK115" s="723"/>
      <c r="DL115" s="724" t="s">
        <v>197</v>
      </c>
      <c r="DM115" s="722"/>
      <c r="DN115" s="722"/>
      <c r="DO115" s="722"/>
      <c r="DP115" s="723"/>
      <c r="DQ115" s="724" t="s">
        <v>197</v>
      </c>
      <c r="DR115" s="722"/>
      <c r="DS115" s="722"/>
      <c r="DT115" s="722"/>
      <c r="DU115" s="723"/>
      <c r="DV115" s="798" t="s">
        <v>197</v>
      </c>
      <c r="DW115" s="799"/>
      <c r="DX115" s="799"/>
      <c r="DY115" s="799"/>
      <c r="DZ115" s="800"/>
    </row>
    <row r="116" spans="1:130" s="48" customFormat="1" ht="26.25" customHeight="1" x14ac:dyDescent="0.2">
      <c r="A116" s="704"/>
      <c r="B116" s="705"/>
      <c r="C116" s="806" t="s">
        <v>1</v>
      </c>
      <c r="D116" s="806"/>
      <c r="E116" s="806"/>
      <c r="F116" s="806"/>
      <c r="G116" s="806"/>
      <c r="H116" s="806"/>
      <c r="I116" s="806"/>
      <c r="J116" s="806"/>
      <c r="K116" s="806"/>
      <c r="L116" s="806"/>
      <c r="M116" s="806"/>
      <c r="N116" s="806"/>
      <c r="O116" s="806"/>
      <c r="P116" s="806"/>
      <c r="Q116" s="806"/>
      <c r="R116" s="806"/>
      <c r="S116" s="806"/>
      <c r="T116" s="806"/>
      <c r="U116" s="806"/>
      <c r="V116" s="806"/>
      <c r="W116" s="806"/>
      <c r="X116" s="806"/>
      <c r="Y116" s="806"/>
      <c r="Z116" s="807"/>
      <c r="AA116" s="721" t="s">
        <v>197</v>
      </c>
      <c r="AB116" s="722"/>
      <c r="AC116" s="722"/>
      <c r="AD116" s="722"/>
      <c r="AE116" s="723"/>
      <c r="AF116" s="724" t="s">
        <v>197</v>
      </c>
      <c r="AG116" s="722"/>
      <c r="AH116" s="722"/>
      <c r="AI116" s="722"/>
      <c r="AJ116" s="723"/>
      <c r="AK116" s="724" t="s">
        <v>197</v>
      </c>
      <c r="AL116" s="722"/>
      <c r="AM116" s="722"/>
      <c r="AN116" s="722"/>
      <c r="AO116" s="723"/>
      <c r="AP116" s="798" t="s">
        <v>197</v>
      </c>
      <c r="AQ116" s="799"/>
      <c r="AR116" s="799"/>
      <c r="AS116" s="799"/>
      <c r="AT116" s="800"/>
      <c r="AU116" s="866"/>
      <c r="AV116" s="867"/>
      <c r="AW116" s="867"/>
      <c r="AX116" s="867"/>
      <c r="AY116" s="867"/>
      <c r="AZ116" s="873" t="s">
        <v>220</v>
      </c>
      <c r="BA116" s="874"/>
      <c r="BB116" s="874"/>
      <c r="BC116" s="874"/>
      <c r="BD116" s="874"/>
      <c r="BE116" s="874"/>
      <c r="BF116" s="874"/>
      <c r="BG116" s="874"/>
      <c r="BH116" s="874"/>
      <c r="BI116" s="874"/>
      <c r="BJ116" s="874"/>
      <c r="BK116" s="874"/>
      <c r="BL116" s="874"/>
      <c r="BM116" s="874"/>
      <c r="BN116" s="874"/>
      <c r="BO116" s="874"/>
      <c r="BP116" s="875"/>
      <c r="BQ116" s="801" t="s">
        <v>197</v>
      </c>
      <c r="BR116" s="802"/>
      <c r="BS116" s="802"/>
      <c r="BT116" s="802"/>
      <c r="BU116" s="802"/>
      <c r="BV116" s="802" t="s">
        <v>197</v>
      </c>
      <c r="BW116" s="802"/>
      <c r="BX116" s="802"/>
      <c r="BY116" s="802"/>
      <c r="BZ116" s="802"/>
      <c r="CA116" s="802" t="s">
        <v>197</v>
      </c>
      <c r="CB116" s="802"/>
      <c r="CC116" s="802"/>
      <c r="CD116" s="802"/>
      <c r="CE116" s="802"/>
      <c r="CF116" s="859" t="s">
        <v>197</v>
      </c>
      <c r="CG116" s="860"/>
      <c r="CH116" s="860"/>
      <c r="CI116" s="860"/>
      <c r="CJ116" s="860"/>
      <c r="CK116" s="871"/>
      <c r="CL116" s="713"/>
      <c r="CM116" s="797" t="s">
        <v>11</v>
      </c>
      <c r="CN116" s="733"/>
      <c r="CO116" s="733"/>
      <c r="CP116" s="733"/>
      <c r="CQ116" s="733"/>
      <c r="CR116" s="733"/>
      <c r="CS116" s="733"/>
      <c r="CT116" s="733"/>
      <c r="CU116" s="733"/>
      <c r="CV116" s="733"/>
      <c r="CW116" s="733"/>
      <c r="CX116" s="733"/>
      <c r="CY116" s="733"/>
      <c r="CZ116" s="733"/>
      <c r="DA116" s="733"/>
      <c r="DB116" s="733"/>
      <c r="DC116" s="733"/>
      <c r="DD116" s="733"/>
      <c r="DE116" s="733"/>
      <c r="DF116" s="734"/>
      <c r="DG116" s="721" t="s">
        <v>197</v>
      </c>
      <c r="DH116" s="722"/>
      <c r="DI116" s="722"/>
      <c r="DJ116" s="722"/>
      <c r="DK116" s="723"/>
      <c r="DL116" s="724" t="s">
        <v>197</v>
      </c>
      <c r="DM116" s="722"/>
      <c r="DN116" s="722"/>
      <c r="DO116" s="722"/>
      <c r="DP116" s="723"/>
      <c r="DQ116" s="724" t="s">
        <v>197</v>
      </c>
      <c r="DR116" s="722"/>
      <c r="DS116" s="722"/>
      <c r="DT116" s="722"/>
      <c r="DU116" s="723"/>
      <c r="DV116" s="798" t="s">
        <v>197</v>
      </c>
      <c r="DW116" s="799"/>
      <c r="DX116" s="799"/>
      <c r="DY116" s="799"/>
      <c r="DZ116" s="800"/>
    </row>
    <row r="117" spans="1:130" s="48" customFormat="1" ht="26.25" customHeight="1" x14ac:dyDescent="0.2">
      <c r="A117" s="728" t="s">
        <v>271</v>
      </c>
      <c r="B117" s="729"/>
      <c r="C117" s="729"/>
      <c r="D117" s="729"/>
      <c r="E117" s="729"/>
      <c r="F117" s="729"/>
      <c r="G117" s="729"/>
      <c r="H117" s="729"/>
      <c r="I117" s="729"/>
      <c r="J117" s="729"/>
      <c r="K117" s="729"/>
      <c r="L117" s="729"/>
      <c r="M117" s="729"/>
      <c r="N117" s="729"/>
      <c r="O117" s="729"/>
      <c r="P117" s="729"/>
      <c r="Q117" s="729"/>
      <c r="R117" s="729"/>
      <c r="S117" s="729"/>
      <c r="T117" s="729"/>
      <c r="U117" s="729"/>
      <c r="V117" s="729"/>
      <c r="W117" s="729"/>
      <c r="X117" s="729"/>
      <c r="Y117" s="838" t="s">
        <v>323</v>
      </c>
      <c r="Z117" s="730"/>
      <c r="AA117" s="876">
        <v>7979878</v>
      </c>
      <c r="AB117" s="877"/>
      <c r="AC117" s="877"/>
      <c r="AD117" s="877"/>
      <c r="AE117" s="878"/>
      <c r="AF117" s="879">
        <v>7075146</v>
      </c>
      <c r="AG117" s="877"/>
      <c r="AH117" s="877"/>
      <c r="AI117" s="877"/>
      <c r="AJ117" s="878"/>
      <c r="AK117" s="879">
        <v>6513134</v>
      </c>
      <c r="AL117" s="877"/>
      <c r="AM117" s="877"/>
      <c r="AN117" s="877"/>
      <c r="AO117" s="878"/>
      <c r="AP117" s="880"/>
      <c r="AQ117" s="881"/>
      <c r="AR117" s="881"/>
      <c r="AS117" s="881"/>
      <c r="AT117" s="882"/>
      <c r="AU117" s="866"/>
      <c r="AV117" s="867"/>
      <c r="AW117" s="867"/>
      <c r="AX117" s="867"/>
      <c r="AY117" s="867"/>
      <c r="AZ117" s="856" t="s">
        <v>482</v>
      </c>
      <c r="BA117" s="857"/>
      <c r="BB117" s="857"/>
      <c r="BC117" s="857"/>
      <c r="BD117" s="857"/>
      <c r="BE117" s="857"/>
      <c r="BF117" s="857"/>
      <c r="BG117" s="857"/>
      <c r="BH117" s="857"/>
      <c r="BI117" s="857"/>
      <c r="BJ117" s="857"/>
      <c r="BK117" s="857"/>
      <c r="BL117" s="857"/>
      <c r="BM117" s="857"/>
      <c r="BN117" s="857"/>
      <c r="BO117" s="857"/>
      <c r="BP117" s="858"/>
      <c r="BQ117" s="801" t="s">
        <v>197</v>
      </c>
      <c r="BR117" s="802"/>
      <c r="BS117" s="802"/>
      <c r="BT117" s="802"/>
      <c r="BU117" s="802"/>
      <c r="BV117" s="802" t="s">
        <v>197</v>
      </c>
      <c r="BW117" s="802"/>
      <c r="BX117" s="802"/>
      <c r="BY117" s="802"/>
      <c r="BZ117" s="802"/>
      <c r="CA117" s="802" t="s">
        <v>197</v>
      </c>
      <c r="CB117" s="802"/>
      <c r="CC117" s="802"/>
      <c r="CD117" s="802"/>
      <c r="CE117" s="802"/>
      <c r="CF117" s="859" t="s">
        <v>197</v>
      </c>
      <c r="CG117" s="860"/>
      <c r="CH117" s="860"/>
      <c r="CI117" s="860"/>
      <c r="CJ117" s="860"/>
      <c r="CK117" s="871"/>
      <c r="CL117" s="713"/>
      <c r="CM117" s="797" t="s">
        <v>339</v>
      </c>
      <c r="CN117" s="733"/>
      <c r="CO117" s="733"/>
      <c r="CP117" s="733"/>
      <c r="CQ117" s="733"/>
      <c r="CR117" s="733"/>
      <c r="CS117" s="733"/>
      <c r="CT117" s="733"/>
      <c r="CU117" s="733"/>
      <c r="CV117" s="733"/>
      <c r="CW117" s="733"/>
      <c r="CX117" s="733"/>
      <c r="CY117" s="733"/>
      <c r="CZ117" s="733"/>
      <c r="DA117" s="733"/>
      <c r="DB117" s="733"/>
      <c r="DC117" s="733"/>
      <c r="DD117" s="733"/>
      <c r="DE117" s="733"/>
      <c r="DF117" s="734"/>
      <c r="DG117" s="721" t="s">
        <v>197</v>
      </c>
      <c r="DH117" s="722"/>
      <c r="DI117" s="722"/>
      <c r="DJ117" s="722"/>
      <c r="DK117" s="723"/>
      <c r="DL117" s="724" t="s">
        <v>197</v>
      </c>
      <c r="DM117" s="722"/>
      <c r="DN117" s="722"/>
      <c r="DO117" s="722"/>
      <c r="DP117" s="723"/>
      <c r="DQ117" s="724" t="s">
        <v>197</v>
      </c>
      <c r="DR117" s="722"/>
      <c r="DS117" s="722"/>
      <c r="DT117" s="722"/>
      <c r="DU117" s="723"/>
      <c r="DV117" s="798" t="s">
        <v>197</v>
      </c>
      <c r="DW117" s="799"/>
      <c r="DX117" s="799"/>
      <c r="DY117" s="799"/>
      <c r="DZ117" s="800"/>
    </row>
    <row r="118" spans="1:130" s="48" customFormat="1" ht="26.25" customHeight="1" x14ac:dyDescent="0.2">
      <c r="A118" s="728" t="s">
        <v>92</v>
      </c>
      <c r="B118" s="729"/>
      <c r="C118" s="729"/>
      <c r="D118" s="729"/>
      <c r="E118" s="729"/>
      <c r="F118" s="729"/>
      <c r="G118" s="729"/>
      <c r="H118" s="729"/>
      <c r="I118" s="729"/>
      <c r="J118" s="729"/>
      <c r="K118" s="729"/>
      <c r="L118" s="729"/>
      <c r="M118" s="729"/>
      <c r="N118" s="729"/>
      <c r="O118" s="729"/>
      <c r="P118" s="729"/>
      <c r="Q118" s="729"/>
      <c r="R118" s="729"/>
      <c r="S118" s="729"/>
      <c r="T118" s="729"/>
      <c r="U118" s="729"/>
      <c r="V118" s="729"/>
      <c r="W118" s="729"/>
      <c r="X118" s="729"/>
      <c r="Y118" s="729"/>
      <c r="Z118" s="730"/>
      <c r="AA118" s="731" t="s">
        <v>469</v>
      </c>
      <c r="AB118" s="729"/>
      <c r="AC118" s="729"/>
      <c r="AD118" s="729"/>
      <c r="AE118" s="730"/>
      <c r="AF118" s="731" t="s">
        <v>471</v>
      </c>
      <c r="AG118" s="729"/>
      <c r="AH118" s="729"/>
      <c r="AI118" s="729"/>
      <c r="AJ118" s="730"/>
      <c r="AK118" s="731" t="s">
        <v>183</v>
      </c>
      <c r="AL118" s="729"/>
      <c r="AM118" s="729"/>
      <c r="AN118" s="729"/>
      <c r="AO118" s="730"/>
      <c r="AP118" s="731" t="s">
        <v>472</v>
      </c>
      <c r="AQ118" s="729"/>
      <c r="AR118" s="729"/>
      <c r="AS118" s="729"/>
      <c r="AT118" s="732"/>
      <c r="AU118" s="866"/>
      <c r="AV118" s="867"/>
      <c r="AW118" s="867"/>
      <c r="AX118" s="867"/>
      <c r="AY118" s="867"/>
      <c r="AZ118" s="805" t="s">
        <v>483</v>
      </c>
      <c r="BA118" s="806"/>
      <c r="BB118" s="806"/>
      <c r="BC118" s="806"/>
      <c r="BD118" s="806"/>
      <c r="BE118" s="806"/>
      <c r="BF118" s="806"/>
      <c r="BG118" s="806"/>
      <c r="BH118" s="806"/>
      <c r="BI118" s="806"/>
      <c r="BJ118" s="806"/>
      <c r="BK118" s="806"/>
      <c r="BL118" s="806"/>
      <c r="BM118" s="806"/>
      <c r="BN118" s="806"/>
      <c r="BO118" s="806"/>
      <c r="BP118" s="807"/>
      <c r="BQ118" s="834" t="s">
        <v>197</v>
      </c>
      <c r="BR118" s="835"/>
      <c r="BS118" s="835"/>
      <c r="BT118" s="835"/>
      <c r="BU118" s="835"/>
      <c r="BV118" s="835" t="s">
        <v>197</v>
      </c>
      <c r="BW118" s="835"/>
      <c r="BX118" s="835"/>
      <c r="BY118" s="835"/>
      <c r="BZ118" s="835"/>
      <c r="CA118" s="835" t="s">
        <v>197</v>
      </c>
      <c r="CB118" s="835"/>
      <c r="CC118" s="835"/>
      <c r="CD118" s="835"/>
      <c r="CE118" s="835"/>
      <c r="CF118" s="859" t="s">
        <v>197</v>
      </c>
      <c r="CG118" s="860"/>
      <c r="CH118" s="860"/>
      <c r="CI118" s="860"/>
      <c r="CJ118" s="860"/>
      <c r="CK118" s="871"/>
      <c r="CL118" s="713"/>
      <c r="CM118" s="797" t="s">
        <v>484</v>
      </c>
      <c r="CN118" s="733"/>
      <c r="CO118" s="733"/>
      <c r="CP118" s="733"/>
      <c r="CQ118" s="733"/>
      <c r="CR118" s="733"/>
      <c r="CS118" s="733"/>
      <c r="CT118" s="733"/>
      <c r="CU118" s="733"/>
      <c r="CV118" s="733"/>
      <c r="CW118" s="733"/>
      <c r="CX118" s="733"/>
      <c r="CY118" s="733"/>
      <c r="CZ118" s="733"/>
      <c r="DA118" s="733"/>
      <c r="DB118" s="733"/>
      <c r="DC118" s="733"/>
      <c r="DD118" s="733"/>
      <c r="DE118" s="733"/>
      <c r="DF118" s="734"/>
      <c r="DG118" s="721" t="s">
        <v>197</v>
      </c>
      <c r="DH118" s="722"/>
      <c r="DI118" s="722"/>
      <c r="DJ118" s="722"/>
      <c r="DK118" s="723"/>
      <c r="DL118" s="724" t="s">
        <v>197</v>
      </c>
      <c r="DM118" s="722"/>
      <c r="DN118" s="722"/>
      <c r="DO118" s="722"/>
      <c r="DP118" s="723"/>
      <c r="DQ118" s="724" t="s">
        <v>197</v>
      </c>
      <c r="DR118" s="722"/>
      <c r="DS118" s="722"/>
      <c r="DT118" s="722"/>
      <c r="DU118" s="723"/>
      <c r="DV118" s="798" t="s">
        <v>197</v>
      </c>
      <c r="DW118" s="799"/>
      <c r="DX118" s="799"/>
      <c r="DY118" s="799"/>
      <c r="DZ118" s="800"/>
    </row>
    <row r="119" spans="1:130" s="48" customFormat="1" ht="26.25" customHeight="1" x14ac:dyDescent="0.2">
      <c r="A119" s="710" t="s">
        <v>386</v>
      </c>
      <c r="B119" s="711"/>
      <c r="C119" s="825" t="s">
        <v>59</v>
      </c>
      <c r="D119" s="773"/>
      <c r="E119" s="773"/>
      <c r="F119" s="773"/>
      <c r="G119" s="773"/>
      <c r="H119" s="773"/>
      <c r="I119" s="773"/>
      <c r="J119" s="773"/>
      <c r="K119" s="773"/>
      <c r="L119" s="773"/>
      <c r="M119" s="773"/>
      <c r="N119" s="773"/>
      <c r="O119" s="773"/>
      <c r="P119" s="773"/>
      <c r="Q119" s="773"/>
      <c r="R119" s="773"/>
      <c r="S119" s="773"/>
      <c r="T119" s="773"/>
      <c r="U119" s="773"/>
      <c r="V119" s="773"/>
      <c r="W119" s="773"/>
      <c r="X119" s="773"/>
      <c r="Y119" s="773"/>
      <c r="Z119" s="774"/>
      <c r="AA119" s="765" t="s">
        <v>197</v>
      </c>
      <c r="AB119" s="766"/>
      <c r="AC119" s="766"/>
      <c r="AD119" s="766"/>
      <c r="AE119" s="767"/>
      <c r="AF119" s="768" t="s">
        <v>197</v>
      </c>
      <c r="AG119" s="766"/>
      <c r="AH119" s="766"/>
      <c r="AI119" s="766"/>
      <c r="AJ119" s="767"/>
      <c r="AK119" s="768" t="s">
        <v>197</v>
      </c>
      <c r="AL119" s="766"/>
      <c r="AM119" s="766"/>
      <c r="AN119" s="766"/>
      <c r="AO119" s="767"/>
      <c r="AP119" s="861" t="s">
        <v>197</v>
      </c>
      <c r="AQ119" s="862"/>
      <c r="AR119" s="862"/>
      <c r="AS119" s="862"/>
      <c r="AT119" s="863"/>
      <c r="AU119" s="868"/>
      <c r="AV119" s="869"/>
      <c r="AW119" s="869"/>
      <c r="AX119" s="869"/>
      <c r="AY119" s="869"/>
      <c r="AZ119" s="69" t="s">
        <v>271</v>
      </c>
      <c r="BA119" s="69"/>
      <c r="BB119" s="69"/>
      <c r="BC119" s="69"/>
      <c r="BD119" s="69"/>
      <c r="BE119" s="69"/>
      <c r="BF119" s="69"/>
      <c r="BG119" s="69"/>
      <c r="BH119" s="69"/>
      <c r="BI119" s="69"/>
      <c r="BJ119" s="69"/>
      <c r="BK119" s="69"/>
      <c r="BL119" s="69"/>
      <c r="BM119" s="69"/>
      <c r="BN119" s="69"/>
      <c r="BO119" s="838" t="s">
        <v>162</v>
      </c>
      <c r="BP119" s="839"/>
      <c r="BQ119" s="834">
        <v>61054736</v>
      </c>
      <c r="BR119" s="835"/>
      <c r="BS119" s="835"/>
      <c r="BT119" s="835"/>
      <c r="BU119" s="835"/>
      <c r="BV119" s="835">
        <v>57317318</v>
      </c>
      <c r="BW119" s="835"/>
      <c r="BX119" s="835"/>
      <c r="BY119" s="835"/>
      <c r="BZ119" s="835"/>
      <c r="CA119" s="835">
        <v>55363244</v>
      </c>
      <c r="CB119" s="835"/>
      <c r="CC119" s="835"/>
      <c r="CD119" s="835"/>
      <c r="CE119" s="835"/>
      <c r="CF119" s="687"/>
      <c r="CG119" s="688"/>
      <c r="CH119" s="688"/>
      <c r="CI119" s="688"/>
      <c r="CJ119" s="842"/>
      <c r="CK119" s="872"/>
      <c r="CL119" s="715"/>
      <c r="CM119" s="805" t="s">
        <v>485</v>
      </c>
      <c r="CN119" s="806"/>
      <c r="CO119" s="806"/>
      <c r="CP119" s="806"/>
      <c r="CQ119" s="806"/>
      <c r="CR119" s="806"/>
      <c r="CS119" s="806"/>
      <c r="CT119" s="806"/>
      <c r="CU119" s="806"/>
      <c r="CV119" s="806"/>
      <c r="CW119" s="806"/>
      <c r="CX119" s="806"/>
      <c r="CY119" s="806"/>
      <c r="CZ119" s="806"/>
      <c r="DA119" s="806"/>
      <c r="DB119" s="806"/>
      <c r="DC119" s="806"/>
      <c r="DD119" s="806"/>
      <c r="DE119" s="806"/>
      <c r="DF119" s="807"/>
      <c r="DG119" s="745" t="s">
        <v>197</v>
      </c>
      <c r="DH119" s="746"/>
      <c r="DI119" s="746"/>
      <c r="DJ119" s="746"/>
      <c r="DK119" s="747"/>
      <c r="DL119" s="748" t="s">
        <v>197</v>
      </c>
      <c r="DM119" s="746"/>
      <c r="DN119" s="746"/>
      <c r="DO119" s="746"/>
      <c r="DP119" s="747"/>
      <c r="DQ119" s="748" t="s">
        <v>197</v>
      </c>
      <c r="DR119" s="746"/>
      <c r="DS119" s="746"/>
      <c r="DT119" s="746"/>
      <c r="DU119" s="747"/>
      <c r="DV119" s="822" t="s">
        <v>197</v>
      </c>
      <c r="DW119" s="823"/>
      <c r="DX119" s="823"/>
      <c r="DY119" s="823"/>
      <c r="DZ119" s="824"/>
    </row>
    <row r="120" spans="1:130" s="48" customFormat="1" ht="26.25" customHeight="1" x14ac:dyDescent="0.2">
      <c r="A120" s="712"/>
      <c r="B120" s="713"/>
      <c r="C120" s="797" t="s">
        <v>135</v>
      </c>
      <c r="D120" s="733"/>
      <c r="E120" s="733"/>
      <c r="F120" s="733"/>
      <c r="G120" s="733"/>
      <c r="H120" s="733"/>
      <c r="I120" s="733"/>
      <c r="J120" s="733"/>
      <c r="K120" s="733"/>
      <c r="L120" s="733"/>
      <c r="M120" s="733"/>
      <c r="N120" s="733"/>
      <c r="O120" s="733"/>
      <c r="P120" s="733"/>
      <c r="Q120" s="733"/>
      <c r="R120" s="733"/>
      <c r="S120" s="733"/>
      <c r="T120" s="733"/>
      <c r="U120" s="733"/>
      <c r="V120" s="733"/>
      <c r="W120" s="733"/>
      <c r="X120" s="733"/>
      <c r="Y120" s="733"/>
      <c r="Z120" s="734"/>
      <c r="AA120" s="721">
        <v>92770</v>
      </c>
      <c r="AB120" s="722"/>
      <c r="AC120" s="722"/>
      <c r="AD120" s="722"/>
      <c r="AE120" s="723"/>
      <c r="AF120" s="724">
        <v>93203</v>
      </c>
      <c r="AG120" s="722"/>
      <c r="AH120" s="722"/>
      <c r="AI120" s="722"/>
      <c r="AJ120" s="723"/>
      <c r="AK120" s="724">
        <v>93644</v>
      </c>
      <c r="AL120" s="722"/>
      <c r="AM120" s="722"/>
      <c r="AN120" s="722"/>
      <c r="AO120" s="723"/>
      <c r="AP120" s="798">
        <v>0.3</v>
      </c>
      <c r="AQ120" s="799"/>
      <c r="AR120" s="799"/>
      <c r="AS120" s="799"/>
      <c r="AT120" s="800"/>
      <c r="AU120" s="843" t="s">
        <v>475</v>
      </c>
      <c r="AV120" s="844"/>
      <c r="AW120" s="844"/>
      <c r="AX120" s="844"/>
      <c r="AY120" s="845"/>
      <c r="AZ120" s="825" t="s">
        <v>212</v>
      </c>
      <c r="BA120" s="773"/>
      <c r="BB120" s="773"/>
      <c r="BC120" s="773"/>
      <c r="BD120" s="773"/>
      <c r="BE120" s="773"/>
      <c r="BF120" s="773"/>
      <c r="BG120" s="773"/>
      <c r="BH120" s="773"/>
      <c r="BI120" s="773"/>
      <c r="BJ120" s="773"/>
      <c r="BK120" s="773"/>
      <c r="BL120" s="773"/>
      <c r="BM120" s="773"/>
      <c r="BN120" s="773"/>
      <c r="BO120" s="773"/>
      <c r="BP120" s="774"/>
      <c r="BQ120" s="826">
        <v>17190813</v>
      </c>
      <c r="BR120" s="827"/>
      <c r="BS120" s="827"/>
      <c r="BT120" s="827"/>
      <c r="BU120" s="827"/>
      <c r="BV120" s="827">
        <v>17159966</v>
      </c>
      <c r="BW120" s="827"/>
      <c r="BX120" s="827"/>
      <c r="BY120" s="827"/>
      <c r="BZ120" s="827"/>
      <c r="CA120" s="827">
        <v>16844642</v>
      </c>
      <c r="CB120" s="827"/>
      <c r="CC120" s="827"/>
      <c r="CD120" s="827"/>
      <c r="CE120" s="827"/>
      <c r="CF120" s="851">
        <v>48.2</v>
      </c>
      <c r="CG120" s="852"/>
      <c r="CH120" s="852"/>
      <c r="CI120" s="852"/>
      <c r="CJ120" s="852"/>
      <c r="CK120" s="830" t="s">
        <v>267</v>
      </c>
      <c r="CL120" s="789"/>
      <c r="CM120" s="789"/>
      <c r="CN120" s="789"/>
      <c r="CO120" s="790"/>
      <c r="CP120" s="853" t="s">
        <v>461</v>
      </c>
      <c r="CQ120" s="854"/>
      <c r="CR120" s="854"/>
      <c r="CS120" s="854"/>
      <c r="CT120" s="854"/>
      <c r="CU120" s="854"/>
      <c r="CV120" s="854"/>
      <c r="CW120" s="854"/>
      <c r="CX120" s="854"/>
      <c r="CY120" s="854"/>
      <c r="CZ120" s="854"/>
      <c r="DA120" s="854"/>
      <c r="DB120" s="854"/>
      <c r="DC120" s="854"/>
      <c r="DD120" s="854"/>
      <c r="DE120" s="854"/>
      <c r="DF120" s="855"/>
      <c r="DG120" s="826">
        <v>6449233</v>
      </c>
      <c r="DH120" s="827"/>
      <c r="DI120" s="827"/>
      <c r="DJ120" s="827"/>
      <c r="DK120" s="827"/>
      <c r="DL120" s="827">
        <v>6092744</v>
      </c>
      <c r="DM120" s="827"/>
      <c r="DN120" s="827"/>
      <c r="DO120" s="827"/>
      <c r="DP120" s="827"/>
      <c r="DQ120" s="827">
        <v>5760934</v>
      </c>
      <c r="DR120" s="827"/>
      <c r="DS120" s="827"/>
      <c r="DT120" s="827"/>
      <c r="DU120" s="827"/>
      <c r="DV120" s="828">
        <v>16.5</v>
      </c>
      <c r="DW120" s="828"/>
      <c r="DX120" s="828"/>
      <c r="DY120" s="828"/>
      <c r="DZ120" s="829"/>
    </row>
    <row r="121" spans="1:130" s="48" customFormat="1" ht="26.25" customHeight="1" x14ac:dyDescent="0.2">
      <c r="A121" s="712"/>
      <c r="B121" s="713"/>
      <c r="C121" s="856" t="s">
        <v>133</v>
      </c>
      <c r="D121" s="857"/>
      <c r="E121" s="857"/>
      <c r="F121" s="857"/>
      <c r="G121" s="857"/>
      <c r="H121" s="857"/>
      <c r="I121" s="857"/>
      <c r="J121" s="857"/>
      <c r="K121" s="857"/>
      <c r="L121" s="857"/>
      <c r="M121" s="857"/>
      <c r="N121" s="857"/>
      <c r="O121" s="857"/>
      <c r="P121" s="857"/>
      <c r="Q121" s="857"/>
      <c r="R121" s="857"/>
      <c r="S121" s="857"/>
      <c r="T121" s="857"/>
      <c r="U121" s="857"/>
      <c r="V121" s="857"/>
      <c r="W121" s="857"/>
      <c r="X121" s="857"/>
      <c r="Y121" s="857"/>
      <c r="Z121" s="858"/>
      <c r="AA121" s="721">
        <v>198351</v>
      </c>
      <c r="AB121" s="722"/>
      <c r="AC121" s="722"/>
      <c r="AD121" s="722"/>
      <c r="AE121" s="723"/>
      <c r="AF121" s="724" t="s">
        <v>197</v>
      </c>
      <c r="AG121" s="722"/>
      <c r="AH121" s="722"/>
      <c r="AI121" s="722"/>
      <c r="AJ121" s="723"/>
      <c r="AK121" s="724" t="s">
        <v>197</v>
      </c>
      <c r="AL121" s="722"/>
      <c r="AM121" s="722"/>
      <c r="AN121" s="722"/>
      <c r="AO121" s="723"/>
      <c r="AP121" s="798" t="s">
        <v>197</v>
      </c>
      <c r="AQ121" s="799"/>
      <c r="AR121" s="799"/>
      <c r="AS121" s="799"/>
      <c r="AT121" s="800"/>
      <c r="AU121" s="846"/>
      <c r="AV121" s="847"/>
      <c r="AW121" s="847"/>
      <c r="AX121" s="847"/>
      <c r="AY121" s="848"/>
      <c r="AZ121" s="797" t="s">
        <v>470</v>
      </c>
      <c r="BA121" s="733"/>
      <c r="BB121" s="733"/>
      <c r="BC121" s="733"/>
      <c r="BD121" s="733"/>
      <c r="BE121" s="733"/>
      <c r="BF121" s="733"/>
      <c r="BG121" s="733"/>
      <c r="BH121" s="733"/>
      <c r="BI121" s="733"/>
      <c r="BJ121" s="733"/>
      <c r="BK121" s="733"/>
      <c r="BL121" s="733"/>
      <c r="BM121" s="733"/>
      <c r="BN121" s="733"/>
      <c r="BO121" s="733"/>
      <c r="BP121" s="734"/>
      <c r="BQ121" s="801">
        <v>10455826</v>
      </c>
      <c r="BR121" s="802"/>
      <c r="BS121" s="802"/>
      <c r="BT121" s="802"/>
      <c r="BU121" s="802"/>
      <c r="BV121" s="802">
        <v>10644163</v>
      </c>
      <c r="BW121" s="802"/>
      <c r="BX121" s="802"/>
      <c r="BY121" s="802"/>
      <c r="BZ121" s="802"/>
      <c r="CA121" s="802">
        <v>9980740</v>
      </c>
      <c r="CB121" s="802"/>
      <c r="CC121" s="802"/>
      <c r="CD121" s="802"/>
      <c r="CE121" s="802"/>
      <c r="CF121" s="859">
        <v>28.6</v>
      </c>
      <c r="CG121" s="860"/>
      <c r="CH121" s="860"/>
      <c r="CI121" s="860"/>
      <c r="CJ121" s="860"/>
      <c r="CK121" s="831"/>
      <c r="CL121" s="792"/>
      <c r="CM121" s="792"/>
      <c r="CN121" s="792"/>
      <c r="CO121" s="793"/>
      <c r="CP121" s="819" t="s">
        <v>201</v>
      </c>
      <c r="CQ121" s="820"/>
      <c r="CR121" s="820"/>
      <c r="CS121" s="820"/>
      <c r="CT121" s="820"/>
      <c r="CU121" s="820"/>
      <c r="CV121" s="820"/>
      <c r="CW121" s="820"/>
      <c r="CX121" s="820"/>
      <c r="CY121" s="820"/>
      <c r="CZ121" s="820"/>
      <c r="DA121" s="820"/>
      <c r="DB121" s="820"/>
      <c r="DC121" s="820"/>
      <c r="DD121" s="820"/>
      <c r="DE121" s="820"/>
      <c r="DF121" s="821"/>
      <c r="DG121" s="801">
        <v>4246835</v>
      </c>
      <c r="DH121" s="802"/>
      <c r="DI121" s="802"/>
      <c r="DJ121" s="802"/>
      <c r="DK121" s="802"/>
      <c r="DL121" s="802">
        <v>3950898</v>
      </c>
      <c r="DM121" s="802"/>
      <c r="DN121" s="802"/>
      <c r="DO121" s="802"/>
      <c r="DP121" s="802"/>
      <c r="DQ121" s="802">
        <v>3588430</v>
      </c>
      <c r="DR121" s="802"/>
      <c r="DS121" s="802"/>
      <c r="DT121" s="802"/>
      <c r="DU121" s="802"/>
      <c r="DV121" s="803">
        <v>10.3</v>
      </c>
      <c r="DW121" s="803"/>
      <c r="DX121" s="803"/>
      <c r="DY121" s="803"/>
      <c r="DZ121" s="804"/>
    </row>
    <row r="122" spans="1:130" s="48" customFormat="1" ht="26.25" customHeight="1" x14ac:dyDescent="0.2">
      <c r="A122" s="712"/>
      <c r="B122" s="713"/>
      <c r="C122" s="797" t="s">
        <v>481</v>
      </c>
      <c r="D122" s="733"/>
      <c r="E122" s="733"/>
      <c r="F122" s="733"/>
      <c r="G122" s="733"/>
      <c r="H122" s="733"/>
      <c r="I122" s="733"/>
      <c r="J122" s="733"/>
      <c r="K122" s="733"/>
      <c r="L122" s="733"/>
      <c r="M122" s="733"/>
      <c r="N122" s="733"/>
      <c r="O122" s="733"/>
      <c r="P122" s="733"/>
      <c r="Q122" s="733"/>
      <c r="R122" s="733"/>
      <c r="S122" s="733"/>
      <c r="T122" s="733"/>
      <c r="U122" s="733"/>
      <c r="V122" s="733"/>
      <c r="W122" s="733"/>
      <c r="X122" s="733"/>
      <c r="Y122" s="733"/>
      <c r="Z122" s="734"/>
      <c r="AA122" s="721" t="s">
        <v>197</v>
      </c>
      <c r="AB122" s="722"/>
      <c r="AC122" s="722"/>
      <c r="AD122" s="722"/>
      <c r="AE122" s="723"/>
      <c r="AF122" s="724" t="s">
        <v>197</v>
      </c>
      <c r="AG122" s="722"/>
      <c r="AH122" s="722"/>
      <c r="AI122" s="722"/>
      <c r="AJ122" s="723"/>
      <c r="AK122" s="724" t="s">
        <v>197</v>
      </c>
      <c r="AL122" s="722"/>
      <c r="AM122" s="722"/>
      <c r="AN122" s="722"/>
      <c r="AO122" s="723"/>
      <c r="AP122" s="798" t="s">
        <v>197</v>
      </c>
      <c r="AQ122" s="799"/>
      <c r="AR122" s="799"/>
      <c r="AS122" s="799"/>
      <c r="AT122" s="800"/>
      <c r="AU122" s="846"/>
      <c r="AV122" s="847"/>
      <c r="AW122" s="847"/>
      <c r="AX122" s="847"/>
      <c r="AY122" s="848"/>
      <c r="AZ122" s="805" t="s">
        <v>300</v>
      </c>
      <c r="BA122" s="806"/>
      <c r="BB122" s="806"/>
      <c r="BC122" s="806"/>
      <c r="BD122" s="806"/>
      <c r="BE122" s="806"/>
      <c r="BF122" s="806"/>
      <c r="BG122" s="806"/>
      <c r="BH122" s="806"/>
      <c r="BI122" s="806"/>
      <c r="BJ122" s="806"/>
      <c r="BK122" s="806"/>
      <c r="BL122" s="806"/>
      <c r="BM122" s="806"/>
      <c r="BN122" s="806"/>
      <c r="BO122" s="806"/>
      <c r="BP122" s="807"/>
      <c r="BQ122" s="834">
        <v>51218335</v>
      </c>
      <c r="BR122" s="835"/>
      <c r="BS122" s="835"/>
      <c r="BT122" s="835"/>
      <c r="BU122" s="835"/>
      <c r="BV122" s="835">
        <v>49414331</v>
      </c>
      <c r="BW122" s="835"/>
      <c r="BX122" s="835"/>
      <c r="BY122" s="835"/>
      <c r="BZ122" s="835"/>
      <c r="CA122" s="835">
        <v>47824425</v>
      </c>
      <c r="CB122" s="835"/>
      <c r="CC122" s="835"/>
      <c r="CD122" s="835"/>
      <c r="CE122" s="835"/>
      <c r="CF122" s="836">
        <v>136.80000000000001</v>
      </c>
      <c r="CG122" s="837"/>
      <c r="CH122" s="837"/>
      <c r="CI122" s="837"/>
      <c r="CJ122" s="837"/>
      <c r="CK122" s="831"/>
      <c r="CL122" s="792"/>
      <c r="CM122" s="792"/>
      <c r="CN122" s="792"/>
      <c r="CO122" s="793"/>
      <c r="CP122" s="819" t="s">
        <v>186</v>
      </c>
      <c r="CQ122" s="820"/>
      <c r="CR122" s="820"/>
      <c r="CS122" s="820"/>
      <c r="CT122" s="820"/>
      <c r="CU122" s="820"/>
      <c r="CV122" s="820"/>
      <c r="CW122" s="820"/>
      <c r="CX122" s="820"/>
      <c r="CY122" s="820"/>
      <c r="CZ122" s="820"/>
      <c r="DA122" s="820"/>
      <c r="DB122" s="820"/>
      <c r="DC122" s="820"/>
      <c r="DD122" s="820"/>
      <c r="DE122" s="820"/>
      <c r="DF122" s="821"/>
      <c r="DG122" s="801">
        <v>47927</v>
      </c>
      <c r="DH122" s="802"/>
      <c r="DI122" s="802"/>
      <c r="DJ122" s="802"/>
      <c r="DK122" s="802"/>
      <c r="DL122" s="802">
        <v>49376</v>
      </c>
      <c r="DM122" s="802"/>
      <c r="DN122" s="802"/>
      <c r="DO122" s="802"/>
      <c r="DP122" s="802"/>
      <c r="DQ122" s="802">
        <v>55756</v>
      </c>
      <c r="DR122" s="802"/>
      <c r="DS122" s="802"/>
      <c r="DT122" s="802"/>
      <c r="DU122" s="802"/>
      <c r="DV122" s="803">
        <v>0.2</v>
      </c>
      <c r="DW122" s="803"/>
      <c r="DX122" s="803"/>
      <c r="DY122" s="803"/>
      <c r="DZ122" s="804"/>
    </row>
    <row r="123" spans="1:130" s="48" customFormat="1" ht="26.25" customHeight="1" x14ac:dyDescent="0.2">
      <c r="A123" s="712"/>
      <c r="B123" s="713"/>
      <c r="C123" s="797" t="s">
        <v>11</v>
      </c>
      <c r="D123" s="733"/>
      <c r="E123" s="733"/>
      <c r="F123" s="733"/>
      <c r="G123" s="733"/>
      <c r="H123" s="733"/>
      <c r="I123" s="733"/>
      <c r="J123" s="733"/>
      <c r="K123" s="733"/>
      <c r="L123" s="733"/>
      <c r="M123" s="733"/>
      <c r="N123" s="733"/>
      <c r="O123" s="733"/>
      <c r="P123" s="733"/>
      <c r="Q123" s="733"/>
      <c r="R123" s="733"/>
      <c r="S123" s="733"/>
      <c r="T123" s="733"/>
      <c r="U123" s="733"/>
      <c r="V123" s="733"/>
      <c r="W123" s="733"/>
      <c r="X123" s="733"/>
      <c r="Y123" s="733"/>
      <c r="Z123" s="734"/>
      <c r="AA123" s="721" t="s">
        <v>197</v>
      </c>
      <c r="AB123" s="722"/>
      <c r="AC123" s="722"/>
      <c r="AD123" s="722"/>
      <c r="AE123" s="723"/>
      <c r="AF123" s="724" t="s">
        <v>197</v>
      </c>
      <c r="AG123" s="722"/>
      <c r="AH123" s="722"/>
      <c r="AI123" s="722"/>
      <c r="AJ123" s="723"/>
      <c r="AK123" s="724" t="s">
        <v>197</v>
      </c>
      <c r="AL123" s="722"/>
      <c r="AM123" s="722"/>
      <c r="AN123" s="722"/>
      <c r="AO123" s="723"/>
      <c r="AP123" s="798" t="s">
        <v>197</v>
      </c>
      <c r="AQ123" s="799"/>
      <c r="AR123" s="799"/>
      <c r="AS123" s="799"/>
      <c r="AT123" s="800"/>
      <c r="AU123" s="849"/>
      <c r="AV123" s="850"/>
      <c r="AW123" s="850"/>
      <c r="AX123" s="850"/>
      <c r="AY123" s="850"/>
      <c r="AZ123" s="69" t="s">
        <v>271</v>
      </c>
      <c r="BA123" s="69"/>
      <c r="BB123" s="69"/>
      <c r="BC123" s="69"/>
      <c r="BD123" s="69"/>
      <c r="BE123" s="69"/>
      <c r="BF123" s="69"/>
      <c r="BG123" s="69"/>
      <c r="BH123" s="69"/>
      <c r="BI123" s="69"/>
      <c r="BJ123" s="69"/>
      <c r="BK123" s="69"/>
      <c r="BL123" s="69"/>
      <c r="BM123" s="69"/>
      <c r="BN123" s="69"/>
      <c r="BO123" s="838" t="s">
        <v>486</v>
      </c>
      <c r="BP123" s="839"/>
      <c r="BQ123" s="840">
        <v>78864974</v>
      </c>
      <c r="BR123" s="841"/>
      <c r="BS123" s="841"/>
      <c r="BT123" s="841"/>
      <c r="BU123" s="841"/>
      <c r="BV123" s="841">
        <v>77218460</v>
      </c>
      <c r="BW123" s="841"/>
      <c r="BX123" s="841"/>
      <c r="BY123" s="841"/>
      <c r="BZ123" s="841"/>
      <c r="CA123" s="841">
        <v>74649807</v>
      </c>
      <c r="CB123" s="841"/>
      <c r="CC123" s="841"/>
      <c r="CD123" s="841"/>
      <c r="CE123" s="841"/>
      <c r="CF123" s="687"/>
      <c r="CG123" s="688"/>
      <c r="CH123" s="688"/>
      <c r="CI123" s="688"/>
      <c r="CJ123" s="842"/>
      <c r="CK123" s="831"/>
      <c r="CL123" s="792"/>
      <c r="CM123" s="792"/>
      <c r="CN123" s="792"/>
      <c r="CO123" s="793"/>
      <c r="CP123" s="819" t="s">
        <v>282</v>
      </c>
      <c r="CQ123" s="820"/>
      <c r="CR123" s="820"/>
      <c r="CS123" s="820"/>
      <c r="CT123" s="820"/>
      <c r="CU123" s="820"/>
      <c r="CV123" s="820"/>
      <c r="CW123" s="820"/>
      <c r="CX123" s="820"/>
      <c r="CY123" s="820"/>
      <c r="CZ123" s="820"/>
      <c r="DA123" s="820"/>
      <c r="DB123" s="820"/>
      <c r="DC123" s="820"/>
      <c r="DD123" s="820"/>
      <c r="DE123" s="820"/>
      <c r="DF123" s="821"/>
      <c r="DG123" s="721" t="s">
        <v>197</v>
      </c>
      <c r="DH123" s="722"/>
      <c r="DI123" s="722"/>
      <c r="DJ123" s="722"/>
      <c r="DK123" s="723"/>
      <c r="DL123" s="724" t="s">
        <v>197</v>
      </c>
      <c r="DM123" s="722"/>
      <c r="DN123" s="722"/>
      <c r="DO123" s="722"/>
      <c r="DP123" s="723"/>
      <c r="DQ123" s="724" t="s">
        <v>197</v>
      </c>
      <c r="DR123" s="722"/>
      <c r="DS123" s="722"/>
      <c r="DT123" s="722"/>
      <c r="DU123" s="723"/>
      <c r="DV123" s="798" t="s">
        <v>197</v>
      </c>
      <c r="DW123" s="799"/>
      <c r="DX123" s="799"/>
      <c r="DY123" s="799"/>
      <c r="DZ123" s="800"/>
    </row>
    <row r="124" spans="1:130" s="48" customFormat="1" ht="26.25" customHeight="1" x14ac:dyDescent="0.2">
      <c r="A124" s="712"/>
      <c r="B124" s="713"/>
      <c r="C124" s="797" t="s">
        <v>339</v>
      </c>
      <c r="D124" s="733"/>
      <c r="E124" s="733"/>
      <c r="F124" s="733"/>
      <c r="G124" s="733"/>
      <c r="H124" s="733"/>
      <c r="I124" s="733"/>
      <c r="J124" s="733"/>
      <c r="K124" s="733"/>
      <c r="L124" s="733"/>
      <c r="M124" s="733"/>
      <c r="N124" s="733"/>
      <c r="O124" s="733"/>
      <c r="P124" s="733"/>
      <c r="Q124" s="733"/>
      <c r="R124" s="733"/>
      <c r="S124" s="733"/>
      <c r="T124" s="733"/>
      <c r="U124" s="733"/>
      <c r="V124" s="733"/>
      <c r="W124" s="733"/>
      <c r="X124" s="733"/>
      <c r="Y124" s="733"/>
      <c r="Z124" s="734"/>
      <c r="AA124" s="721" t="s">
        <v>197</v>
      </c>
      <c r="AB124" s="722"/>
      <c r="AC124" s="722"/>
      <c r="AD124" s="722"/>
      <c r="AE124" s="723"/>
      <c r="AF124" s="724" t="s">
        <v>197</v>
      </c>
      <c r="AG124" s="722"/>
      <c r="AH124" s="722"/>
      <c r="AI124" s="722"/>
      <c r="AJ124" s="723"/>
      <c r="AK124" s="724" t="s">
        <v>197</v>
      </c>
      <c r="AL124" s="722"/>
      <c r="AM124" s="722"/>
      <c r="AN124" s="722"/>
      <c r="AO124" s="723"/>
      <c r="AP124" s="798" t="s">
        <v>197</v>
      </c>
      <c r="AQ124" s="799"/>
      <c r="AR124" s="799"/>
      <c r="AS124" s="799"/>
      <c r="AT124" s="800"/>
      <c r="AU124" s="813" t="s">
        <v>487</v>
      </c>
      <c r="AV124" s="814"/>
      <c r="AW124" s="814"/>
      <c r="AX124" s="814"/>
      <c r="AY124" s="814"/>
      <c r="AZ124" s="814"/>
      <c r="BA124" s="814"/>
      <c r="BB124" s="814"/>
      <c r="BC124" s="814"/>
      <c r="BD124" s="814"/>
      <c r="BE124" s="814"/>
      <c r="BF124" s="814"/>
      <c r="BG124" s="814"/>
      <c r="BH124" s="814"/>
      <c r="BI124" s="814"/>
      <c r="BJ124" s="814"/>
      <c r="BK124" s="814"/>
      <c r="BL124" s="814"/>
      <c r="BM124" s="814"/>
      <c r="BN124" s="814"/>
      <c r="BO124" s="814"/>
      <c r="BP124" s="815"/>
      <c r="BQ124" s="816" t="s">
        <v>197</v>
      </c>
      <c r="BR124" s="817"/>
      <c r="BS124" s="817"/>
      <c r="BT124" s="817"/>
      <c r="BU124" s="817"/>
      <c r="BV124" s="817" t="s">
        <v>197</v>
      </c>
      <c r="BW124" s="817"/>
      <c r="BX124" s="817"/>
      <c r="BY124" s="817"/>
      <c r="BZ124" s="817"/>
      <c r="CA124" s="817" t="s">
        <v>197</v>
      </c>
      <c r="CB124" s="817"/>
      <c r="CC124" s="817"/>
      <c r="CD124" s="817"/>
      <c r="CE124" s="817"/>
      <c r="CF124" s="695"/>
      <c r="CG124" s="696"/>
      <c r="CH124" s="696"/>
      <c r="CI124" s="696"/>
      <c r="CJ124" s="818"/>
      <c r="CK124" s="832"/>
      <c r="CL124" s="832"/>
      <c r="CM124" s="832"/>
      <c r="CN124" s="832"/>
      <c r="CO124" s="833"/>
      <c r="CP124" s="819" t="s">
        <v>488</v>
      </c>
      <c r="CQ124" s="820"/>
      <c r="CR124" s="820"/>
      <c r="CS124" s="820"/>
      <c r="CT124" s="820"/>
      <c r="CU124" s="820"/>
      <c r="CV124" s="820"/>
      <c r="CW124" s="820"/>
      <c r="CX124" s="820"/>
      <c r="CY124" s="820"/>
      <c r="CZ124" s="820"/>
      <c r="DA124" s="820"/>
      <c r="DB124" s="820"/>
      <c r="DC124" s="820"/>
      <c r="DD124" s="820"/>
      <c r="DE124" s="820"/>
      <c r="DF124" s="821"/>
      <c r="DG124" s="745" t="s">
        <v>197</v>
      </c>
      <c r="DH124" s="746"/>
      <c r="DI124" s="746"/>
      <c r="DJ124" s="746"/>
      <c r="DK124" s="747"/>
      <c r="DL124" s="748" t="s">
        <v>197</v>
      </c>
      <c r="DM124" s="746"/>
      <c r="DN124" s="746"/>
      <c r="DO124" s="746"/>
      <c r="DP124" s="747"/>
      <c r="DQ124" s="748" t="s">
        <v>197</v>
      </c>
      <c r="DR124" s="746"/>
      <c r="DS124" s="746"/>
      <c r="DT124" s="746"/>
      <c r="DU124" s="747"/>
      <c r="DV124" s="822" t="s">
        <v>197</v>
      </c>
      <c r="DW124" s="823"/>
      <c r="DX124" s="823"/>
      <c r="DY124" s="823"/>
      <c r="DZ124" s="824"/>
    </row>
    <row r="125" spans="1:130" s="48" customFormat="1" ht="26.25" customHeight="1" x14ac:dyDescent="0.2">
      <c r="A125" s="712"/>
      <c r="B125" s="713"/>
      <c r="C125" s="797" t="s">
        <v>484</v>
      </c>
      <c r="D125" s="733"/>
      <c r="E125" s="733"/>
      <c r="F125" s="733"/>
      <c r="G125" s="733"/>
      <c r="H125" s="733"/>
      <c r="I125" s="733"/>
      <c r="J125" s="733"/>
      <c r="K125" s="733"/>
      <c r="L125" s="733"/>
      <c r="M125" s="733"/>
      <c r="N125" s="733"/>
      <c r="O125" s="733"/>
      <c r="P125" s="733"/>
      <c r="Q125" s="733"/>
      <c r="R125" s="733"/>
      <c r="S125" s="733"/>
      <c r="T125" s="733"/>
      <c r="U125" s="733"/>
      <c r="V125" s="733"/>
      <c r="W125" s="733"/>
      <c r="X125" s="733"/>
      <c r="Y125" s="733"/>
      <c r="Z125" s="734"/>
      <c r="AA125" s="721" t="s">
        <v>197</v>
      </c>
      <c r="AB125" s="722"/>
      <c r="AC125" s="722"/>
      <c r="AD125" s="722"/>
      <c r="AE125" s="723"/>
      <c r="AF125" s="724" t="s">
        <v>197</v>
      </c>
      <c r="AG125" s="722"/>
      <c r="AH125" s="722"/>
      <c r="AI125" s="722"/>
      <c r="AJ125" s="723"/>
      <c r="AK125" s="724" t="s">
        <v>197</v>
      </c>
      <c r="AL125" s="722"/>
      <c r="AM125" s="722"/>
      <c r="AN125" s="722"/>
      <c r="AO125" s="723"/>
      <c r="AP125" s="798" t="s">
        <v>197</v>
      </c>
      <c r="AQ125" s="799"/>
      <c r="AR125" s="799"/>
      <c r="AS125" s="799"/>
      <c r="AT125" s="80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88" t="s">
        <v>491</v>
      </c>
      <c r="CL125" s="789"/>
      <c r="CM125" s="789"/>
      <c r="CN125" s="789"/>
      <c r="CO125" s="790"/>
      <c r="CP125" s="825" t="s">
        <v>138</v>
      </c>
      <c r="CQ125" s="773"/>
      <c r="CR125" s="773"/>
      <c r="CS125" s="773"/>
      <c r="CT125" s="773"/>
      <c r="CU125" s="773"/>
      <c r="CV125" s="773"/>
      <c r="CW125" s="773"/>
      <c r="CX125" s="773"/>
      <c r="CY125" s="773"/>
      <c r="CZ125" s="773"/>
      <c r="DA125" s="773"/>
      <c r="DB125" s="773"/>
      <c r="DC125" s="773"/>
      <c r="DD125" s="773"/>
      <c r="DE125" s="773"/>
      <c r="DF125" s="774"/>
      <c r="DG125" s="826" t="s">
        <v>197</v>
      </c>
      <c r="DH125" s="827"/>
      <c r="DI125" s="827"/>
      <c r="DJ125" s="827"/>
      <c r="DK125" s="827"/>
      <c r="DL125" s="827" t="s">
        <v>197</v>
      </c>
      <c r="DM125" s="827"/>
      <c r="DN125" s="827"/>
      <c r="DO125" s="827"/>
      <c r="DP125" s="827"/>
      <c r="DQ125" s="827" t="s">
        <v>197</v>
      </c>
      <c r="DR125" s="827"/>
      <c r="DS125" s="827"/>
      <c r="DT125" s="827"/>
      <c r="DU125" s="827"/>
      <c r="DV125" s="828" t="s">
        <v>197</v>
      </c>
      <c r="DW125" s="828"/>
      <c r="DX125" s="828"/>
      <c r="DY125" s="828"/>
      <c r="DZ125" s="829"/>
    </row>
    <row r="126" spans="1:130" s="48" customFormat="1" ht="26.25" customHeight="1" x14ac:dyDescent="0.2">
      <c r="A126" s="712"/>
      <c r="B126" s="713"/>
      <c r="C126" s="797" t="s">
        <v>485</v>
      </c>
      <c r="D126" s="733"/>
      <c r="E126" s="733"/>
      <c r="F126" s="733"/>
      <c r="G126" s="733"/>
      <c r="H126" s="733"/>
      <c r="I126" s="733"/>
      <c r="J126" s="733"/>
      <c r="K126" s="733"/>
      <c r="L126" s="733"/>
      <c r="M126" s="733"/>
      <c r="N126" s="733"/>
      <c r="O126" s="733"/>
      <c r="P126" s="733"/>
      <c r="Q126" s="733"/>
      <c r="R126" s="733"/>
      <c r="S126" s="733"/>
      <c r="T126" s="733"/>
      <c r="U126" s="733"/>
      <c r="V126" s="733"/>
      <c r="W126" s="733"/>
      <c r="X126" s="733"/>
      <c r="Y126" s="733"/>
      <c r="Z126" s="734"/>
      <c r="AA126" s="721" t="s">
        <v>197</v>
      </c>
      <c r="AB126" s="722"/>
      <c r="AC126" s="722"/>
      <c r="AD126" s="722"/>
      <c r="AE126" s="723"/>
      <c r="AF126" s="724" t="s">
        <v>197</v>
      </c>
      <c r="AG126" s="722"/>
      <c r="AH126" s="722"/>
      <c r="AI126" s="722"/>
      <c r="AJ126" s="723"/>
      <c r="AK126" s="724" t="s">
        <v>197</v>
      </c>
      <c r="AL126" s="722"/>
      <c r="AM126" s="722"/>
      <c r="AN126" s="722"/>
      <c r="AO126" s="723"/>
      <c r="AP126" s="798" t="s">
        <v>197</v>
      </c>
      <c r="AQ126" s="799"/>
      <c r="AR126" s="799"/>
      <c r="AS126" s="799"/>
      <c r="AT126" s="80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91"/>
      <c r="CL126" s="792"/>
      <c r="CM126" s="792"/>
      <c r="CN126" s="792"/>
      <c r="CO126" s="793"/>
      <c r="CP126" s="797" t="s">
        <v>420</v>
      </c>
      <c r="CQ126" s="733"/>
      <c r="CR126" s="733"/>
      <c r="CS126" s="733"/>
      <c r="CT126" s="733"/>
      <c r="CU126" s="733"/>
      <c r="CV126" s="733"/>
      <c r="CW126" s="733"/>
      <c r="CX126" s="733"/>
      <c r="CY126" s="733"/>
      <c r="CZ126" s="733"/>
      <c r="DA126" s="733"/>
      <c r="DB126" s="733"/>
      <c r="DC126" s="733"/>
      <c r="DD126" s="733"/>
      <c r="DE126" s="733"/>
      <c r="DF126" s="734"/>
      <c r="DG126" s="801" t="s">
        <v>197</v>
      </c>
      <c r="DH126" s="802"/>
      <c r="DI126" s="802"/>
      <c r="DJ126" s="802"/>
      <c r="DK126" s="802"/>
      <c r="DL126" s="802" t="s">
        <v>197</v>
      </c>
      <c r="DM126" s="802"/>
      <c r="DN126" s="802"/>
      <c r="DO126" s="802"/>
      <c r="DP126" s="802"/>
      <c r="DQ126" s="802" t="s">
        <v>197</v>
      </c>
      <c r="DR126" s="802"/>
      <c r="DS126" s="802"/>
      <c r="DT126" s="802"/>
      <c r="DU126" s="802"/>
      <c r="DV126" s="803" t="s">
        <v>197</v>
      </c>
      <c r="DW126" s="803"/>
      <c r="DX126" s="803"/>
      <c r="DY126" s="803"/>
      <c r="DZ126" s="804"/>
    </row>
    <row r="127" spans="1:130" s="48" customFormat="1" ht="26.25" customHeight="1" x14ac:dyDescent="0.2">
      <c r="A127" s="714"/>
      <c r="B127" s="715"/>
      <c r="C127" s="805" t="s">
        <v>75</v>
      </c>
      <c r="D127" s="806"/>
      <c r="E127" s="806"/>
      <c r="F127" s="806"/>
      <c r="G127" s="806"/>
      <c r="H127" s="806"/>
      <c r="I127" s="806"/>
      <c r="J127" s="806"/>
      <c r="K127" s="806"/>
      <c r="L127" s="806"/>
      <c r="M127" s="806"/>
      <c r="N127" s="806"/>
      <c r="O127" s="806"/>
      <c r="P127" s="806"/>
      <c r="Q127" s="806"/>
      <c r="R127" s="806"/>
      <c r="S127" s="806"/>
      <c r="T127" s="806"/>
      <c r="U127" s="806"/>
      <c r="V127" s="806"/>
      <c r="W127" s="806"/>
      <c r="X127" s="806"/>
      <c r="Y127" s="806"/>
      <c r="Z127" s="807"/>
      <c r="AA127" s="721" t="s">
        <v>197</v>
      </c>
      <c r="AB127" s="722"/>
      <c r="AC127" s="722"/>
      <c r="AD127" s="722"/>
      <c r="AE127" s="723"/>
      <c r="AF127" s="724" t="s">
        <v>197</v>
      </c>
      <c r="AG127" s="722"/>
      <c r="AH127" s="722"/>
      <c r="AI127" s="722"/>
      <c r="AJ127" s="723"/>
      <c r="AK127" s="724" t="s">
        <v>197</v>
      </c>
      <c r="AL127" s="722"/>
      <c r="AM127" s="722"/>
      <c r="AN127" s="722"/>
      <c r="AO127" s="723"/>
      <c r="AP127" s="798" t="s">
        <v>197</v>
      </c>
      <c r="AQ127" s="799"/>
      <c r="AR127" s="799"/>
      <c r="AS127" s="799"/>
      <c r="AT127" s="800"/>
      <c r="AU127" s="56"/>
      <c r="AV127" s="56"/>
      <c r="AW127" s="56"/>
      <c r="AX127" s="808" t="s">
        <v>492</v>
      </c>
      <c r="AY127" s="809"/>
      <c r="AZ127" s="809"/>
      <c r="BA127" s="809"/>
      <c r="BB127" s="809"/>
      <c r="BC127" s="809"/>
      <c r="BD127" s="809"/>
      <c r="BE127" s="810"/>
      <c r="BF127" s="811" t="s">
        <v>236</v>
      </c>
      <c r="BG127" s="809"/>
      <c r="BH127" s="809"/>
      <c r="BI127" s="809"/>
      <c r="BJ127" s="809"/>
      <c r="BK127" s="809"/>
      <c r="BL127" s="810"/>
      <c r="BM127" s="811" t="s">
        <v>421</v>
      </c>
      <c r="BN127" s="809"/>
      <c r="BO127" s="809"/>
      <c r="BP127" s="809"/>
      <c r="BQ127" s="809"/>
      <c r="BR127" s="809"/>
      <c r="BS127" s="810"/>
      <c r="BT127" s="811" t="s">
        <v>412</v>
      </c>
      <c r="BU127" s="809"/>
      <c r="BV127" s="809"/>
      <c r="BW127" s="809"/>
      <c r="BX127" s="809"/>
      <c r="BY127" s="809"/>
      <c r="BZ127" s="812"/>
      <c r="CA127" s="56"/>
      <c r="CB127" s="56"/>
      <c r="CC127" s="56"/>
      <c r="CD127" s="74"/>
      <c r="CE127" s="74"/>
      <c r="CF127" s="74"/>
      <c r="CG127" s="56"/>
      <c r="CH127" s="56"/>
      <c r="CI127" s="56"/>
      <c r="CJ127" s="75"/>
      <c r="CK127" s="791"/>
      <c r="CL127" s="792"/>
      <c r="CM127" s="792"/>
      <c r="CN127" s="792"/>
      <c r="CO127" s="793"/>
      <c r="CP127" s="797" t="s">
        <v>408</v>
      </c>
      <c r="CQ127" s="733"/>
      <c r="CR127" s="733"/>
      <c r="CS127" s="733"/>
      <c r="CT127" s="733"/>
      <c r="CU127" s="733"/>
      <c r="CV127" s="733"/>
      <c r="CW127" s="733"/>
      <c r="CX127" s="733"/>
      <c r="CY127" s="733"/>
      <c r="CZ127" s="733"/>
      <c r="DA127" s="733"/>
      <c r="DB127" s="733"/>
      <c r="DC127" s="733"/>
      <c r="DD127" s="733"/>
      <c r="DE127" s="733"/>
      <c r="DF127" s="734"/>
      <c r="DG127" s="801" t="s">
        <v>197</v>
      </c>
      <c r="DH127" s="802"/>
      <c r="DI127" s="802"/>
      <c r="DJ127" s="802"/>
      <c r="DK127" s="802"/>
      <c r="DL127" s="802" t="s">
        <v>197</v>
      </c>
      <c r="DM127" s="802"/>
      <c r="DN127" s="802"/>
      <c r="DO127" s="802"/>
      <c r="DP127" s="802"/>
      <c r="DQ127" s="802" t="s">
        <v>197</v>
      </c>
      <c r="DR127" s="802"/>
      <c r="DS127" s="802"/>
      <c r="DT127" s="802"/>
      <c r="DU127" s="802"/>
      <c r="DV127" s="803" t="s">
        <v>197</v>
      </c>
      <c r="DW127" s="803"/>
      <c r="DX127" s="803"/>
      <c r="DY127" s="803"/>
      <c r="DZ127" s="804"/>
    </row>
    <row r="128" spans="1:130" s="48" customFormat="1" ht="26.25" customHeight="1" x14ac:dyDescent="0.2">
      <c r="A128" s="761" t="s">
        <v>493</v>
      </c>
      <c r="B128" s="762"/>
      <c r="C128" s="762"/>
      <c r="D128" s="762"/>
      <c r="E128" s="762"/>
      <c r="F128" s="762"/>
      <c r="G128" s="762"/>
      <c r="H128" s="762"/>
      <c r="I128" s="762"/>
      <c r="J128" s="762"/>
      <c r="K128" s="762"/>
      <c r="L128" s="762"/>
      <c r="M128" s="762"/>
      <c r="N128" s="762"/>
      <c r="O128" s="762"/>
      <c r="P128" s="762"/>
      <c r="Q128" s="762"/>
      <c r="R128" s="762"/>
      <c r="S128" s="762"/>
      <c r="T128" s="762"/>
      <c r="U128" s="762"/>
      <c r="V128" s="762"/>
      <c r="W128" s="763" t="s">
        <v>4</v>
      </c>
      <c r="X128" s="763"/>
      <c r="Y128" s="763"/>
      <c r="Z128" s="764"/>
      <c r="AA128" s="765">
        <v>1841696</v>
      </c>
      <c r="AB128" s="766"/>
      <c r="AC128" s="766"/>
      <c r="AD128" s="766"/>
      <c r="AE128" s="767"/>
      <c r="AF128" s="768">
        <v>1781554</v>
      </c>
      <c r="AG128" s="766"/>
      <c r="AH128" s="766"/>
      <c r="AI128" s="766"/>
      <c r="AJ128" s="767"/>
      <c r="AK128" s="768">
        <v>1528348</v>
      </c>
      <c r="AL128" s="766"/>
      <c r="AM128" s="766"/>
      <c r="AN128" s="766"/>
      <c r="AO128" s="767"/>
      <c r="AP128" s="769"/>
      <c r="AQ128" s="770"/>
      <c r="AR128" s="770"/>
      <c r="AS128" s="770"/>
      <c r="AT128" s="771"/>
      <c r="AU128" s="56"/>
      <c r="AV128" s="56"/>
      <c r="AW128" s="56"/>
      <c r="AX128" s="772" t="s">
        <v>309</v>
      </c>
      <c r="AY128" s="773"/>
      <c r="AZ128" s="773"/>
      <c r="BA128" s="773"/>
      <c r="BB128" s="773"/>
      <c r="BC128" s="773"/>
      <c r="BD128" s="773"/>
      <c r="BE128" s="774"/>
      <c r="BF128" s="775" t="s">
        <v>197</v>
      </c>
      <c r="BG128" s="776"/>
      <c r="BH128" s="776"/>
      <c r="BI128" s="776"/>
      <c r="BJ128" s="776"/>
      <c r="BK128" s="776"/>
      <c r="BL128" s="777"/>
      <c r="BM128" s="775">
        <v>11.49</v>
      </c>
      <c r="BN128" s="776"/>
      <c r="BO128" s="776"/>
      <c r="BP128" s="776"/>
      <c r="BQ128" s="776"/>
      <c r="BR128" s="776"/>
      <c r="BS128" s="777"/>
      <c r="BT128" s="775">
        <v>20</v>
      </c>
      <c r="BU128" s="776"/>
      <c r="BV128" s="776"/>
      <c r="BW128" s="776"/>
      <c r="BX128" s="776"/>
      <c r="BY128" s="776"/>
      <c r="BZ128" s="778"/>
      <c r="CA128" s="74"/>
      <c r="CB128" s="74"/>
      <c r="CC128" s="74"/>
      <c r="CD128" s="74"/>
      <c r="CE128" s="74"/>
      <c r="CF128" s="74"/>
      <c r="CG128" s="56"/>
      <c r="CH128" s="56"/>
      <c r="CI128" s="56"/>
      <c r="CJ128" s="75"/>
      <c r="CK128" s="794"/>
      <c r="CL128" s="795"/>
      <c r="CM128" s="795"/>
      <c r="CN128" s="795"/>
      <c r="CO128" s="796"/>
      <c r="CP128" s="779" t="s">
        <v>400</v>
      </c>
      <c r="CQ128" s="753"/>
      <c r="CR128" s="753"/>
      <c r="CS128" s="753"/>
      <c r="CT128" s="753"/>
      <c r="CU128" s="753"/>
      <c r="CV128" s="753"/>
      <c r="CW128" s="753"/>
      <c r="CX128" s="753"/>
      <c r="CY128" s="753"/>
      <c r="CZ128" s="753"/>
      <c r="DA128" s="753"/>
      <c r="DB128" s="753"/>
      <c r="DC128" s="753"/>
      <c r="DD128" s="753"/>
      <c r="DE128" s="753"/>
      <c r="DF128" s="754"/>
      <c r="DG128" s="780" t="s">
        <v>197</v>
      </c>
      <c r="DH128" s="781"/>
      <c r="DI128" s="781"/>
      <c r="DJ128" s="781"/>
      <c r="DK128" s="781"/>
      <c r="DL128" s="781" t="s">
        <v>197</v>
      </c>
      <c r="DM128" s="781"/>
      <c r="DN128" s="781"/>
      <c r="DO128" s="781"/>
      <c r="DP128" s="781"/>
      <c r="DQ128" s="781" t="s">
        <v>197</v>
      </c>
      <c r="DR128" s="781"/>
      <c r="DS128" s="781"/>
      <c r="DT128" s="781"/>
      <c r="DU128" s="781"/>
      <c r="DV128" s="782" t="s">
        <v>197</v>
      </c>
      <c r="DW128" s="782"/>
      <c r="DX128" s="782"/>
      <c r="DY128" s="782"/>
      <c r="DZ128" s="783"/>
    </row>
    <row r="129" spans="1:131" s="48" customFormat="1" ht="26.25" customHeight="1" x14ac:dyDescent="0.2">
      <c r="A129" s="716" t="s">
        <v>166</v>
      </c>
      <c r="B129" s="717"/>
      <c r="C129" s="717"/>
      <c r="D129" s="717"/>
      <c r="E129" s="717"/>
      <c r="F129" s="717"/>
      <c r="G129" s="717"/>
      <c r="H129" s="717"/>
      <c r="I129" s="717"/>
      <c r="J129" s="717"/>
      <c r="K129" s="717"/>
      <c r="L129" s="717"/>
      <c r="M129" s="717"/>
      <c r="N129" s="717"/>
      <c r="O129" s="717"/>
      <c r="P129" s="717"/>
      <c r="Q129" s="717"/>
      <c r="R129" s="717"/>
      <c r="S129" s="717"/>
      <c r="T129" s="717"/>
      <c r="U129" s="717"/>
      <c r="V129" s="717"/>
      <c r="W129" s="718" t="s">
        <v>234</v>
      </c>
      <c r="X129" s="719"/>
      <c r="Y129" s="719"/>
      <c r="Z129" s="720"/>
      <c r="AA129" s="721">
        <v>36656715</v>
      </c>
      <c r="AB129" s="722"/>
      <c r="AC129" s="722"/>
      <c r="AD129" s="722"/>
      <c r="AE129" s="723"/>
      <c r="AF129" s="724">
        <v>37723011</v>
      </c>
      <c r="AG129" s="722"/>
      <c r="AH129" s="722"/>
      <c r="AI129" s="722"/>
      <c r="AJ129" s="723"/>
      <c r="AK129" s="724">
        <v>38949922</v>
      </c>
      <c r="AL129" s="722"/>
      <c r="AM129" s="722"/>
      <c r="AN129" s="722"/>
      <c r="AO129" s="723"/>
      <c r="AP129" s="725"/>
      <c r="AQ129" s="726"/>
      <c r="AR129" s="726"/>
      <c r="AS129" s="726"/>
      <c r="AT129" s="727"/>
      <c r="AU129" s="67"/>
      <c r="AV129" s="67"/>
      <c r="AW129" s="67"/>
      <c r="AX129" s="735" t="s">
        <v>114</v>
      </c>
      <c r="AY129" s="733"/>
      <c r="AZ129" s="733"/>
      <c r="BA129" s="733"/>
      <c r="BB129" s="733"/>
      <c r="BC129" s="733"/>
      <c r="BD129" s="733"/>
      <c r="BE129" s="734"/>
      <c r="BF129" s="784" t="s">
        <v>197</v>
      </c>
      <c r="BG129" s="785"/>
      <c r="BH129" s="785"/>
      <c r="BI129" s="785"/>
      <c r="BJ129" s="785"/>
      <c r="BK129" s="785"/>
      <c r="BL129" s="786"/>
      <c r="BM129" s="784">
        <v>16.489999999999998</v>
      </c>
      <c r="BN129" s="785"/>
      <c r="BO129" s="785"/>
      <c r="BP129" s="785"/>
      <c r="BQ129" s="785"/>
      <c r="BR129" s="785"/>
      <c r="BS129" s="786"/>
      <c r="BT129" s="784">
        <v>30</v>
      </c>
      <c r="BU129" s="785"/>
      <c r="BV129" s="785"/>
      <c r="BW129" s="785"/>
      <c r="BX129" s="785"/>
      <c r="BY129" s="785"/>
      <c r="BZ129" s="78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16" t="s">
        <v>148</v>
      </c>
      <c r="B130" s="717"/>
      <c r="C130" s="717"/>
      <c r="D130" s="717"/>
      <c r="E130" s="717"/>
      <c r="F130" s="717"/>
      <c r="G130" s="717"/>
      <c r="H130" s="717"/>
      <c r="I130" s="717"/>
      <c r="J130" s="717"/>
      <c r="K130" s="717"/>
      <c r="L130" s="717"/>
      <c r="M130" s="717"/>
      <c r="N130" s="717"/>
      <c r="O130" s="717"/>
      <c r="P130" s="717"/>
      <c r="Q130" s="717"/>
      <c r="R130" s="717"/>
      <c r="S130" s="717"/>
      <c r="T130" s="717"/>
      <c r="U130" s="717"/>
      <c r="V130" s="717"/>
      <c r="W130" s="718" t="s">
        <v>494</v>
      </c>
      <c r="X130" s="719"/>
      <c r="Y130" s="719"/>
      <c r="Z130" s="720"/>
      <c r="AA130" s="721">
        <v>4018992</v>
      </c>
      <c r="AB130" s="722"/>
      <c r="AC130" s="722"/>
      <c r="AD130" s="722"/>
      <c r="AE130" s="723"/>
      <c r="AF130" s="724">
        <v>4010560</v>
      </c>
      <c r="AG130" s="722"/>
      <c r="AH130" s="722"/>
      <c r="AI130" s="722"/>
      <c r="AJ130" s="723"/>
      <c r="AK130" s="724">
        <v>3992600</v>
      </c>
      <c r="AL130" s="722"/>
      <c r="AM130" s="722"/>
      <c r="AN130" s="722"/>
      <c r="AO130" s="723"/>
      <c r="AP130" s="725"/>
      <c r="AQ130" s="726"/>
      <c r="AR130" s="726"/>
      <c r="AS130" s="726"/>
      <c r="AT130" s="727"/>
      <c r="AU130" s="67"/>
      <c r="AV130" s="67"/>
      <c r="AW130" s="67"/>
      <c r="AX130" s="735" t="s">
        <v>433</v>
      </c>
      <c r="AY130" s="733"/>
      <c r="AZ130" s="733"/>
      <c r="BA130" s="733"/>
      <c r="BB130" s="733"/>
      <c r="BC130" s="733"/>
      <c r="BD130" s="733"/>
      <c r="BE130" s="734"/>
      <c r="BF130" s="736">
        <v>4.3</v>
      </c>
      <c r="BG130" s="737"/>
      <c r="BH130" s="737"/>
      <c r="BI130" s="737"/>
      <c r="BJ130" s="737"/>
      <c r="BK130" s="737"/>
      <c r="BL130" s="738"/>
      <c r="BM130" s="736">
        <v>25</v>
      </c>
      <c r="BN130" s="737"/>
      <c r="BO130" s="737"/>
      <c r="BP130" s="737"/>
      <c r="BQ130" s="737"/>
      <c r="BR130" s="737"/>
      <c r="BS130" s="738"/>
      <c r="BT130" s="736">
        <v>35</v>
      </c>
      <c r="BU130" s="737"/>
      <c r="BV130" s="737"/>
      <c r="BW130" s="737"/>
      <c r="BX130" s="737"/>
      <c r="BY130" s="737"/>
      <c r="BZ130" s="73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40"/>
      <c r="B131" s="741"/>
      <c r="C131" s="741"/>
      <c r="D131" s="741"/>
      <c r="E131" s="741"/>
      <c r="F131" s="741"/>
      <c r="G131" s="741"/>
      <c r="H131" s="741"/>
      <c r="I131" s="741"/>
      <c r="J131" s="741"/>
      <c r="K131" s="741"/>
      <c r="L131" s="741"/>
      <c r="M131" s="741"/>
      <c r="N131" s="741"/>
      <c r="O131" s="741"/>
      <c r="P131" s="741"/>
      <c r="Q131" s="741"/>
      <c r="R131" s="741"/>
      <c r="S131" s="741"/>
      <c r="T131" s="741"/>
      <c r="U131" s="741"/>
      <c r="V131" s="741"/>
      <c r="W131" s="742" t="s">
        <v>168</v>
      </c>
      <c r="X131" s="743"/>
      <c r="Y131" s="743"/>
      <c r="Z131" s="744"/>
      <c r="AA131" s="745">
        <v>32637723</v>
      </c>
      <c r="AB131" s="746"/>
      <c r="AC131" s="746"/>
      <c r="AD131" s="746"/>
      <c r="AE131" s="747"/>
      <c r="AF131" s="748">
        <v>33712451</v>
      </c>
      <c r="AG131" s="746"/>
      <c r="AH131" s="746"/>
      <c r="AI131" s="746"/>
      <c r="AJ131" s="747"/>
      <c r="AK131" s="748">
        <v>34957322</v>
      </c>
      <c r="AL131" s="746"/>
      <c r="AM131" s="746"/>
      <c r="AN131" s="746"/>
      <c r="AO131" s="747"/>
      <c r="AP131" s="749"/>
      <c r="AQ131" s="750"/>
      <c r="AR131" s="750"/>
      <c r="AS131" s="750"/>
      <c r="AT131" s="751"/>
      <c r="AU131" s="67"/>
      <c r="AV131" s="67"/>
      <c r="AW131" s="67"/>
      <c r="AX131" s="752" t="s">
        <v>58</v>
      </c>
      <c r="AY131" s="753"/>
      <c r="AZ131" s="753"/>
      <c r="BA131" s="753"/>
      <c r="BB131" s="753"/>
      <c r="BC131" s="753"/>
      <c r="BD131" s="753"/>
      <c r="BE131" s="754"/>
      <c r="BF131" s="755" t="s">
        <v>197</v>
      </c>
      <c r="BG131" s="756"/>
      <c r="BH131" s="756"/>
      <c r="BI131" s="756"/>
      <c r="BJ131" s="756"/>
      <c r="BK131" s="756"/>
      <c r="BL131" s="757"/>
      <c r="BM131" s="755">
        <v>350</v>
      </c>
      <c r="BN131" s="756"/>
      <c r="BO131" s="756"/>
      <c r="BP131" s="756"/>
      <c r="BQ131" s="756"/>
      <c r="BR131" s="756"/>
      <c r="BS131" s="757"/>
      <c r="BT131" s="758"/>
      <c r="BU131" s="759"/>
      <c r="BV131" s="759"/>
      <c r="BW131" s="759"/>
      <c r="BX131" s="759"/>
      <c r="BY131" s="759"/>
      <c r="BZ131" s="76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06" t="s">
        <v>26</v>
      </c>
      <c r="B132" s="707"/>
      <c r="C132" s="707"/>
      <c r="D132" s="707"/>
      <c r="E132" s="707"/>
      <c r="F132" s="707"/>
      <c r="G132" s="707"/>
      <c r="H132" s="707"/>
      <c r="I132" s="707"/>
      <c r="J132" s="707"/>
      <c r="K132" s="707"/>
      <c r="L132" s="707"/>
      <c r="M132" s="707"/>
      <c r="N132" s="707"/>
      <c r="O132" s="707"/>
      <c r="P132" s="707"/>
      <c r="Q132" s="707"/>
      <c r="R132" s="707"/>
      <c r="S132" s="707"/>
      <c r="T132" s="707"/>
      <c r="U132" s="707"/>
      <c r="V132" s="681" t="s">
        <v>495</v>
      </c>
      <c r="W132" s="681"/>
      <c r="X132" s="681"/>
      <c r="Y132" s="681"/>
      <c r="Z132" s="682"/>
      <c r="AA132" s="683">
        <v>6.4930693850000001</v>
      </c>
      <c r="AB132" s="684"/>
      <c r="AC132" s="684"/>
      <c r="AD132" s="684"/>
      <c r="AE132" s="685"/>
      <c r="AF132" s="686">
        <v>3.8058105000000002</v>
      </c>
      <c r="AG132" s="684"/>
      <c r="AH132" s="684"/>
      <c r="AI132" s="684"/>
      <c r="AJ132" s="685"/>
      <c r="AK132" s="686">
        <v>2.8382780580000002</v>
      </c>
      <c r="AL132" s="684"/>
      <c r="AM132" s="684"/>
      <c r="AN132" s="684"/>
      <c r="AO132" s="685"/>
      <c r="AP132" s="687"/>
      <c r="AQ132" s="688"/>
      <c r="AR132" s="688"/>
      <c r="AS132" s="688"/>
      <c r="AT132" s="68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8"/>
      <c r="B133" s="709"/>
      <c r="C133" s="709"/>
      <c r="D133" s="709"/>
      <c r="E133" s="709"/>
      <c r="F133" s="709"/>
      <c r="G133" s="709"/>
      <c r="H133" s="709"/>
      <c r="I133" s="709"/>
      <c r="J133" s="709"/>
      <c r="K133" s="709"/>
      <c r="L133" s="709"/>
      <c r="M133" s="709"/>
      <c r="N133" s="709"/>
      <c r="O133" s="709"/>
      <c r="P133" s="709"/>
      <c r="Q133" s="709"/>
      <c r="R133" s="709"/>
      <c r="S133" s="709"/>
      <c r="T133" s="709"/>
      <c r="U133" s="709"/>
      <c r="V133" s="690" t="s">
        <v>83</v>
      </c>
      <c r="W133" s="690"/>
      <c r="X133" s="690"/>
      <c r="Y133" s="690"/>
      <c r="Z133" s="691"/>
      <c r="AA133" s="692">
        <v>6.9</v>
      </c>
      <c r="AB133" s="693"/>
      <c r="AC133" s="693"/>
      <c r="AD133" s="693"/>
      <c r="AE133" s="694"/>
      <c r="AF133" s="692">
        <v>5.8</v>
      </c>
      <c r="AG133" s="693"/>
      <c r="AH133" s="693"/>
      <c r="AI133" s="693"/>
      <c r="AJ133" s="694"/>
      <c r="AK133" s="692">
        <v>4.3</v>
      </c>
      <c r="AL133" s="693"/>
      <c r="AM133" s="693"/>
      <c r="AN133" s="693"/>
      <c r="AO133" s="694"/>
      <c r="AP133" s="695"/>
      <c r="AQ133" s="696"/>
      <c r="AR133" s="696"/>
      <c r="AS133" s="696"/>
      <c r="AT133" s="69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NPRG0fp9CX33EZs0q+2aBuKn7cvbtmx0tzO6z0uxQ5658lsT0j4tE4NWs4HfrbsJlVecYW9TQt3D7B9J5AVKdQ==" saltValue="hIrP6dkYz8yVeuoIxMhao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96</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YQF24+E9nSa86O+YRSx0uv42kVSSy2DyTc01Ldamh7JLYcnfsSVjBO1RIIhYuimLkKztRX6NAh9uaHwR5pVXIw==" saltValue="aFT5LqBc+6gtN61/wCHMAw==" spinCount="100000" sheet="1" objects="1" scenarios="1"/>
  <phoneticPr fontId="5"/>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xnGjhU1ELtk0y4+LjbnBUrhrH4X83wBPlV9MUhBaYJ8J1oBI4BbhTNInCxxtfEa/yRJcvOUi5oBt6jOan5YmLA==" saltValue="dyD904EL779Pkx5Bcm1aTw=="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84</v>
      </c>
      <c r="AP7" s="126"/>
      <c r="AQ7" s="137" t="s">
        <v>497</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498</v>
      </c>
      <c r="AQ8" s="138" t="s">
        <v>499</v>
      </c>
      <c r="AR8" s="152" t="s">
        <v>500</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501</v>
      </c>
      <c r="AL9" s="1005"/>
      <c r="AM9" s="1005"/>
      <c r="AN9" s="1006"/>
      <c r="AO9" s="116">
        <v>11191448</v>
      </c>
      <c r="AP9" s="116">
        <v>61329</v>
      </c>
      <c r="AQ9" s="139">
        <v>66742</v>
      </c>
      <c r="AR9" s="153">
        <v>-8.1</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205</v>
      </c>
      <c r="AL10" s="1005"/>
      <c r="AM10" s="1005"/>
      <c r="AN10" s="1006"/>
      <c r="AO10" s="117">
        <v>140125</v>
      </c>
      <c r="AP10" s="117">
        <v>768</v>
      </c>
      <c r="AQ10" s="140">
        <v>1287</v>
      </c>
      <c r="AR10" s="154">
        <v>-40.299999999999997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398</v>
      </c>
      <c r="AL11" s="1005"/>
      <c r="AM11" s="1005"/>
      <c r="AN11" s="1006"/>
      <c r="AO11" s="117">
        <v>27779</v>
      </c>
      <c r="AP11" s="117">
        <v>152</v>
      </c>
      <c r="AQ11" s="140">
        <v>1074</v>
      </c>
      <c r="AR11" s="154">
        <v>-85.8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233</v>
      </c>
      <c r="AL12" s="1005"/>
      <c r="AM12" s="1005"/>
      <c r="AN12" s="1006"/>
      <c r="AO12" s="117" t="s">
        <v>197</v>
      </c>
      <c r="AP12" s="117" t="s">
        <v>197</v>
      </c>
      <c r="AQ12" s="140">
        <v>41</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502</v>
      </c>
      <c r="AL13" s="1005"/>
      <c r="AM13" s="1005"/>
      <c r="AN13" s="1006"/>
      <c r="AO13" s="117">
        <v>313140</v>
      </c>
      <c r="AP13" s="117">
        <v>1716</v>
      </c>
      <c r="AQ13" s="140">
        <v>2303</v>
      </c>
      <c r="AR13" s="154">
        <v>-25.5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503</v>
      </c>
      <c r="AL14" s="1005"/>
      <c r="AM14" s="1005"/>
      <c r="AN14" s="1006"/>
      <c r="AO14" s="117">
        <v>193247</v>
      </c>
      <c r="AP14" s="117">
        <v>1059</v>
      </c>
      <c r="AQ14" s="140">
        <v>1496</v>
      </c>
      <c r="AR14" s="154">
        <v>-29.2</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311</v>
      </c>
      <c r="AL15" s="1008"/>
      <c r="AM15" s="1008"/>
      <c r="AN15" s="1009"/>
      <c r="AO15" s="117">
        <v>-496608</v>
      </c>
      <c r="AP15" s="117">
        <v>-2721</v>
      </c>
      <c r="AQ15" s="140">
        <v>-3858</v>
      </c>
      <c r="AR15" s="154">
        <v>-29.5</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271</v>
      </c>
      <c r="AL16" s="1008"/>
      <c r="AM16" s="1008"/>
      <c r="AN16" s="1009"/>
      <c r="AO16" s="117">
        <v>11369131</v>
      </c>
      <c r="AP16" s="117">
        <v>62303</v>
      </c>
      <c r="AQ16" s="140">
        <v>69084</v>
      </c>
      <c r="AR16" s="154">
        <v>-9.8000000000000007</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170</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504</v>
      </c>
      <c r="AP20" s="128" t="s">
        <v>336</v>
      </c>
      <c r="AQ20" s="141" t="s">
        <v>39</v>
      </c>
      <c r="AR20" s="155"/>
    </row>
    <row r="21" spans="1:46" s="81" customFormat="1" ht="13" x14ac:dyDescent="0.2">
      <c r="A21" s="83"/>
      <c r="AK21" s="1010" t="s">
        <v>505</v>
      </c>
      <c r="AL21" s="1011"/>
      <c r="AM21" s="1011"/>
      <c r="AN21" s="1012"/>
      <c r="AO21" s="119">
        <v>5.77</v>
      </c>
      <c r="AP21" s="129">
        <v>6.14</v>
      </c>
      <c r="AQ21" s="142">
        <v>-0.37</v>
      </c>
      <c r="AS21" s="161"/>
      <c r="AT21" s="83"/>
    </row>
    <row r="22" spans="1:46" s="81" customFormat="1" ht="13" x14ac:dyDescent="0.2">
      <c r="A22" s="83"/>
      <c r="AK22" s="1010" t="s">
        <v>506</v>
      </c>
      <c r="AL22" s="1011"/>
      <c r="AM22" s="1011"/>
      <c r="AN22" s="1012"/>
      <c r="AO22" s="120">
        <v>99.2</v>
      </c>
      <c r="AP22" s="130">
        <v>99.7</v>
      </c>
      <c r="AQ22" s="143">
        <v>-0.5</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03" t="s">
        <v>507</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 x14ac:dyDescent="0.2">
      <c r="A27" s="85"/>
      <c r="AO27" s="90"/>
      <c r="AP27" s="90"/>
      <c r="AQ27" s="90"/>
      <c r="AR27" s="90"/>
      <c r="AS27" s="90"/>
      <c r="AT27" s="90"/>
    </row>
    <row r="28" spans="1:46" ht="16.5" x14ac:dyDescent="0.2">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118</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84</v>
      </c>
      <c r="AP30" s="126"/>
      <c r="AQ30" s="137" t="s">
        <v>497</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498</v>
      </c>
      <c r="AQ31" s="138" t="s">
        <v>499</v>
      </c>
      <c r="AR31" s="152" t="s">
        <v>500</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508</v>
      </c>
      <c r="AL32" s="998"/>
      <c r="AM32" s="998"/>
      <c r="AN32" s="999"/>
      <c r="AO32" s="117">
        <v>5703448</v>
      </c>
      <c r="AP32" s="117">
        <v>31255</v>
      </c>
      <c r="AQ32" s="144">
        <v>26372</v>
      </c>
      <c r="AR32" s="154">
        <v>18.5</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509</v>
      </c>
      <c r="AL33" s="998"/>
      <c r="AM33" s="998"/>
      <c r="AN33" s="999"/>
      <c r="AO33" s="117" t="s">
        <v>197</v>
      </c>
      <c r="AP33" s="117" t="s">
        <v>197</v>
      </c>
      <c r="AQ33" s="144">
        <v>3</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510</v>
      </c>
      <c r="AL34" s="998"/>
      <c r="AM34" s="998"/>
      <c r="AN34" s="999"/>
      <c r="AO34" s="117" t="s">
        <v>197</v>
      </c>
      <c r="AP34" s="117" t="s">
        <v>197</v>
      </c>
      <c r="AQ34" s="144">
        <v>27</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511</v>
      </c>
      <c r="AL35" s="998"/>
      <c r="AM35" s="998"/>
      <c r="AN35" s="999"/>
      <c r="AO35" s="117">
        <v>557829</v>
      </c>
      <c r="AP35" s="117">
        <v>3057</v>
      </c>
      <c r="AQ35" s="144">
        <v>5235</v>
      </c>
      <c r="AR35" s="154">
        <v>-41.6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35</v>
      </c>
      <c r="AL36" s="998"/>
      <c r="AM36" s="998"/>
      <c r="AN36" s="999"/>
      <c r="AO36" s="117">
        <v>158213</v>
      </c>
      <c r="AP36" s="117">
        <v>867</v>
      </c>
      <c r="AQ36" s="144">
        <v>476</v>
      </c>
      <c r="AR36" s="154">
        <v>82.1</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345</v>
      </c>
      <c r="AL37" s="998"/>
      <c r="AM37" s="998"/>
      <c r="AN37" s="999"/>
      <c r="AO37" s="117">
        <v>93644</v>
      </c>
      <c r="AP37" s="117">
        <v>513</v>
      </c>
      <c r="AQ37" s="144">
        <v>969</v>
      </c>
      <c r="AR37" s="154">
        <v>-47.1</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513</v>
      </c>
      <c r="AL38" s="1001"/>
      <c r="AM38" s="1001"/>
      <c r="AN38" s="1002"/>
      <c r="AO38" s="121" t="s">
        <v>197</v>
      </c>
      <c r="AP38" s="121" t="s">
        <v>197</v>
      </c>
      <c r="AQ38" s="145" t="s">
        <v>197</v>
      </c>
      <c r="AR38" s="143" t="s">
        <v>197</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81</v>
      </c>
      <c r="AL39" s="1001"/>
      <c r="AM39" s="1001"/>
      <c r="AN39" s="1002"/>
      <c r="AO39" s="117">
        <v>-1528348</v>
      </c>
      <c r="AP39" s="117">
        <v>-8375</v>
      </c>
      <c r="AQ39" s="144">
        <v>-7307</v>
      </c>
      <c r="AR39" s="154">
        <v>14.6</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514</v>
      </c>
      <c r="AL40" s="998"/>
      <c r="AM40" s="998"/>
      <c r="AN40" s="999"/>
      <c r="AO40" s="117">
        <v>-3992600</v>
      </c>
      <c r="AP40" s="117">
        <v>-21880</v>
      </c>
      <c r="AQ40" s="144">
        <v>-17667</v>
      </c>
      <c r="AR40" s="154">
        <v>23.8</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388</v>
      </c>
      <c r="AL41" s="988"/>
      <c r="AM41" s="988"/>
      <c r="AN41" s="989"/>
      <c r="AO41" s="117">
        <v>992186</v>
      </c>
      <c r="AP41" s="117">
        <v>5437</v>
      </c>
      <c r="AQ41" s="144">
        <v>8108</v>
      </c>
      <c r="AR41" s="154">
        <v>-32.9</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516</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84</v>
      </c>
      <c r="AN49" s="990" t="s">
        <v>442</v>
      </c>
      <c r="AO49" s="991"/>
      <c r="AP49" s="991"/>
      <c r="AQ49" s="991"/>
      <c r="AR49" s="992"/>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489</v>
      </c>
      <c r="AO50" s="123" t="s">
        <v>490</v>
      </c>
      <c r="AP50" s="134" t="s">
        <v>517</v>
      </c>
      <c r="AQ50" s="147" t="s">
        <v>382</v>
      </c>
      <c r="AR50" s="157" t="s">
        <v>518</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478</v>
      </c>
      <c r="AL51" s="102"/>
      <c r="AM51" s="107">
        <v>6337936</v>
      </c>
      <c r="AN51" s="114">
        <v>34226</v>
      </c>
      <c r="AO51" s="124">
        <v>13</v>
      </c>
      <c r="AP51" s="135">
        <v>39221</v>
      </c>
      <c r="AQ51" s="148">
        <v>4.2</v>
      </c>
      <c r="AR51" s="158">
        <v>8.8000000000000007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273</v>
      </c>
      <c r="AM52" s="108">
        <v>4601542</v>
      </c>
      <c r="AN52" s="115">
        <v>24849</v>
      </c>
      <c r="AO52" s="125">
        <v>81.2</v>
      </c>
      <c r="AP52" s="136">
        <v>24821</v>
      </c>
      <c r="AQ52" s="149">
        <v>-0.5</v>
      </c>
      <c r="AR52" s="159">
        <v>81.7</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317</v>
      </c>
      <c r="AL53" s="102"/>
      <c r="AM53" s="107">
        <v>7861959</v>
      </c>
      <c r="AN53" s="114">
        <v>42586</v>
      </c>
      <c r="AO53" s="124">
        <v>24.4</v>
      </c>
      <c r="AP53" s="135">
        <v>38566</v>
      </c>
      <c r="AQ53" s="148">
        <v>-1.7</v>
      </c>
      <c r="AR53" s="158">
        <v>26.1</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273</v>
      </c>
      <c r="AM54" s="108">
        <v>5824253</v>
      </c>
      <c r="AN54" s="115">
        <v>31548</v>
      </c>
      <c r="AO54" s="125">
        <v>27</v>
      </c>
      <c r="AP54" s="136">
        <v>24059</v>
      </c>
      <c r="AQ54" s="149">
        <v>-3.1</v>
      </c>
      <c r="AR54" s="159">
        <v>30.1</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6798478</v>
      </c>
      <c r="AN55" s="114">
        <v>36996</v>
      </c>
      <c r="AO55" s="124">
        <v>-13.1</v>
      </c>
      <c r="AP55" s="135">
        <v>35156</v>
      </c>
      <c r="AQ55" s="148">
        <v>-8.8000000000000007</v>
      </c>
      <c r="AR55" s="158">
        <v>-4.3</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273</v>
      </c>
      <c r="AM56" s="108">
        <v>5046204</v>
      </c>
      <c r="AN56" s="115">
        <v>27461</v>
      </c>
      <c r="AO56" s="125">
        <v>-13</v>
      </c>
      <c r="AP56" s="136">
        <v>22430</v>
      </c>
      <c r="AQ56" s="149">
        <v>-6.8</v>
      </c>
      <c r="AR56" s="159">
        <v>-6.2</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519</v>
      </c>
      <c r="AL57" s="102"/>
      <c r="AM57" s="107">
        <v>5613611</v>
      </c>
      <c r="AN57" s="114">
        <v>30702</v>
      </c>
      <c r="AO57" s="124">
        <v>-17</v>
      </c>
      <c r="AP57" s="135">
        <v>37029</v>
      </c>
      <c r="AQ57" s="148">
        <v>5.3</v>
      </c>
      <c r="AR57" s="158">
        <v>-22.3</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273</v>
      </c>
      <c r="AM58" s="108">
        <v>2803276</v>
      </c>
      <c r="AN58" s="115">
        <v>15332</v>
      </c>
      <c r="AO58" s="125">
        <v>-44.2</v>
      </c>
      <c r="AP58" s="136">
        <v>23232</v>
      </c>
      <c r="AQ58" s="149">
        <v>3.6</v>
      </c>
      <c r="AR58" s="159">
        <v>-47.8</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9695826</v>
      </c>
      <c r="AN59" s="114">
        <v>53133</v>
      </c>
      <c r="AO59" s="124">
        <v>73.099999999999994</v>
      </c>
      <c r="AP59" s="135">
        <v>44805</v>
      </c>
      <c r="AQ59" s="148">
        <v>21</v>
      </c>
      <c r="AR59" s="158">
        <v>52.1</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273</v>
      </c>
      <c r="AM60" s="108">
        <v>5526674</v>
      </c>
      <c r="AN60" s="115">
        <v>30286</v>
      </c>
      <c r="AO60" s="125">
        <v>97.5</v>
      </c>
      <c r="AP60" s="136">
        <v>29857</v>
      </c>
      <c r="AQ60" s="149">
        <v>28.5</v>
      </c>
      <c r="AR60" s="159">
        <v>69</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521</v>
      </c>
      <c r="AL61" s="105"/>
      <c r="AM61" s="107">
        <v>7261562</v>
      </c>
      <c r="AN61" s="114">
        <v>39529</v>
      </c>
      <c r="AO61" s="124">
        <v>16.100000000000001</v>
      </c>
      <c r="AP61" s="135">
        <v>38955</v>
      </c>
      <c r="AQ61" s="150">
        <v>4</v>
      </c>
      <c r="AR61" s="158">
        <v>12.1</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273</v>
      </c>
      <c r="AM62" s="108">
        <v>4760390</v>
      </c>
      <c r="AN62" s="115">
        <v>25895</v>
      </c>
      <c r="AO62" s="125">
        <v>29.7</v>
      </c>
      <c r="AP62" s="136">
        <v>24880</v>
      </c>
      <c r="AQ62" s="149">
        <v>4.3</v>
      </c>
      <c r="AR62" s="159">
        <v>25.4</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Oot7cLznHxRMhWtHQgsPrnfLp9C0gIh4ZPitm7WhZUZ0X8+6mtperST9hhePLFxhAuRPBg1NMThubjtBS/wElg==" saltValue="USg6zRUm0Il7p7u6zc46d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96</v>
      </c>
    </row>
    <row r="121" spans="125:125" ht="13.5" hidden="1" customHeight="1" x14ac:dyDescent="0.2">
      <c r="DU121" s="78"/>
    </row>
  </sheetData>
  <sheetProtection algorithmName="SHA-512" hashValue="o/3dlbUuDQA1C8OGNOwzp/SUJN+jPNs11NSGCs/DDdlvYqPpuysnmK+RwgmKQsi97hFQQavRAzXlbdzuhb582Q==" saltValue="3Rv6jG6a0GyjEi/rQfSZN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96</v>
      </c>
    </row>
  </sheetData>
  <sheetProtection algorithmName="SHA-512" hashValue="MBPYgyFDRCBtTRAC64y7KW70IEZ6TE7ottTaUKkG87/0xsfyWpXc5yrBiCsoRJZkXaQ+p3ZmmgG8VaGxLS/yXQ==" saltValue="1C5pfz7r1HhQY54NVixl7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8</v>
      </c>
      <c r="C46" s="170"/>
      <c r="D46" s="170"/>
      <c r="E46" s="171" t="s">
        <v>16</v>
      </c>
      <c r="F46" s="172" t="s">
        <v>523</v>
      </c>
      <c r="G46" s="176" t="s">
        <v>524</v>
      </c>
      <c r="H46" s="176" t="s">
        <v>525</v>
      </c>
      <c r="I46" s="176" t="s">
        <v>253</v>
      </c>
      <c r="J46" s="181" t="s">
        <v>526</v>
      </c>
    </row>
    <row r="47" spans="2:10" ht="57.75" customHeight="1" x14ac:dyDescent="0.2">
      <c r="B47" s="167"/>
      <c r="C47" s="1013" t="s">
        <v>3</v>
      </c>
      <c r="D47" s="1013"/>
      <c r="E47" s="1014"/>
      <c r="F47" s="173">
        <v>11.52</v>
      </c>
      <c r="G47" s="177">
        <v>11.35</v>
      </c>
      <c r="H47" s="177">
        <v>12.49</v>
      </c>
      <c r="I47" s="177">
        <v>12.59</v>
      </c>
      <c r="J47" s="182">
        <v>11.98</v>
      </c>
    </row>
    <row r="48" spans="2:10" ht="57.75" customHeight="1" x14ac:dyDescent="0.2">
      <c r="B48" s="168"/>
      <c r="C48" s="1015" t="s">
        <v>9</v>
      </c>
      <c r="D48" s="1015"/>
      <c r="E48" s="1016"/>
      <c r="F48" s="174">
        <v>0.8</v>
      </c>
      <c r="G48" s="178">
        <v>1.73</v>
      </c>
      <c r="H48" s="178">
        <v>0.92</v>
      </c>
      <c r="I48" s="178">
        <v>0.97</v>
      </c>
      <c r="J48" s="183">
        <v>0.91</v>
      </c>
    </row>
    <row r="49" spans="2:10" ht="57.75" customHeight="1" x14ac:dyDescent="0.2">
      <c r="B49" s="169"/>
      <c r="C49" s="1017" t="s">
        <v>15</v>
      </c>
      <c r="D49" s="1017"/>
      <c r="E49" s="1018"/>
      <c r="F49" s="175">
        <v>0.75</v>
      </c>
      <c r="G49" s="179">
        <v>1.37</v>
      </c>
      <c r="H49" s="179">
        <v>0.06</v>
      </c>
      <c r="I49" s="179">
        <v>0.52</v>
      </c>
      <c r="J49" s="184" t="s">
        <v>512</v>
      </c>
    </row>
    <row r="50" spans="2:10" ht="13" x14ac:dyDescent="0.2"/>
  </sheetData>
  <sheetProtection algorithmName="SHA-512" hashValue="jmpJ1N1A7peG22OyA8AvrQHmhytu3wcBGtzEU4yi8smpEqDnuaJ7/v9szq20438ajQnaCsc41grcwB0/22WrAg==" saltValue="Y3b63mFgGTa1ZGvU+4NQV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13</v>
      </c>
      <c r="C33" s="192"/>
      <c r="D33" s="192"/>
      <c r="E33" s="194" t="s">
        <v>16</v>
      </c>
      <c r="F33" s="195" t="s">
        <v>523</v>
      </c>
      <c r="G33" s="199" t="s">
        <v>524</v>
      </c>
      <c r="H33" s="199" t="s">
        <v>525</v>
      </c>
      <c r="I33" s="199" t="s">
        <v>253</v>
      </c>
      <c r="J33" s="203" t="s">
        <v>526</v>
      </c>
      <c r="K33" s="185"/>
      <c r="L33" s="185"/>
      <c r="M33" s="185"/>
      <c r="N33" s="185"/>
      <c r="O33" s="185"/>
      <c r="P33" s="185"/>
    </row>
    <row r="34" spans="1:16" ht="39" customHeight="1" x14ac:dyDescent="0.2">
      <c r="A34" s="185"/>
      <c r="B34" s="187"/>
      <c r="C34" s="1023" t="s">
        <v>459</v>
      </c>
      <c r="D34" s="1023"/>
      <c r="E34" s="1024"/>
      <c r="F34" s="196">
        <v>6.69</v>
      </c>
      <c r="G34" s="200">
        <v>6.43</v>
      </c>
      <c r="H34" s="200">
        <v>6.27</v>
      </c>
      <c r="I34" s="200">
        <v>3.12</v>
      </c>
      <c r="J34" s="204">
        <v>3.3</v>
      </c>
      <c r="K34" s="185"/>
      <c r="L34" s="185"/>
      <c r="M34" s="185"/>
      <c r="N34" s="185"/>
      <c r="O34" s="185"/>
      <c r="P34" s="185"/>
    </row>
    <row r="35" spans="1:16" ht="39" customHeight="1" x14ac:dyDescent="0.2">
      <c r="A35" s="185"/>
      <c r="B35" s="188"/>
      <c r="C35" s="1019" t="s">
        <v>201</v>
      </c>
      <c r="D35" s="1019"/>
      <c r="E35" s="1020"/>
      <c r="F35" s="197">
        <v>2.04</v>
      </c>
      <c r="G35" s="201">
        <v>2.4900000000000002</v>
      </c>
      <c r="H35" s="201">
        <v>3.09</v>
      </c>
      <c r="I35" s="201">
        <v>3.09</v>
      </c>
      <c r="J35" s="205">
        <v>3.14</v>
      </c>
      <c r="K35" s="185"/>
      <c r="L35" s="185"/>
      <c r="M35" s="185"/>
      <c r="N35" s="185"/>
      <c r="O35" s="185"/>
      <c r="P35" s="185"/>
    </row>
    <row r="36" spans="1:16" ht="39" customHeight="1" x14ac:dyDescent="0.2">
      <c r="A36" s="185"/>
      <c r="B36" s="188"/>
      <c r="C36" s="1019" t="s">
        <v>448</v>
      </c>
      <c r="D36" s="1019"/>
      <c r="E36" s="1020"/>
      <c r="F36" s="197">
        <v>0.79</v>
      </c>
      <c r="G36" s="201">
        <v>1.72</v>
      </c>
      <c r="H36" s="201">
        <v>0.92</v>
      </c>
      <c r="I36" s="201">
        <v>0.96</v>
      </c>
      <c r="J36" s="205">
        <v>0.91</v>
      </c>
      <c r="K36" s="185"/>
      <c r="L36" s="185"/>
      <c r="M36" s="185"/>
      <c r="N36" s="185"/>
      <c r="O36" s="185"/>
      <c r="P36" s="185"/>
    </row>
    <row r="37" spans="1:16" ht="39" customHeight="1" x14ac:dyDescent="0.2">
      <c r="A37" s="185"/>
      <c r="B37" s="188"/>
      <c r="C37" s="1019" t="s">
        <v>282</v>
      </c>
      <c r="D37" s="1019"/>
      <c r="E37" s="1020"/>
      <c r="F37" s="197">
        <v>0.32</v>
      </c>
      <c r="G37" s="201">
        <v>0.52</v>
      </c>
      <c r="H37" s="201">
        <v>0.67</v>
      </c>
      <c r="I37" s="201">
        <v>0.22</v>
      </c>
      <c r="J37" s="205">
        <v>0.4</v>
      </c>
      <c r="K37" s="185"/>
      <c r="L37" s="185"/>
      <c r="M37" s="185"/>
      <c r="N37" s="185"/>
      <c r="O37" s="185"/>
      <c r="P37" s="185"/>
    </row>
    <row r="38" spans="1:16" ht="39" customHeight="1" x14ac:dyDescent="0.2">
      <c r="A38" s="185"/>
      <c r="B38" s="188"/>
      <c r="C38" s="1019" t="s">
        <v>458</v>
      </c>
      <c r="D38" s="1019"/>
      <c r="E38" s="1020"/>
      <c r="F38" s="197">
        <v>0.19</v>
      </c>
      <c r="G38" s="201">
        <v>0.17</v>
      </c>
      <c r="H38" s="201">
        <v>0.22</v>
      </c>
      <c r="I38" s="201">
        <v>0.22</v>
      </c>
      <c r="J38" s="205">
        <v>0.26</v>
      </c>
      <c r="K38" s="185"/>
      <c r="L38" s="185"/>
      <c r="M38" s="185"/>
      <c r="N38" s="185"/>
      <c r="O38" s="185"/>
      <c r="P38" s="185"/>
    </row>
    <row r="39" spans="1:16" ht="39" customHeight="1" x14ac:dyDescent="0.2">
      <c r="A39" s="185"/>
      <c r="B39" s="188"/>
      <c r="C39" s="1019" t="s">
        <v>457</v>
      </c>
      <c r="D39" s="1019"/>
      <c r="E39" s="1020"/>
      <c r="F39" s="197">
        <v>0.78</v>
      </c>
      <c r="G39" s="201">
        <v>0.11</v>
      </c>
      <c r="H39" s="201">
        <v>0.14000000000000001</v>
      </c>
      <c r="I39" s="201">
        <v>0.1</v>
      </c>
      <c r="J39" s="205">
        <v>0.03</v>
      </c>
      <c r="K39" s="185"/>
      <c r="L39" s="185"/>
      <c r="M39" s="185"/>
      <c r="N39" s="185"/>
      <c r="O39" s="185"/>
      <c r="P39" s="185"/>
    </row>
    <row r="40" spans="1:16" ht="39" customHeight="1" x14ac:dyDescent="0.2">
      <c r="A40" s="185"/>
      <c r="B40" s="188"/>
      <c r="C40" s="1019" t="s">
        <v>186</v>
      </c>
      <c r="D40" s="1019"/>
      <c r="E40" s="1020"/>
      <c r="F40" s="197" t="s">
        <v>197</v>
      </c>
      <c r="G40" s="201" t="s">
        <v>197</v>
      </c>
      <c r="H40" s="201">
        <v>0</v>
      </c>
      <c r="I40" s="201">
        <v>0.01</v>
      </c>
      <c r="J40" s="205">
        <v>0.02</v>
      </c>
      <c r="K40" s="185"/>
      <c r="L40" s="185"/>
      <c r="M40" s="185"/>
      <c r="N40" s="185"/>
      <c r="O40" s="185"/>
      <c r="P40" s="185"/>
    </row>
    <row r="41" spans="1:16" ht="39" customHeight="1" x14ac:dyDescent="0.2">
      <c r="A41" s="185"/>
      <c r="B41" s="188"/>
      <c r="C41" s="1019" t="s">
        <v>230</v>
      </c>
      <c r="D41" s="1019"/>
      <c r="E41" s="1020"/>
      <c r="F41" s="197">
        <v>0</v>
      </c>
      <c r="G41" s="201">
        <v>0</v>
      </c>
      <c r="H41" s="201">
        <v>0</v>
      </c>
      <c r="I41" s="201">
        <v>0</v>
      </c>
      <c r="J41" s="205">
        <v>0</v>
      </c>
      <c r="K41" s="185"/>
      <c r="L41" s="185"/>
      <c r="M41" s="185"/>
      <c r="N41" s="185"/>
      <c r="O41" s="185"/>
      <c r="P41" s="185"/>
    </row>
    <row r="42" spans="1:16" ht="39" customHeight="1" x14ac:dyDescent="0.2">
      <c r="A42" s="185"/>
      <c r="B42" s="189"/>
      <c r="C42" s="1019" t="s">
        <v>527</v>
      </c>
      <c r="D42" s="1019"/>
      <c r="E42" s="1020"/>
      <c r="F42" s="197" t="s">
        <v>197</v>
      </c>
      <c r="G42" s="201" t="s">
        <v>197</v>
      </c>
      <c r="H42" s="201" t="s">
        <v>197</v>
      </c>
      <c r="I42" s="201" t="s">
        <v>197</v>
      </c>
      <c r="J42" s="205" t="s">
        <v>197</v>
      </c>
      <c r="K42" s="185"/>
      <c r="L42" s="185"/>
      <c r="M42" s="185"/>
      <c r="N42" s="185"/>
      <c r="O42" s="185"/>
      <c r="P42" s="185"/>
    </row>
    <row r="43" spans="1:16" ht="39" customHeight="1" x14ac:dyDescent="0.2">
      <c r="A43" s="185"/>
      <c r="B43" s="190"/>
      <c r="C43" s="1021" t="s">
        <v>299</v>
      </c>
      <c r="D43" s="1021"/>
      <c r="E43" s="1022"/>
      <c r="F43" s="198">
        <v>0</v>
      </c>
      <c r="G43" s="202">
        <v>0</v>
      </c>
      <c r="H43" s="202">
        <v>0</v>
      </c>
      <c r="I43" s="202">
        <v>0</v>
      </c>
      <c r="J43" s="206">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npz9pliemR92jrBHRlUVmnkjG851vbAW4RIBr0n1gy+JFVRHGvheQl27pZhShbRDdGgYvLI5+63mE93tREXPBw==" saltValue="kkFRz29l5qpfelycUHvpt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22</v>
      </c>
      <c r="C44" s="213"/>
      <c r="D44" s="213"/>
      <c r="E44" s="221"/>
      <c r="F44" s="221"/>
      <c r="G44" s="221"/>
      <c r="H44" s="221"/>
      <c r="I44" s="221"/>
      <c r="J44" s="224" t="s">
        <v>16</v>
      </c>
      <c r="K44" s="226" t="s">
        <v>523</v>
      </c>
      <c r="L44" s="235" t="s">
        <v>524</v>
      </c>
      <c r="M44" s="235" t="s">
        <v>525</v>
      </c>
      <c r="N44" s="235" t="s">
        <v>253</v>
      </c>
      <c r="O44" s="244" t="s">
        <v>526</v>
      </c>
      <c r="P44" s="85"/>
      <c r="Q44" s="85"/>
      <c r="R44" s="85"/>
      <c r="S44" s="85"/>
      <c r="T44" s="85"/>
      <c r="U44" s="85"/>
    </row>
    <row r="45" spans="1:21" ht="30.75" customHeight="1" x14ac:dyDescent="0.2">
      <c r="A45" s="85"/>
      <c r="B45" s="1040" t="s">
        <v>24</v>
      </c>
      <c r="C45" s="1041"/>
      <c r="D45" s="216"/>
      <c r="E45" s="1054" t="s">
        <v>21</v>
      </c>
      <c r="F45" s="1054"/>
      <c r="G45" s="1054"/>
      <c r="H45" s="1054"/>
      <c r="I45" s="1054"/>
      <c r="J45" s="1055"/>
      <c r="K45" s="227">
        <v>6914</v>
      </c>
      <c r="L45" s="236">
        <v>7213</v>
      </c>
      <c r="M45" s="236">
        <v>6972</v>
      </c>
      <c r="N45" s="236">
        <v>6267</v>
      </c>
      <c r="O45" s="245">
        <v>5703</v>
      </c>
      <c r="P45" s="85"/>
      <c r="Q45" s="85"/>
      <c r="R45" s="85"/>
      <c r="S45" s="85"/>
      <c r="T45" s="85"/>
      <c r="U45" s="85"/>
    </row>
    <row r="46" spans="1:21" ht="30.75" customHeight="1" x14ac:dyDescent="0.2">
      <c r="A46" s="85"/>
      <c r="B46" s="1042"/>
      <c r="C46" s="1043"/>
      <c r="D46" s="217"/>
      <c r="E46" s="1046" t="s">
        <v>27</v>
      </c>
      <c r="F46" s="1046"/>
      <c r="G46" s="1046"/>
      <c r="H46" s="1046"/>
      <c r="I46" s="1046"/>
      <c r="J46" s="1047"/>
      <c r="K46" s="228" t="s">
        <v>197</v>
      </c>
      <c r="L46" s="237" t="s">
        <v>197</v>
      </c>
      <c r="M46" s="237" t="s">
        <v>197</v>
      </c>
      <c r="N46" s="237" t="s">
        <v>197</v>
      </c>
      <c r="O46" s="246" t="s">
        <v>197</v>
      </c>
      <c r="P46" s="85"/>
      <c r="Q46" s="85"/>
      <c r="R46" s="85"/>
      <c r="S46" s="85"/>
      <c r="T46" s="85"/>
      <c r="U46" s="85"/>
    </row>
    <row r="47" spans="1:21" ht="30.75" customHeight="1" x14ac:dyDescent="0.2">
      <c r="A47" s="85"/>
      <c r="B47" s="1042"/>
      <c r="C47" s="1043"/>
      <c r="D47" s="217"/>
      <c r="E47" s="1046" t="s">
        <v>30</v>
      </c>
      <c r="F47" s="1046"/>
      <c r="G47" s="1046"/>
      <c r="H47" s="1046"/>
      <c r="I47" s="1046"/>
      <c r="J47" s="1047"/>
      <c r="K47" s="228" t="s">
        <v>197</v>
      </c>
      <c r="L47" s="237" t="s">
        <v>197</v>
      </c>
      <c r="M47" s="237" t="s">
        <v>197</v>
      </c>
      <c r="N47" s="237" t="s">
        <v>197</v>
      </c>
      <c r="O47" s="246" t="s">
        <v>197</v>
      </c>
      <c r="P47" s="85"/>
      <c r="Q47" s="85"/>
      <c r="R47" s="85"/>
      <c r="S47" s="85"/>
      <c r="T47" s="85"/>
      <c r="U47" s="85"/>
    </row>
    <row r="48" spans="1:21" ht="30.75" customHeight="1" x14ac:dyDescent="0.2">
      <c r="A48" s="85"/>
      <c r="B48" s="1042"/>
      <c r="C48" s="1043"/>
      <c r="D48" s="217"/>
      <c r="E48" s="1046" t="s">
        <v>36</v>
      </c>
      <c r="F48" s="1046"/>
      <c r="G48" s="1046"/>
      <c r="H48" s="1046"/>
      <c r="I48" s="1046"/>
      <c r="J48" s="1047"/>
      <c r="K48" s="228">
        <v>633</v>
      </c>
      <c r="L48" s="237">
        <v>589</v>
      </c>
      <c r="M48" s="237">
        <v>581</v>
      </c>
      <c r="N48" s="237">
        <v>570</v>
      </c>
      <c r="O48" s="246">
        <v>558</v>
      </c>
      <c r="P48" s="85"/>
      <c r="Q48" s="85"/>
      <c r="R48" s="85"/>
      <c r="S48" s="85"/>
      <c r="T48" s="85"/>
      <c r="U48" s="85"/>
    </row>
    <row r="49" spans="1:21" ht="30.75" customHeight="1" x14ac:dyDescent="0.2">
      <c r="A49" s="85"/>
      <c r="B49" s="1042"/>
      <c r="C49" s="1043"/>
      <c r="D49" s="217"/>
      <c r="E49" s="1046" t="s">
        <v>0</v>
      </c>
      <c r="F49" s="1046"/>
      <c r="G49" s="1046"/>
      <c r="H49" s="1046"/>
      <c r="I49" s="1046"/>
      <c r="J49" s="1047"/>
      <c r="K49" s="228">
        <v>134</v>
      </c>
      <c r="L49" s="237">
        <v>130</v>
      </c>
      <c r="M49" s="237">
        <v>136</v>
      </c>
      <c r="N49" s="237">
        <v>145</v>
      </c>
      <c r="O49" s="246">
        <v>158</v>
      </c>
      <c r="P49" s="85"/>
      <c r="Q49" s="85"/>
      <c r="R49" s="85"/>
      <c r="S49" s="85"/>
      <c r="T49" s="85"/>
      <c r="U49" s="85"/>
    </row>
    <row r="50" spans="1:21" ht="30.75" customHeight="1" x14ac:dyDescent="0.2">
      <c r="A50" s="85"/>
      <c r="B50" s="1042"/>
      <c r="C50" s="1043"/>
      <c r="D50" s="217"/>
      <c r="E50" s="1046" t="s">
        <v>38</v>
      </c>
      <c r="F50" s="1046"/>
      <c r="G50" s="1046"/>
      <c r="H50" s="1046"/>
      <c r="I50" s="1046"/>
      <c r="J50" s="1047"/>
      <c r="K50" s="228">
        <v>291</v>
      </c>
      <c r="L50" s="237">
        <v>291</v>
      </c>
      <c r="M50" s="237">
        <v>291</v>
      </c>
      <c r="N50" s="237">
        <v>93</v>
      </c>
      <c r="O50" s="246">
        <v>94</v>
      </c>
      <c r="P50" s="85"/>
      <c r="Q50" s="85"/>
      <c r="R50" s="85"/>
      <c r="S50" s="85"/>
      <c r="T50" s="85"/>
      <c r="U50" s="85"/>
    </row>
    <row r="51" spans="1:21" ht="30.75" customHeight="1" x14ac:dyDescent="0.2">
      <c r="A51" s="85"/>
      <c r="B51" s="1044"/>
      <c r="C51" s="1045"/>
      <c r="D51" s="218"/>
      <c r="E51" s="1046" t="s">
        <v>43</v>
      </c>
      <c r="F51" s="1046"/>
      <c r="G51" s="1046"/>
      <c r="H51" s="1046"/>
      <c r="I51" s="1046"/>
      <c r="J51" s="1047"/>
      <c r="K51" s="228" t="s">
        <v>197</v>
      </c>
      <c r="L51" s="237" t="s">
        <v>197</v>
      </c>
      <c r="M51" s="237" t="s">
        <v>197</v>
      </c>
      <c r="N51" s="237" t="s">
        <v>197</v>
      </c>
      <c r="O51" s="246" t="s">
        <v>197</v>
      </c>
      <c r="P51" s="85"/>
      <c r="Q51" s="85"/>
      <c r="R51" s="85"/>
      <c r="S51" s="85"/>
      <c r="T51" s="85"/>
      <c r="U51" s="85"/>
    </row>
    <row r="52" spans="1:21" ht="30.75" customHeight="1" x14ac:dyDescent="0.2">
      <c r="A52" s="85"/>
      <c r="B52" s="1048" t="s">
        <v>46</v>
      </c>
      <c r="C52" s="1049"/>
      <c r="D52" s="218"/>
      <c r="E52" s="1046" t="s">
        <v>47</v>
      </c>
      <c r="F52" s="1046"/>
      <c r="G52" s="1046"/>
      <c r="H52" s="1046"/>
      <c r="I52" s="1046"/>
      <c r="J52" s="1047"/>
      <c r="K52" s="228">
        <v>5706</v>
      </c>
      <c r="L52" s="237">
        <v>5825</v>
      </c>
      <c r="M52" s="237">
        <v>5861</v>
      </c>
      <c r="N52" s="237">
        <v>5792</v>
      </c>
      <c r="O52" s="246">
        <v>5521</v>
      </c>
      <c r="P52" s="85"/>
      <c r="Q52" s="85"/>
      <c r="R52" s="85"/>
      <c r="S52" s="85"/>
      <c r="T52" s="85"/>
      <c r="U52" s="85"/>
    </row>
    <row r="53" spans="1:21" ht="30.75" customHeight="1" x14ac:dyDescent="0.2">
      <c r="A53" s="85"/>
      <c r="B53" s="1050" t="s">
        <v>48</v>
      </c>
      <c r="C53" s="1051"/>
      <c r="D53" s="219"/>
      <c r="E53" s="1052" t="s">
        <v>51</v>
      </c>
      <c r="F53" s="1052"/>
      <c r="G53" s="1052"/>
      <c r="H53" s="1052"/>
      <c r="I53" s="1052"/>
      <c r="J53" s="1053"/>
      <c r="K53" s="229">
        <v>2266</v>
      </c>
      <c r="L53" s="238">
        <v>2398</v>
      </c>
      <c r="M53" s="238">
        <v>2119</v>
      </c>
      <c r="N53" s="238">
        <v>1283</v>
      </c>
      <c r="O53" s="247">
        <v>992</v>
      </c>
      <c r="P53" s="85"/>
      <c r="Q53" s="85"/>
      <c r="R53" s="85"/>
      <c r="S53" s="85"/>
      <c r="T53" s="85"/>
      <c r="U53" s="85"/>
    </row>
    <row r="54" spans="1:21" ht="24" customHeight="1" x14ac:dyDescent="0.2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5</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25">
      <c r="A57" s="85"/>
      <c r="B57" s="210"/>
      <c r="C57" s="215"/>
      <c r="D57" s="215"/>
      <c r="E57" s="222"/>
      <c r="F57" s="222"/>
      <c r="G57" s="222"/>
      <c r="H57" s="222"/>
      <c r="I57" s="222"/>
      <c r="J57" s="225" t="s">
        <v>16</v>
      </c>
      <c r="K57" s="231" t="s">
        <v>523</v>
      </c>
      <c r="L57" s="239" t="s">
        <v>524</v>
      </c>
      <c r="M57" s="239" t="s">
        <v>525</v>
      </c>
      <c r="N57" s="239" t="s">
        <v>253</v>
      </c>
      <c r="O57" s="249" t="s">
        <v>526</v>
      </c>
      <c r="P57" s="85"/>
      <c r="Q57" s="85"/>
      <c r="R57" s="85"/>
      <c r="S57" s="85"/>
      <c r="T57" s="85"/>
      <c r="U57" s="85"/>
    </row>
    <row r="58" spans="1:21" ht="31.5" customHeight="1" x14ac:dyDescent="0.2">
      <c r="B58" s="1034" t="s">
        <v>57</v>
      </c>
      <c r="C58" s="1035"/>
      <c r="D58" s="1025" t="s">
        <v>61</v>
      </c>
      <c r="E58" s="1026"/>
      <c r="F58" s="1026"/>
      <c r="G58" s="1026"/>
      <c r="H58" s="1026"/>
      <c r="I58" s="1026"/>
      <c r="J58" s="1027"/>
      <c r="K58" s="232"/>
      <c r="L58" s="240"/>
      <c r="M58" s="240"/>
      <c r="N58" s="240"/>
      <c r="O58" s="250"/>
    </row>
    <row r="59" spans="1:21" ht="31.5" customHeight="1" x14ac:dyDescent="0.2">
      <c r="B59" s="1036"/>
      <c r="C59" s="1037"/>
      <c r="D59" s="1028" t="s">
        <v>12</v>
      </c>
      <c r="E59" s="1029"/>
      <c r="F59" s="1029"/>
      <c r="G59" s="1029"/>
      <c r="H59" s="1029"/>
      <c r="I59" s="1029"/>
      <c r="J59" s="1030"/>
      <c r="K59" s="233"/>
      <c r="L59" s="241"/>
      <c r="M59" s="241"/>
      <c r="N59" s="241"/>
      <c r="O59" s="251"/>
    </row>
    <row r="60" spans="1:21" ht="31.5" customHeight="1" x14ac:dyDescent="0.2">
      <c r="B60" s="1038"/>
      <c r="C60" s="1039"/>
      <c r="D60" s="1031" t="s">
        <v>62</v>
      </c>
      <c r="E60" s="1032"/>
      <c r="F60" s="1032"/>
      <c r="G60" s="1032"/>
      <c r="H60" s="1032"/>
      <c r="I60" s="1032"/>
      <c r="J60" s="1033"/>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37</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leejuyv2pF/FARPvXU+9DFj791Yi52jD379vknziFCeSQFqEn4hRbKQbTG4HczYI3AcsJU1KZDPSB+ewMlMzCg==" saltValue="HruMFyWmKZnObDIrrhavu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22</v>
      </c>
      <c r="C40" s="213"/>
      <c r="D40" s="213"/>
      <c r="E40" s="221"/>
      <c r="F40" s="221"/>
      <c r="G40" s="221"/>
      <c r="H40" s="224" t="s">
        <v>16</v>
      </c>
      <c r="I40" s="226" t="s">
        <v>523</v>
      </c>
      <c r="J40" s="235" t="s">
        <v>524</v>
      </c>
      <c r="K40" s="235" t="s">
        <v>525</v>
      </c>
      <c r="L40" s="235" t="s">
        <v>253</v>
      </c>
      <c r="M40" s="264" t="s">
        <v>526</v>
      </c>
    </row>
    <row r="41" spans="2:13" ht="27.75" customHeight="1" x14ac:dyDescent="0.2">
      <c r="B41" s="1040" t="s">
        <v>32</v>
      </c>
      <c r="C41" s="1041"/>
      <c r="D41" s="216"/>
      <c r="E41" s="1065" t="s">
        <v>53</v>
      </c>
      <c r="F41" s="1065"/>
      <c r="G41" s="1065"/>
      <c r="H41" s="1066"/>
      <c r="I41" s="257">
        <v>45647</v>
      </c>
      <c r="J41" s="261">
        <v>44052</v>
      </c>
      <c r="K41" s="261">
        <v>40943</v>
      </c>
      <c r="L41" s="261">
        <v>37477</v>
      </c>
      <c r="M41" s="265">
        <v>36817</v>
      </c>
    </row>
    <row r="42" spans="2:13" ht="27.75" customHeight="1" x14ac:dyDescent="0.2">
      <c r="B42" s="1042"/>
      <c r="C42" s="1043"/>
      <c r="D42" s="217"/>
      <c r="E42" s="1056" t="s">
        <v>69</v>
      </c>
      <c r="F42" s="1056"/>
      <c r="G42" s="1056"/>
      <c r="H42" s="1057"/>
      <c r="I42" s="258">
        <v>1340</v>
      </c>
      <c r="J42" s="262">
        <v>1050</v>
      </c>
      <c r="K42" s="262">
        <v>756</v>
      </c>
      <c r="L42" s="262">
        <v>663</v>
      </c>
      <c r="M42" s="266">
        <v>569</v>
      </c>
    </row>
    <row r="43" spans="2:13" ht="27.75" customHeight="1" x14ac:dyDescent="0.2">
      <c r="B43" s="1042"/>
      <c r="C43" s="1043"/>
      <c r="D43" s="217"/>
      <c r="E43" s="1056" t="s">
        <v>70</v>
      </c>
      <c r="F43" s="1056"/>
      <c r="G43" s="1056"/>
      <c r="H43" s="1057"/>
      <c r="I43" s="258">
        <v>12140</v>
      </c>
      <c r="J43" s="262">
        <v>11687</v>
      </c>
      <c r="K43" s="262">
        <v>10744</v>
      </c>
      <c r="L43" s="262">
        <v>10093</v>
      </c>
      <c r="M43" s="266">
        <v>9405</v>
      </c>
    </row>
    <row r="44" spans="2:13" ht="27.75" customHeight="1" x14ac:dyDescent="0.2">
      <c r="B44" s="1042"/>
      <c r="C44" s="1043"/>
      <c r="D44" s="217"/>
      <c r="E44" s="1056" t="s">
        <v>72</v>
      </c>
      <c r="F44" s="1056"/>
      <c r="G44" s="1056"/>
      <c r="H44" s="1057"/>
      <c r="I44" s="258">
        <v>1529</v>
      </c>
      <c r="J44" s="262">
        <v>1658</v>
      </c>
      <c r="K44" s="262">
        <v>1786</v>
      </c>
      <c r="L44" s="262">
        <v>2033</v>
      </c>
      <c r="M44" s="266">
        <v>1915</v>
      </c>
    </row>
    <row r="45" spans="2:13" ht="27.75" customHeight="1" x14ac:dyDescent="0.2">
      <c r="B45" s="1042"/>
      <c r="C45" s="1043"/>
      <c r="D45" s="217"/>
      <c r="E45" s="1056" t="s">
        <v>74</v>
      </c>
      <c r="F45" s="1056"/>
      <c r="G45" s="1056"/>
      <c r="H45" s="1057"/>
      <c r="I45" s="258">
        <v>6808</v>
      </c>
      <c r="J45" s="262">
        <v>6687</v>
      </c>
      <c r="K45" s="262">
        <v>6826</v>
      </c>
      <c r="L45" s="262">
        <v>7052</v>
      </c>
      <c r="M45" s="266">
        <v>6657</v>
      </c>
    </row>
    <row r="46" spans="2:13" ht="27.75" customHeight="1" x14ac:dyDescent="0.2">
      <c r="B46" s="1042"/>
      <c r="C46" s="1043"/>
      <c r="D46" s="218"/>
      <c r="E46" s="1056" t="s">
        <v>73</v>
      </c>
      <c r="F46" s="1056"/>
      <c r="G46" s="1056"/>
      <c r="H46" s="1057"/>
      <c r="I46" s="258" t="s">
        <v>197</v>
      </c>
      <c r="J46" s="262" t="s">
        <v>197</v>
      </c>
      <c r="K46" s="262" t="s">
        <v>197</v>
      </c>
      <c r="L46" s="262" t="s">
        <v>197</v>
      </c>
      <c r="M46" s="266" t="s">
        <v>197</v>
      </c>
    </row>
    <row r="47" spans="2:13" ht="27.75" customHeight="1" x14ac:dyDescent="0.2">
      <c r="B47" s="1042"/>
      <c r="C47" s="1043"/>
      <c r="D47" s="254"/>
      <c r="E47" s="1062" t="s">
        <v>76</v>
      </c>
      <c r="F47" s="1063"/>
      <c r="G47" s="1063"/>
      <c r="H47" s="1064"/>
      <c r="I47" s="258" t="s">
        <v>197</v>
      </c>
      <c r="J47" s="262" t="s">
        <v>197</v>
      </c>
      <c r="K47" s="262" t="s">
        <v>197</v>
      </c>
      <c r="L47" s="262" t="s">
        <v>197</v>
      </c>
      <c r="M47" s="266" t="s">
        <v>197</v>
      </c>
    </row>
    <row r="48" spans="2:13" ht="27.75" customHeight="1" x14ac:dyDescent="0.2">
      <c r="B48" s="1042"/>
      <c r="C48" s="1043"/>
      <c r="D48" s="217"/>
      <c r="E48" s="1056" t="s">
        <v>80</v>
      </c>
      <c r="F48" s="1056"/>
      <c r="G48" s="1056"/>
      <c r="H48" s="1057"/>
      <c r="I48" s="258" t="s">
        <v>197</v>
      </c>
      <c r="J48" s="262" t="s">
        <v>197</v>
      </c>
      <c r="K48" s="262" t="s">
        <v>197</v>
      </c>
      <c r="L48" s="262" t="s">
        <v>197</v>
      </c>
      <c r="M48" s="266" t="s">
        <v>197</v>
      </c>
    </row>
    <row r="49" spans="2:13" ht="27.75" customHeight="1" x14ac:dyDescent="0.2">
      <c r="B49" s="1044"/>
      <c r="C49" s="1045"/>
      <c r="D49" s="217"/>
      <c r="E49" s="1056" t="s">
        <v>86</v>
      </c>
      <c r="F49" s="1056"/>
      <c r="G49" s="1056"/>
      <c r="H49" s="1057"/>
      <c r="I49" s="258" t="s">
        <v>197</v>
      </c>
      <c r="J49" s="262" t="s">
        <v>197</v>
      </c>
      <c r="K49" s="262" t="s">
        <v>197</v>
      </c>
      <c r="L49" s="262" t="s">
        <v>197</v>
      </c>
      <c r="M49" s="266" t="s">
        <v>197</v>
      </c>
    </row>
    <row r="50" spans="2:13" ht="27.75" customHeight="1" x14ac:dyDescent="0.2">
      <c r="B50" s="1060" t="s">
        <v>88</v>
      </c>
      <c r="C50" s="1061"/>
      <c r="D50" s="255"/>
      <c r="E50" s="1056" t="s">
        <v>90</v>
      </c>
      <c r="F50" s="1056"/>
      <c r="G50" s="1056"/>
      <c r="H50" s="1057"/>
      <c r="I50" s="258">
        <v>15698</v>
      </c>
      <c r="J50" s="262">
        <v>16598</v>
      </c>
      <c r="K50" s="262">
        <v>17191</v>
      </c>
      <c r="L50" s="262">
        <v>17160</v>
      </c>
      <c r="M50" s="266">
        <v>16845</v>
      </c>
    </row>
    <row r="51" spans="2:13" ht="27.75" customHeight="1" x14ac:dyDescent="0.2">
      <c r="B51" s="1042"/>
      <c r="C51" s="1043"/>
      <c r="D51" s="217"/>
      <c r="E51" s="1056" t="s">
        <v>93</v>
      </c>
      <c r="F51" s="1056"/>
      <c r="G51" s="1056"/>
      <c r="H51" s="1057"/>
      <c r="I51" s="258">
        <v>12477</v>
      </c>
      <c r="J51" s="262">
        <v>11373</v>
      </c>
      <c r="K51" s="262">
        <v>10456</v>
      </c>
      <c r="L51" s="262">
        <v>10644</v>
      </c>
      <c r="M51" s="266">
        <v>9981</v>
      </c>
    </row>
    <row r="52" spans="2:13" ht="27.75" customHeight="1" x14ac:dyDescent="0.2">
      <c r="B52" s="1044"/>
      <c r="C52" s="1045"/>
      <c r="D52" s="217"/>
      <c r="E52" s="1056" t="s">
        <v>40</v>
      </c>
      <c r="F52" s="1056"/>
      <c r="G52" s="1056"/>
      <c r="H52" s="1057"/>
      <c r="I52" s="258">
        <v>52317</v>
      </c>
      <c r="J52" s="262">
        <v>52918</v>
      </c>
      <c r="K52" s="262">
        <v>51218</v>
      </c>
      <c r="L52" s="262">
        <v>49414</v>
      </c>
      <c r="M52" s="266">
        <v>47824</v>
      </c>
    </row>
    <row r="53" spans="2:13" ht="27.75" customHeight="1" x14ac:dyDescent="0.2">
      <c r="B53" s="1050" t="s">
        <v>48</v>
      </c>
      <c r="C53" s="1051"/>
      <c r="D53" s="219"/>
      <c r="E53" s="1058" t="s">
        <v>95</v>
      </c>
      <c r="F53" s="1058"/>
      <c r="G53" s="1058"/>
      <c r="H53" s="1059"/>
      <c r="I53" s="259">
        <v>-13028</v>
      </c>
      <c r="J53" s="263">
        <v>-15754</v>
      </c>
      <c r="K53" s="263">
        <v>-17810</v>
      </c>
      <c r="L53" s="263">
        <v>-19901</v>
      </c>
      <c r="M53" s="267">
        <v>-19287</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LVpppqPAuLB+OOO7UGX1IR9oksGDvWe5h6zLymV/7Ac8E73U7d9M0XOIS+oLedf8eUwK3LHIiMc4UVdFQ72NBQ==" saltValue="MLv2Pe4GsgxWdHzDQuQte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91</v>
      </c>
    </row>
    <row r="54" spans="2:8" ht="29.25" customHeight="1" x14ac:dyDescent="0.3">
      <c r="B54" s="268" t="s">
        <v>8</v>
      </c>
      <c r="C54" s="274"/>
      <c r="D54" s="274"/>
      <c r="E54" s="275" t="s">
        <v>16</v>
      </c>
      <c r="F54" s="276" t="s">
        <v>525</v>
      </c>
      <c r="G54" s="276" t="s">
        <v>253</v>
      </c>
      <c r="H54" s="284" t="s">
        <v>526</v>
      </c>
    </row>
    <row r="55" spans="2:8" ht="52.5" customHeight="1" x14ac:dyDescent="0.2">
      <c r="B55" s="269"/>
      <c r="C55" s="1075" t="s">
        <v>100</v>
      </c>
      <c r="D55" s="1075"/>
      <c r="E55" s="1076"/>
      <c r="F55" s="277">
        <v>4578</v>
      </c>
      <c r="G55" s="277">
        <v>4749</v>
      </c>
      <c r="H55" s="285">
        <v>4665</v>
      </c>
    </row>
    <row r="56" spans="2:8" ht="52.5" customHeight="1" x14ac:dyDescent="0.2">
      <c r="B56" s="270"/>
      <c r="C56" s="1077" t="s">
        <v>103</v>
      </c>
      <c r="D56" s="1077"/>
      <c r="E56" s="1078"/>
      <c r="F56" s="278">
        <v>1597</v>
      </c>
      <c r="G56" s="278">
        <v>1447</v>
      </c>
      <c r="H56" s="286">
        <v>1296</v>
      </c>
    </row>
    <row r="57" spans="2:8" ht="53.25" customHeight="1" x14ac:dyDescent="0.2">
      <c r="B57" s="270"/>
      <c r="C57" s="1079" t="s">
        <v>66</v>
      </c>
      <c r="D57" s="1079"/>
      <c r="E57" s="1080"/>
      <c r="F57" s="279">
        <v>9252</v>
      </c>
      <c r="G57" s="279">
        <v>10013</v>
      </c>
      <c r="H57" s="287">
        <v>10067</v>
      </c>
    </row>
    <row r="58" spans="2:8" ht="45.75" customHeight="1" x14ac:dyDescent="0.2">
      <c r="B58" s="271"/>
      <c r="C58" s="1067" t="s">
        <v>534</v>
      </c>
      <c r="D58" s="1068"/>
      <c r="E58" s="1069"/>
      <c r="F58" s="280">
        <v>5125</v>
      </c>
      <c r="G58" s="280">
        <v>5445</v>
      </c>
      <c r="H58" s="288">
        <v>5027</v>
      </c>
    </row>
    <row r="59" spans="2:8" ht="45.75" customHeight="1" x14ac:dyDescent="0.2">
      <c r="B59" s="271"/>
      <c r="C59" s="1067" t="s">
        <v>99</v>
      </c>
      <c r="D59" s="1068"/>
      <c r="E59" s="1069"/>
      <c r="F59" s="280">
        <v>3564</v>
      </c>
      <c r="G59" s="280">
        <v>3989</v>
      </c>
      <c r="H59" s="288">
        <v>4401</v>
      </c>
    </row>
    <row r="60" spans="2:8" ht="45.75" customHeight="1" x14ac:dyDescent="0.2">
      <c r="B60" s="271"/>
      <c r="C60" s="1067" t="s">
        <v>535</v>
      </c>
      <c r="D60" s="1068"/>
      <c r="E60" s="1069"/>
      <c r="F60" s="280">
        <v>308</v>
      </c>
      <c r="G60" s="280">
        <v>328</v>
      </c>
      <c r="H60" s="288">
        <v>355</v>
      </c>
    </row>
    <row r="61" spans="2:8" ht="45.75" customHeight="1" x14ac:dyDescent="0.2">
      <c r="B61" s="271"/>
      <c r="C61" s="1067" t="s">
        <v>536</v>
      </c>
      <c r="D61" s="1068"/>
      <c r="E61" s="1069"/>
      <c r="F61" s="280">
        <v>130</v>
      </c>
      <c r="G61" s="280">
        <v>147</v>
      </c>
      <c r="H61" s="288">
        <v>167</v>
      </c>
    </row>
    <row r="62" spans="2:8" ht="45.75" customHeight="1" x14ac:dyDescent="0.2">
      <c r="B62" s="272"/>
      <c r="C62" s="1070" t="s">
        <v>385</v>
      </c>
      <c r="D62" s="1071"/>
      <c r="E62" s="1072"/>
      <c r="F62" s="281">
        <v>94</v>
      </c>
      <c r="G62" s="281">
        <v>77</v>
      </c>
      <c r="H62" s="289">
        <v>87</v>
      </c>
    </row>
    <row r="63" spans="2:8" ht="52.5" customHeight="1" x14ac:dyDescent="0.2">
      <c r="B63" s="273"/>
      <c r="C63" s="1073" t="s">
        <v>105</v>
      </c>
      <c r="D63" s="1073"/>
      <c r="E63" s="1074"/>
      <c r="F63" s="282">
        <v>15427</v>
      </c>
      <c r="G63" s="282">
        <v>16209</v>
      </c>
      <c r="H63" s="290">
        <v>16028</v>
      </c>
    </row>
    <row r="64" spans="2:8" ht="13" x14ac:dyDescent="0.2"/>
  </sheetData>
  <sheetProtection algorithmName="SHA-512" hashValue="YzxJbG/5EUz2cPvlx4JyLOojb2TY7lGlNBOrRlD59ZFBqWMgMPuWI4TtKhVE8gafrqBWu8lMx3j0xQtRpPraGA==" saltValue="gBV8+avk3LZUjWdkqUlHP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B4F8-5B8D-4017-A0B6-6B8928F100B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1083" customWidth="1"/>
    <col min="2" max="107" width="2.453125" style="1083" customWidth="1"/>
    <col min="108" max="108" width="6.08984375" style="1091" customWidth="1"/>
    <col min="109" max="109" width="5.90625" style="1090" customWidth="1"/>
    <col min="110" max="16384" width="8.6328125" style="1083" hidden="1"/>
  </cols>
  <sheetData>
    <row r="1" spans="1:109" ht="42.75" customHeight="1" x14ac:dyDescent="0.2">
      <c r="A1" s="1081"/>
      <c r="B1" s="1082"/>
      <c r="DD1" s="1083"/>
      <c r="DE1" s="1083"/>
    </row>
    <row r="2" spans="1:109" ht="25.5" customHeight="1" x14ac:dyDescent="0.2">
      <c r="A2" s="1084"/>
      <c r="C2" s="1084"/>
      <c r="O2" s="1084"/>
      <c r="P2" s="1084"/>
      <c r="Q2" s="1084"/>
      <c r="R2" s="1084"/>
      <c r="S2" s="1084"/>
      <c r="T2" s="1084"/>
      <c r="U2" s="1084"/>
      <c r="V2" s="1084"/>
      <c r="W2" s="1084"/>
      <c r="X2" s="1084"/>
      <c r="Y2" s="1084"/>
      <c r="Z2" s="1084"/>
      <c r="AA2" s="1084"/>
      <c r="AB2" s="1084"/>
      <c r="AC2" s="1084"/>
      <c r="AD2" s="1084"/>
      <c r="AE2" s="1084"/>
      <c r="AF2" s="1084"/>
      <c r="AG2" s="1084"/>
      <c r="AH2" s="1084"/>
      <c r="AI2" s="1084"/>
      <c r="AU2" s="1084"/>
      <c r="BG2" s="1084"/>
      <c r="BS2" s="1084"/>
      <c r="CE2" s="1084"/>
      <c r="CQ2" s="1084"/>
      <c r="DD2" s="1083"/>
      <c r="DE2" s="1083"/>
    </row>
    <row r="3" spans="1:109" ht="25.5" customHeight="1" x14ac:dyDescent="0.2">
      <c r="A3" s="1084"/>
      <c r="C3" s="1084"/>
      <c r="O3" s="1084"/>
      <c r="P3" s="1084"/>
      <c r="Q3" s="1084"/>
      <c r="R3" s="1084"/>
      <c r="S3" s="1084"/>
      <c r="T3" s="1084"/>
      <c r="U3" s="1084"/>
      <c r="V3" s="1084"/>
      <c r="W3" s="1084"/>
      <c r="X3" s="1084"/>
      <c r="Y3" s="1084"/>
      <c r="Z3" s="1084"/>
      <c r="AA3" s="1084"/>
      <c r="AB3" s="1084"/>
      <c r="AC3" s="1084"/>
      <c r="AD3" s="1084"/>
      <c r="AE3" s="1084"/>
      <c r="AF3" s="1084"/>
      <c r="AG3" s="1084"/>
      <c r="AH3" s="1084"/>
      <c r="AI3" s="1084"/>
      <c r="AU3" s="1084"/>
      <c r="BG3" s="1084"/>
      <c r="BS3" s="1084"/>
      <c r="CE3" s="1084"/>
      <c r="CQ3" s="1084"/>
      <c r="DD3" s="1083"/>
      <c r="DE3" s="1083"/>
    </row>
    <row r="4" spans="1:109" s="1085" customFormat="1" ht="13" x14ac:dyDescent="0.2">
      <c r="A4" s="1084"/>
      <c r="B4" s="1084"/>
      <c r="C4" s="1084"/>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1084"/>
      <c r="AF4" s="1084"/>
      <c r="AG4" s="1084"/>
      <c r="AH4" s="1084"/>
      <c r="AI4" s="1084"/>
      <c r="AJ4" s="1084"/>
      <c r="AK4" s="1084"/>
      <c r="AL4" s="1084"/>
      <c r="AM4" s="1084"/>
      <c r="AN4" s="1084"/>
      <c r="AO4" s="1084"/>
      <c r="AP4" s="1084"/>
      <c r="AQ4" s="1084"/>
      <c r="AR4" s="1084"/>
      <c r="AS4" s="1084"/>
      <c r="AT4" s="1084"/>
      <c r="AU4" s="1084"/>
      <c r="AV4" s="1084"/>
      <c r="AW4" s="1084"/>
      <c r="AX4" s="1084"/>
      <c r="AY4" s="1084"/>
      <c r="AZ4" s="1084"/>
      <c r="BA4" s="1084"/>
      <c r="BB4" s="1084"/>
      <c r="BC4" s="1084"/>
      <c r="BD4" s="1084"/>
      <c r="BE4" s="1084"/>
      <c r="BF4" s="1084"/>
      <c r="BG4" s="1084"/>
      <c r="BH4" s="1084"/>
      <c r="BI4" s="1084"/>
      <c r="BJ4" s="1084"/>
      <c r="BK4" s="1084"/>
      <c r="BL4" s="1084"/>
      <c r="BM4" s="1084"/>
      <c r="BN4" s="1084"/>
      <c r="BO4" s="1084"/>
      <c r="BP4" s="1084"/>
      <c r="BQ4" s="1084"/>
      <c r="BR4" s="1084"/>
      <c r="BS4" s="1084"/>
      <c r="BT4" s="1084"/>
      <c r="BU4" s="1084"/>
      <c r="BV4" s="1084"/>
      <c r="BW4" s="1084"/>
      <c r="BX4" s="1084"/>
      <c r="BY4" s="1084"/>
      <c r="BZ4" s="1084"/>
      <c r="CA4" s="1084"/>
      <c r="CB4" s="1084"/>
      <c r="CC4" s="1084"/>
      <c r="CD4" s="1084"/>
      <c r="CE4" s="1084"/>
      <c r="CF4" s="1084"/>
      <c r="CG4" s="1084"/>
      <c r="CH4" s="1084"/>
      <c r="CI4" s="1084"/>
      <c r="CJ4" s="1084"/>
      <c r="CK4" s="1084"/>
      <c r="CL4" s="1084"/>
      <c r="CM4" s="1084"/>
      <c r="CN4" s="1084"/>
      <c r="CO4" s="1084"/>
      <c r="CP4" s="1084"/>
      <c r="CQ4" s="1084"/>
      <c r="CR4" s="1084"/>
      <c r="CS4" s="1084"/>
      <c r="CT4" s="1084"/>
      <c r="CU4" s="1084"/>
      <c r="CV4" s="1084"/>
      <c r="CW4" s="1084"/>
      <c r="CX4" s="1084"/>
      <c r="CY4" s="1084"/>
      <c r="CZ4" s="1084"/>
      <c r="DA4" s="1084"/>
      <c r="DB4" s="1084"/>
      <c r="DC4" s="1084"/>
      <c r="DD4" s="1084"/>
      <c r="DE4" s="1084"/>
    </row>
    <row r="5" spans="1:109" s="1085" customFormat="1" ht="13" x14ac:dyDescent="0.2">
      <c r="A5" s="1084"/>
      <c r="B5" s="1084"/>
      <c r="C5" s="1084"/>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1084"/>
      <c r="AF5" s="1084"/>
      <c r="AG5" s="1084"/>
      <c r="AH5" s="1084"/>
      <c r="AI5" s="1084"/>
      <c r="AJ5" s="1084"/>
      <c r="AK5" s="1084"/>
      <c r="AL5" s="1084"/>
      <c r="AM5" s="1084"/>
      <c r="AN5" s="1084"/>
      <c r="AO5" s="1084"/>
      <c r="AP5" s="1084"/>
      <c r="AQ5" s="1084"/>
      <c r="AR5" s="1084"/>
      <c r="AS5" s="1084"/>
      <c r="AT5" s="1084"/>
      <c r="AU5" s="1084"/>
      <c r="AV5" s="1084"/>
      <c r="AW5" s="1084"/>
      <c r="AX5" s="1084"/>
      <c r="AY5" s="1084"/>
      <c r="AZ5" s="1084"/>
      <c r="BA5" s="1084"/>
      <c r="BB5" s="1084"/>
      <c r="BC5" s="1084"/>
      <c r="BD5" s="1084"/>
      <c r="BE5" s="1084"/>
      <c r="BF5" s="1084"/>
      <c r="BG5" s="1084"/>
      <c r="BH5" s="1084"/>
      <c r="BI5" s="1084"/>
      <c r="BJ5" s="1084"/>
      <c r="BK5" s="1084"/>
      <c r="BL5" s="1084"/>
      <c r="BM5" s="1084"/>
      <c r="BN5" s="1084"/>
      <c r="BO5" s="1084"/>
      <c r="BP5" s="1084"/>
      <c r="BQ5" s="1084"/>
      <c r="BR5" s="1084"/>
      <c r="BS5" s="1084"/>
      <c r="BT5" s="1084"/>
      <c r="BU5" s="1084"/>
      <c r="BV5" s="1084"/>
      <c r="BW5" s="1084"/>
      <c r="BX5" s="1084"/>
      <c r="BY5" s="1084"/>
      <c r="BZ5" s="1084"/>
      <c r="CA5" s="1084"/>
      <c r="CB5" s="1084"/>
      <c r="CC5" s="1084"/>
      <c r="CD5" s="1084"/>
      <c r="CE5" s="1084"/>
      <c r="CF5" s="1084"/>
      <c r="CG5" s="1084"/>
      <c r="CH5" s="1084"/>
      <c r="CI5" s="1084"/>
      <c r="CJ5" s="1084"/>
      <c r="CK5" s="1084"/>
      <c r="CL5" s="1084"/>
      <c r="CM5" s="1084"/>
      <c r="CN5" s="1084"/>
      <c r="CO5" s="1084"/>
      <c r="CP5" s="1084"/>
      <c r="CQ5" s="1084"/>
      <c r="CR5" s="1084"/>
      <c r="CS5" s="1084"/>
      <c r="CT5" s="1084"/>
      <c r="CU5" s="1084"/>
      <c r="CV5" s="1084"/>
      <c r="CW5" s="1084"/>
      <c r="CX5" s="1084"/>
      <c r="CY5" s="1084"/>
      <c r="CZ5" s="1084"/>
      <c r="DA5" s="1084"/>
      <c r="DB5" s="1084"/>
      <c r="DC5" s="1084"/>
      <c r="DD5" s="1084"/>
      <c r="DE5" s="1084"/>
    </row>
    <row r="6" spans="1:109" s="1085" customFormat="1" ht="13" x14ac:dyDescent="0.2">
      <c r="A6" s="1084"/>
      <c r="B6" s="1084"/>
      <c r="C6" s="1084"/>
      <c r="D6" s="1084"/>
      <c r="E6" s="1084"/>
      <c r="F6" s="1084"/>
      <c r="G6" s="1084"/>
      <c r="H6" s="1084"/>
      <c r="I6" s="1084"/>
      <c r="J6" s="1084"/>
      <c r="K6" s="1084"/>
      <c r="L6" s="1084"/>
      <c r="M6" s="1084"/>
      <c r="N6" s="1084"/>
      <c r="O6" s="1084"/>
      <c r="P6" s="1084"/>
      <c r="Q6" s="1084"/>
      <c r="R6" s="1084"/>
      <c r="S6" s="1084"/>
      <c r="T6" s="1084"/>
      <c r="U6" s="1084"/>
      <c r="V6" s="1084"/>
      <c r="W6" s="1084"/>
      <c r="X6" s="1084"/>
      <c r="Y6" s="1084"/>
      <c r="Z6" s="1084"/>
      <c r="AA6" s="1084"/>
      <c r="AB6" s="1084"/>
      <c r="AC6" s="1084"/>
      <c r="AD6" s="1084"/>
      <c r="AE6" s="1084"/>
      <c r="AF6" s="1084"/>
      <c r="AG6" s="1084"/>
      <c r="AH6" s="1084"/>
      <c r="AI6" s="1084"/>
      <c r="AJ6" s="1084"/>
      <c r="AK6" s="1084"/>
      <c r="AL6" s="1084"/>
      <c r="AM6" s="1084"/>
      <c r="AN6" s="1084"/>
      <c r="AO6" s="1084"/>
      <c r="AP6" s="1084"/>
      <c r="AQ6" s="1084"/>
      <c r="AR6" s="1084"/>
      <c r="AS6" s="1084"/>
      <c r="AT6" s="1084"/>
      <c r="AU6" s="1084"/>
      <c r="AV6" s="1084"/>
      <c r="AW6" s="1084"/>
      <c r="AX6" s="1084"/>
      <c r="AY6" s="1084"/>
      <c r="AZ6" s="1084"/>
      <c r="BA6" s="1084"/>
      <c r="BB6" s="1084"/>
      <c r="BC6" s="1084"/>
      <c r="BD6" s="1084"/>
      <c r="BE6" s="1084"/>
      <c r="BF6" s="1084"/>
      <c r="BG6" s="1084"/>
      <c r="BH6" s="1084"/>
      <c r="BI6" s="1084"/>
      <c r="BJ6" s="1084"/>
      <c r="BK6" s="1084"/>
      <c r="BL6" s="1084"/>
      <c r="BM6" s="1084"/>
      <c r="BN6" s="1084"/>
      <c r="BO6" s="1084"/>
      <c r="BP6" s="1084"/>
      <c r="BQ6" s="1084"/>
      <c r="BR6" s="1084"/>
      <c r="BS6" s="1084"/>
      <c r="BT6" s="1084"/>
      <c r="BU6" s="1084"/>
      <c r="BV6" s="1084"/>
      <c r="BW6" s="1084"/>
      <c r="BX6" s="1084"/>
      <c r="BY6" s="1084"/>
      <c r="BZ6" s="1084"/>
      <c r="CA6" s="1084"/>
      <c r="CB6" s="1084"/>
      <c r="CC6" s="1084"/>
      <c r="CD6" s="1084"/>
      <c r="CE6" s="1084"/>
      <c r="CF6" s="1084"/>
      <c r="CG6" s="1084"/>
      <c r="CH6" s="1084"/>
      <c r="CI6" s="1084"/>
      <c r="CJ6" s="1084"/>
      <c r="CK6" s="1084"/>
      <c r="CL6" s="1084"/>
      <c r="CM6" s="1084"/>
      <c r="CN6" s="1084"/>
      <c r="CO6" s="1084"/>
      <c r="CP6" s="1084"/>
      <c r="CQ6" s="1084"/>
      <c r="CR6" s="1084"/>
      <c r="CS6" s="1084"/>
      <c r="CT6" s="1084"/>
      <c r="CU6" s="1084"/>
      <c r="CV6" s="1084"/>
      <c r="CW6" s="1084"/>
      <c r="CX6" s="1084"/>
      <c r="CY6" s="1084"/>
      <c r="CZ6" s="1084"/>
      <c r="DA6" s="1084"/>
      <c r="DB6" s="1084"/>
      <c r="DC6" s="1084"/>
      <c r="DD6" s="1084"/>
      <c r="DE6" s="1084"/>
    </row>
    <row r="7" spans="1:109" s="1085" customFormat="1" ht="13" x14ac:dyDescent="0.2">
      <c r="A7" s="1084"/>
      <c r="B7" s="1084"/>
      <c r="C7" s="1084"/>
      <c r="D7" s="1084"/>
      <c r="E7" s="1084"/>
      <c r="F7" s="1084"/>
      <c r="G7" s="1084"/>
      <c r="H7" s="1084"/>
      <c r="I7" s="1084"/>
      <c r="J7" s="1084"/>
      <c r="K7" s="1084"/>
      <c r="L7" s="1084"/>
      <c r="M7" s="1084"/>
      <c r="N7" s="1084"/>
      <c r="O7" s="1084"/>
      <c r="P7" s="1084"/>
      <c r="Q7" s="1084"/>
      <c r="R7" s="1084"/>
      <c r="S7" s="1084"/>
      <c r="T7" s="1084"/>
      <c r="U7" s="1084"/>
      <c r="V7" s="1084"/>
      <c r="W7" s="1084"/>
      <c r="X7" s="1084"/>
      <c r="Y7" s="1084"/>
      <c r="Z7" s="1084"/>
      <c r="AA7" s="1084"/>
      <c r="AB7" s="1084"/>
      <c r="AC7" s="1084"/>
      <c r="AD7" s="1084"/>
      <c r="AE7" s="1084"/>
      <c r="AF7" s="1084"/>
      <c r="AG7" s="1084"/>
      <c r="AH7" s="1084"/>
      <c r="AI7" s="1084"/>
      <c r="AJ7" s="1084"/>
      <c r="AK7" s="1084"/>
      <c r="AL7" s="1084"/>
      <c r="AM7" s="1084"/>
      <c r="AN7" s="1084"/>
      <c r="AO7" s="1084"/>
      <c r="AP7" s="1084"/>
      <c r="AQ7" s="1084"/>
      <c r="AR7" s="1084"/>
      <c r="AS7" s="1084"/>
      <c r="AT7" s="1084"/>
      <c r="AU7" s="1084"/>
      <c r="AV7" s="1084"/>
      <c r="AW7" s="1084"/>
      <c r="AX7" s="1084"/>
      <c r="AY7" s="1084"/>
      <c r="AZ7" s="1084"/>
      <c r="BA7" s="1084"/>
      <c r="BB7" s="1084"/>
      <c r="BC7" s="1084"/>
      <c r="BD7" s="1084"/>
      <c r="BE7" s="1084"/>
      <c r="BF7" s="1084"/>
      <c r="BG7" s="1084"/>
      <c r="BH7" s="1084"/>
      <c r="BI7" s="1084"/>
      <c r="BJ7" s="1084"/>
      <c r="BK7" s="1084"/>
      <c r="BL7" s="1084"/>
      <c r="BM7" s="1084"/>
      <c r="BN7" s="1084"/>
      <c r="BO7" s="1084"/>
      <c r="BP7" s="1084"/>
      <c r="BQ7" s="1084"/>
      <c r="BR7" s="1084"/>
      <c r="BS7" s="1084"/>
      <c r="BT7" s="1084"/>
      <c r="BU7" s="1084"/>
      <c r="BV7" s="1084"/>
      <c r="BW7" s="1084"/>
      <c r="BX7" s="1084"/>
      <c r="BY7" s="1084"/>
      <c r="BZ7" s="1084"/>
      <c r="CA7" s="1084"/>
      <c r="CB7" s="1084"/>
      <c r="CC7" s="1084"/>
      <c r="CD7" s="1084"/>
      <c r="CE7" s="1084"/>
      <c r="CF7" s="1084"/>
      <c r="CG7" s="1084"/>
      <c r="CH7" s="1084"/>
      <c r="CI7" s="1084"/>
      <c r="CJ7" s="1084"/>
      <c r="CK7" s="1084"/>
      <c r="CL7" s="1084"/>
      <c r="CM7" s="1084"/>
      <c r="CN7" s="1084"/>
      <c r="CO7" s="1084"/>
      <c r="CP7" s="1084"/>
      <c r="CQ7" s="1084"/>
      <c r="CR7" s="1084"/>
      <c r="CS7" s="1084"/>
      <c r="CT7" s="1084"/>
      <c r="CU7" s="1084"/>
      <c r="CV7" s="1084"/>
      <c r="CW7" s="1084"/>
      <c r="CX7" s="1084"/>
      <c r="CY7" s="1084"/>
      <c r="CZ7" s="1084"/>
      <c r="DA7" s="1084"/>
      <c r="DB7" s="1084"/>
      <c r="DC7" s="1084"/>
      <c r="DD7" s="1084"/>
      <c r="DE7" s="1084"/>
    </row>
    <row r="8" spans="1:109" s="1085" customFormat="1" ht="13" x14ac:dyDescent="0.2">
      <c r="A8" s="1084"/>
      <c r="B8" s="1084"/>
      <c r="C8" s="1084"/>
      <c r="D8" s="1084"/>
      <c r="E8" s="1084"/>
      <c r="F8" s="1084"/>
      <c r="G8" s="1084"/>
      <c r="H8" s="1084"/>
      <c r="I8" s="1084"/>
      <c r="J8" s="1084"/>
      <c r="K8" s="1084"/>
      <c r="L8" s="1084"/>
      <c r="M8" s="1084"/>
      <c r="N8" s="1084"/>
      <c r="O8" s="1084"/>
      <c r="P8" s="1084"/>
      <c r="Q8" s="1084"/>
      <c r="R8" s="1084"/>
      <c r="S8" s="1084"/>
      <c r="T8" s="1084"/>
      <c r="U8" s="1084"/>
      <c r="V8" s="1084"/>
      <c r="W8" s="1084"/>
      <c r="X8" s="1084"/>
      <c r="Y8" s="1084"/>
      <c r="Z8" s="1084"/>
      <c r="AA8" s="1084"/>
      <c r="AB8" s="1084"/>
      <c r="AC8" s="1084"/>
      <c r="AD8" s="1084"/>
      <c r="AE8" s="1084"/>
      <c r="AF8" s="1084"/>
      <c r="AG8" s="1084"/>
      <c r="AH8" s="1084"/>
      <c r="AI8" s="1084"/>
      <c r="AJ8" s="1084"/>
      <c r="AK8" s="1084"/>
      <c r="AL8" s="1084"/>
      <c r="AM8" s="1084"/>
      <c r="AN8" s="1084"/>
      <c r="AO8" s="1084"/>
      <c r="AP8" s="1084"/>
      <c r="AQ8" s="1084"/>
      <c r="AR8" s="1084"/>
      <c r="AS8" s="1084"/>
      <c r="AT8" s="1084"/>
      <c r="AU8" s="1084"/>
      <c r="AV8" s="1084"/>
      <c r="AW8" s="1084"/>
      <c r="AX8" s="1084"/>
      <c r="AY8" s="1084"/>
      <c r="AZ8" s="1084"/>
      <c r="BA8" s="1084"/>
      <c r="BB8" s="1084"/>
      <c r="BC8" s="1084"/>
      <c r="BD8" s="1084"/>
      <c r="BE8" s="1084"/>
      <c r="BF8" s="1084"/>
      <c r="BG8" s="1084"/>
      <c r="BH8" s="1084"/>
      <c r="BI8" s="1084"/>
      <c r="BJ8" s="1084"/>
      <c r="BK8" s="1084"/>
      <c r="BL8" s="1084"/>
      <c r="BM8" s="1084"/>
      <c r="BN8" s="1084"/>
      <c r="BO8" s="1084"/>
      <c r="BP8" s="1084"/>
      <c r="BQ8" s="1084"/>
      <c r="BR8" s="1084"/>
      <c r="BS8" s="1084"/>
      <c r="BT8" s="1084"/>
      <c r="BU8" s="1084"/>
      <c r="BV8" s="1084"/>
      <c r="BW8" s="1084"/>
      <c r="BX8" s="1084"/>
      <c r="BY8" s="1084"/>
      <c r="BZ8" s="1084"/>
      <c r="CA8" s="1084"/>
      <c r="CB8" s="1084"/>
      <c r="CC8" s="1084"/>
      <c r="CD8" s="1084"/>
      <c r="CE8" s="1084"/>
      <c r="CF8" s="1084"/>
      <c r="CG8" s="1084"/>
      <c r="CH8" s="1084"/>
      <c r="CI8" s="1084"/>
      <c r="CJ8" s="1084"/>
      <c r="CK8" s="1084"/>
      <c r="CL8" s="1084"/>
      <c r="CM8" s="1084"/>
      <c r="CN8" s="1084"/>
      <c r="CO8" s="1084"/>
      <c r="CP8" s="1084"/>
      <c r="CQ8" s="1084"/>
      <c r="CR8" s="1084"/>
      <c r="CS8" s="1084"/>
      <c r="CT8" s="1084"/>
      <c r="CU8" s="1084"/>
      <c r="CV8" s="1084"/>
      <c r="CW8" s="1084"/>
      <c r="CX8" s="1084"/>
      <c r="CY8" s="1084"/>
      <c r="CZ8" s="1084"/>
      <c r="DA8" s="1084"/>
      <c r="DB8" s="1084"/>
      <c r="DC8" s="1084"/>
      <c r="DD8" s="1084"/>
      <c r="DE8" s="1084"/>
    </row>
    <row r="9" spans="1:109" s="1085" customFormat="1" ht="13" x14ac:dyDescent="0.2">
      <c r="A9" s="1084"/>
      <c r="B9" s="1084"/>
      <c r="C9" s="1084"/>
      <c r="D9" s="1084"/>
      <c r="E9" s="1084"/>
      <c r="F9" s="1084"/>
      <c r="G9" s="1084"/>
      <c r="H9" s="1084"/>
      <c r="I9" s="1084"/>
      <c r="J9" s="1084"/>
      <c r="K9" s="1084"/>
      <c r="L9" s="1084"/>
      <c r="M9" s="1084"/>
      <c r="N9" s="1084"/>
      <c r="O9" s="1084"/>
      <c r="P9" s="1084"/>
      <c r="Q9" s="1084"/>
      <c r="R9" s="1084"/>
      <c r="S9" s="1084"/>
      <c r="T9" s="1084"/>
      <c r="U9" s="1084"/>
      <c r="V9" s="1084"/>
      <c r="W9" s="1084"/>
      <c r="X9" s="1084"/>
      <c r="Y9" s="1084"/>
      <c r="Z9" s="1084"/>
      <c r="AA9" s="1084"/>
      <c r="AB9" s="1084"/>
      <c r="AC9" s="1084"/>
      <c r="AD9" s="1084"/>
      <c r="AE9" s="1084"/>
      <c r="AF9" s="1084"/>
      <c r="AG9" s="1084"/>
      <c r="AH9" s="1084"/>
      <c r="AI9" s="1084"/>
      <c r="AJ9" s="1084"/>
      <c r="AK9" s="1084"/>
      <c r="AL9" s="1084"/>
      <c r="AM9" s="1084"/>
      <c r="AN9" s="1084"/>
      <c r="AO9" s="1084"/>
      <c r="AP9" s="1084"/>
      <c r="AQ9" s="1084"/>
      <c r="AR9" s="1084"/>
      <c r="AS9" s="1084"/>
      <c r="AT9" s="1084"/>
      <c r="AU9" s="1084"/>
      <c r="AV9" s="1084"/>
      <c r="AW9" s="1084"/>
      <c r="AX9" s="1084"/>
      <c r="AY9" s="1084"/>
      <c r="AZ9" s="1084"/>
      <c r="BA9" s="1084"/>
      <c r="BB9" s="1084"/>
      <c r="BC9" s="1084"/>
      <c r="BD9" s="1084"/>
      <c r="BE9" s="1084"/>
      <c r="BF9" s="1084"/>
      <c r="BG9" s="1084"/>
      <c r="BH9" s="1084"/>
      <c r="BI9" s="1084"/>
      <c r="BJ9" s="1084"/>
      <c r="BK9" s="1084"/>
      <c r="BL9" s="1084"/>
      <c r="BM9" s="1084"/>
      <c r="BN9" s="1084"/>
      <c r="BO9" s="1084"/>
      <c r="BP9" s="1084"/>
      <c r="BQ9" s="1084"/>
      <c r="BR9" s="1084"/>
      <c r="BS9" s="1084"/>
      <c r="BT9" s="1084"/>
      <c r="BU9" s="1084"/>
      <c r="BV9" s="1084"/>
      <c r="BW9" s="1084"/>
      <c r="BX9" s="1084"/>
      <c r="BY9" s="1084"/>
      <c r="BZ9" s="1084"/>
      <c r="CA9" s="1084"/>
      <c r="CB9" s="1084"/>
      <c r="CC9" s="1084"/>
      <c r="CD9" s="1084"/>
      <c r="CE9" s="1084"/>
      <c r="CF9" s="1084"/>
      <c r="CG9" s="1084"/>
      <c r="CH9" s="1084"/>
      <c r="CI9" s="1084"/>
      <c r="CJ9" s="1084"/>
      <c r="CK9" s="1084"/>
      <c r="CL9" s="1084"/>
      <c r="CM9" s="1084"/>
      <c r="CN9" s="1084"/>
      <c r="CO9" s="1084"/>
      <c r="CP9" s="1084"/>
      <c r="CQ9" s="1084"/>
      <c r="CR9" s="1084"/>
      <c r="CS9" s="1084"/>
      <c r="CT9" s="1084"/>
      <c r="CU9" s="1084"/>
      <c r="CV9" s="1084"/>
      <c r="CW9" s="1084"/>
      <c r="CX9" s="1084"/>
      <c r="CY9" s="1084"/>
      <c r="CZ9" s="1084"/>
      <c r="DA9" s="1084"/>
      <c r="DB9" s="1084"/>
      <c r="DC9" s="1084"/>
      <c r="DD9" s="1084"/>
      <c r="DE9" s="1084"/>
    </row>
    <row r="10" spans="1:109" s="1085" customFormat="1" ht="13" x14ac:dyDescent="0.2">
      <c r="A10" s="1084"/>
      <c r="B10" s="1084"/>
      <c r="C10" s="1084"/>
      <c r="D10" s="1084"/>
      <c r="E10" s="1084"/>
      <c r="F10" s="1084"/>
      <c r="G10" s="1084"/>
      <c r="H10" s="1084"/>
      <c r="I10" s="1084"/>
      <c r="J10" s="1084"/>
      <c r="K10" s="1084"/>
      <c r="L10" s="1084"/>
      <c r="M10" s="1084"/>
      <c r="N10" s="1084"/>
      <c r="O10" s="1084"/>
      <c r="P10" s="1084"/>
      <c r="Q10" s="1084"/>
      <c r="R10" s="1084"/>
      <c r="S10" s="1084"/>
      <c r="T10" s="1084"/>
      <c r="U10" s="1084"/>
      <c r="V10" s="1084"/>
      <c r="W10" s="1084"/>
      <c r="X10" s="1084"/>
      <c r="Y10" s="1084"/>
      <c r="Z10" s="1084"/>
      <c r="AA10" s="1084"/>
      <c r="AB10" s="1084"/>
      <c r="AC10" s="1084"/>
      <c r="AD10" s="1084"/>
      <c r="AE10" s="1084"/>
      <c r="AF10" s="1084"/>
      <c r="AG10" s="1084"/>
      <c r="AH10" s="1084"/>
      <c r="AI10" s="1084"/>
      <c r="AJ10" s="1084"/>
      <c r="AK10" s="1084"/>
      <c r="AL10" s="1084"/>
      <c r="AM10" s="1084"/>
      <c r="AN10" s="1084"/>
      <c r="AO10" s="1084"/>
      <c r="AP10" s="1084"/>
      <c r="AQ10" s="1084"/>
      <c r="AR10" s="1084"/>
      <c r="AS10" s="1084"/>
      <c r="AT10" s="1084"/>
      <c r="AU10" s="1084"/>
      <c r="AV10" s="1084"/>
      <c r="AW10" s="1084"/>
      <c r="AX10" s="1084"/>
      <c r="AY10" s="1084"/>
      <c r="AZ10" s="1084"/>
      <c r="BA10" s="1084"/>
      <c r="BB10" s="1084"/>
      <c r="BC10" s="1084"/>
      <c r="BD10" s="1084"/>
      <c r="BE10" s="1084"/>
      <c r="BF10" s="1084"/>
      <c r="BG10" s="1084"/>
      <c r="BH10" s="1084"/>
      <c r="BI10" s="1084"/>
      <c r="BJ10" s="1084"/>
      <c r="BK10" s="1084"/>
      <c r="BL10" s="1084"/>
      <c r="BM10" s="1084"/>
      <c r="BN10" s="1084"/>
      <c r="BO10" s="1084"/>
      <c r="BP10" s="1084"/>
      <c r="BQ10" s="1084"/>
      <c r="BR10" s="1084"/>
      <c r="BS10" s="1084"/>
      <c r="BT10" s="1084"/>
      <c r="BU10" s="1084"/>
      <c r="BV10" s="1084"/>
      <c r="BW10" s="1084"/>
      <c r="BX10" s="1084"/>
      <c r="BY10" s="1084"/>
      <c r="BZ10" s="1084"/>
      <c r="CA10" s="1084"/>
      <c r="CB10" s="1084"/>
      <c r="CC10" s="1084"/>
      <c r="CD10" s="1084"/>
      <c r="CE10" s="1084"/>
      <c r="CF10" s="1084"/>
      <c r="CG10" s="1084"/>
      <c r="CH10" s="1084"/>
      <c r="CI10" s="1084"/>
      <c r="CJ10" s="1084"/>
      <c r="CK10" s="1084"/>
      <c r="CL10" s="1084"/>
      <c r="CM10" s="1084"/>
      <c r="CN10" s="1084"/>
      <c r="CO10" s="1084"/>
      <c r="CP10" s="1084"/>
      <c r="CQ10" s="1084"/>
      <c r="CR10" s="1084"/>
      <c r="CS10" s="1084"/>
      <c r="CT10" s="1084"/>
      <c r="CU10" s="1084"/>
      <c r="CV10" s="1084"/>
      <c r="CW10" s="1084"/>
      <c r="CX10" s="1084"/>
      <c r="CY10" s="1084"/>
      <c r="CZ10" s="1084"/>
      <c r="DA10" s="1084"/>
      <c r="DB10" s="1084"/>
      <c r="DC10" s="1084"/>
      <c r="DD10" s="1084"/>
      <c r="DE10" s="1084"/>
    </row>
    <row r="11" spans="1:109" s="1085" customFormat="1" ht="13" x14ac:dyDescent="0.2">
      <c r="A11" s="1084"/>
      <c r="B11" s="1084"/>
      <c r="C11" s="1084"/>
      <c r="D11" s="1084"/>
      <c r="E11" s="1084"/>
      <c r="F11" s="1084"/>
      <c r="G11" s="1084"/>
      <c r="H11" s="1084"/>
      <c r="I11" s="1084"/>
      <c r="J11" s="1084"/>
      <c r="K11" s="1084"/>
      <c r="L11" s="1084"/>
      <c r="M11" s="1084"/>
      <c r="N11" s="1084"/>
      <c r="O11" s="1084"/>
      <c r="P11" s="1084"/>
      <c r="Q11" s="1084"/>
      <c r="R11" s="1084"/>
      <c r="S11" s="1084"/>
      <c r="T11" s="1084"/>
      <c r="U11" s="1084"/>
      <c r="V11" s="1084"/>
      <c r="W11" s="1084"/>
      <c r="X11" s="1084"/>
      <c r="Y11" s="1084"/>
      <c r="Z11" s="1084"/>
      <c r="AA11" s="1084"/>
      <c r="AB11" s="1084"/>
      <c r="AC11" s="1084"/>
      <c r="AD11" s="1084"/>
      <c r="AE11" s="1084"/>
      <c r="AF11" s="1084"/>
      <c r="AG11" s="1084"/>
      <c r="AH11" s="1084"/>
      <c r="AI11" s="1084"/>
      <c r="AJ11" s="1084"/>
      <c r="AK11" s="1084"/>
      <c r="AL11" s="1084"/>
      <c r="AM11" s="1084"/>
      <c r="AN11" s="1084"/>
      <c r="AO11" s="1084"/>
      <c r="AP11" s="1084"/>
      <c r="AQ11" s="1084"/>
      <c r="AR11" s="1084"/>
      <c r="AS11" s="1084"/>
      <c r="AT11" s="1084"/>
      <c r="AU11" s="1084"/>
      <c r="AV11" s="1084"/>
      <c r="AW11" s="1084"/>
      <c r="AX11" s="1084"/>
      <c r="AY11" s="1084"/>
      <c r="AZ11" s="1084"/>
      <c r="BA11" s="1084"/>
      <c r="BB11" s="1084"/>
      <c r="BC11" s="1084"/>
      <c r="BD11" s="1084"/>
      <c r="BE11" s="1084"/>
      <c r="BF11" s="1084"/>
      <c r="BG11" s="1084"/>
      <c r="BH11" s="1084"/>
      <c r="BI11" s="1084"/>
      <c r="BJ11" s="1084"/>
      <c r="BK11" s="1084"/>
      <c r="BL11" s="1084"/>
      <c r="BM11" s="1084"/>
      <c r="BN11" s="1084"/>
      <c r="BO11" s="1084"/>
      <c r="BP11" s="1084"/>
      <c r="BQ11" s="1084"/>
      <c r="BR11" s="1084"/>
      <c r="BS11" s="1084"/>
      <c r="BT11" s="1084"/>
      <c r="BU11" s="1084"/>
      <c r="BV11" s="1084"/>
      <c r="BW11" s="1084"/>
      <c r="BX11" s="1084"/>
      <c r="BY11" s="1084"/>
      <c r="BZ11" s="1084"/>
      <c r="CA11" s="1084"/>
      <c r="CB11" s="1084"/>
      <c r="CC11" s="1084"/>
      <c r="CD11" s="1084"/>
      <c r="CE11" s="1084"/>
      <c r="CF11" s="1084"/>
      <c r="CG11" s="1084"/>
      <c r="CH11" s="1084"/>
      <c r="CI11" s="1084"/>
      <c r="CJ11" s="1084"/>
      <c r="CK11" s="1084"/>
      <c r="CL11" s="1084"/>
      <c r="CM11" s="1084"/>
      <c r="CN11" s="1084"/>
      <c r="CO11" s="1084"/>
      <c r="CP11" s="1084"/>
      <c r="CQ11" s="1084"/>
      <c r="CR11" s="1084"/>
      <c r="CS11" s="1084"/>
      <c r="CT11" s="1084"/>
      <c r="CU11" s="1084"/>
      <c r="CV11" s="1084"/>
      <c r="CW11" s="1084"/>
      <c r="CX11" s="1084"/>
      <c r="CY11" s="1084"/>
      <c r="CZ11" s="1084"/>
      <c r="DA11" s="1084"/>
      <c r="DB11" s="1084"/>
      <c r="DC11" s="1084"/>
      <c r="DD11" s="1084"/>
      <c r="DE11" s="1084"/>
    </row>
    <row r="12" spans="1:109" s="1085" customFormat="1" ht="13" x14ac:dyDescent="0.2">
      <c r="A12" s="1084"/>
      <c r="B12" s="1084"/>
      <c r="C12" s="1084"/>
      <c r="D12" s="1084"/>
      <c r="E12" s="1084"/>
      <c r="F12" s="1084"/>
      <c r="G12" s="1084"/>
      <c r="H12" s="1084"/>
      <c r="I12" s="1084"/>
      <c r="J12" s="1084"/>
      <c r="K12" s="1084"/>
      <c r="L12" s="1084"/>
      <c r="M12" s="1084"/>
      <c r="N12" s="1084"/>
      <c r="O12" s="1084"/>
      <c r="P12" s="1084"/>
      <c r="Q12" s="1084"/>
      <c r="R12" s="1084"/>
      <c r="S12" s="1084"/>
      <c r="T12" s="1084"/>
      <c r="U12" s="1084"/>
      <c r="V12" s="1084"/>
      <c r="W12" s="1084"/>
      <c r="X12" s="1084"/>
      <c r="Y12" s="1084"/>
      <c r="Z12" s="1084"/>
      <c r="AA12" s="1084"/>
      <c r="AB12" s="1084"/>
      <c r="AC12" s="1084"/>
      <c r="AD12" s="1084"/>
      <c r="AE12" s="1084"/>
      <c r="AF12" s="1084"/>
      <c r="AG12" s="1084"/>
      <c r="AH12" s="1084"/>
      <c r="AI12" s="1084"/>
      <c r="AJ12" s="1084"/>
      <c r="AK12" s="1084"/>
      <c r="AL12" s="1084"/>
      <c r="AM12" s="1084"/>
      <c r="AN12" s="1084"/>
      <c r="AO12" s="1084"/>
      <c r="AP12" s="1084"/>
      <c r="AQ12" s="1084"/>
      <c r="AR12" s="1084"/>
      <c r="AS12" s="1084"/>
      <c r="AT12" s="1084"/>
      <c r="AU12" s="1084"/>
      <c r="AV12" s="1084"/>
      <c r="AW12" s="1084"/>
      <c r="AX12" s="1084"/>
      <c r="AY12" s="1084"/>
      <c r="AZ12" s="1084"/>
      <c r="BA12" s="1084"/>
      <c r="BB12" s="1084"/>
      <c r="BC12" s="1084"/>
      <c r="BD12" s="1084"/>
      <c r="BE12" s="1084"/>
      <c r="BF12" s="1084"/>
      <c r="BG12" s="1084"/>
      <c r="BH12" s="1084"/>
      <c r="BI12" s="1084"/>
      <c r="BJ12" s="1084"/>
      <c r="BK12" s="1084"/>
      <c r="BL12" s="1084"/>
      <c r="BM12" s="1084"/>
      <c r="BN12" s="1084"/>
      <c r="BO12" s="1084"/>
      <c r="BP12" s="1084"/>
      <c r="BQ12" s="1084"/>
      <c r="BR12" s="1084"/>
      <c r="BS12" s="1084"/>
      <c r="BT12" s="1084"/>
      <c r="BU12" s="1084"/>
      <c r="BV12" s="1084"/>
      <c r="BW12" s="1084"/>
      <c r="BX12" s="1084"/>
      <c r="BY12" s="1084"/>
      <c r="BZ12" s="1084"/>
      <c r="CA12" s="1084"/>
      <c r="CB12" s="1084"/>
      <c r="CC12" s="1084"/>
      <c r="CD12" s="1084"/>
      <c r="CE12" s="1084"/>
      <c r="CF12" s="1084"/>
      <c r="CG12" s="1084"/>
      <c r="CH12" s="1084"/>
      <c r="CI12" s="1084"/>
      <c r="CJ12" s="1084"/>
      <c r="CK12" s="1084"/>
      <c r="CL12" s="1084"/>
      <c r="CM12" s="1084"/>
      <c r="CN12" s="1084"/>
      <c r="CO12" s="1084"/>
      <c r="CP12" s="1084"/>
      <c r="CQ12" s="1084"/>
      <c r="CR12" s="1084"/>
      <c r="CS12" s="1084"/>
      <c r="CT12" s="1084"/>
      <c r="CU12" s="1084"/>
      <c r="CV12" s="1084"/>
      <c r="CW12" s="1084"/>
      <c r="CX12" s="1084"/>
      <c r="CY12" s="1084"/>
      <c r="CZ12" s="1084"/>
      <c r="DA12" s="1084"/>
      <c r="DB12" s="1084"/>
      <c r="DC12" s="1084"/>
      <c r="DD12" s="1084"/>
      <c r="DE12" s="1084"/>
    </row>
    <row r="13" spans="1:109" s="1085" customFormat="1" ht="13" x14ac:dyDescent="0.2">
      <c r="A13" s="1084"/>
      <c r="B13" s="1084"/>
      <c r="C13" s="1084"/>
      <c r="D13" s="1084"/>
      <c r="E13" s="1084"/>
      <c r="F13" s="1084"/>
      <c r="G13" s="1084"/>
      <c r="H13" s="1084"/>
      <c r="I13" s="1084"/>
      <c r="J13" s="1084"/>
      <c r="K13" s="1084"/>
      <c r="L13" s="1084"/>
      <c r="M13" s="1084"/>
      <c r="N13" s="1084"/>
      <c r="O13" s="1084"/>
      <c r="P13" s="1084"/>
      <c r="Q13" s="1084"/>
      <c r="R13" s="1084"/>
      <c r="S13" s="1084"/>
      <c r="T13" s="1084"/>
      <c r="U13" s="1084"/>
      <c r="V13" s="1084"/>
      <c r="W13" s="1084"/>
      <c r="X13" s="1084"/>
      <c r="Y13" s="1084"/>
      <c r="Z13" s="1084"/>
      <c r="AA13" s="1084"/>
      <c r="AB13" s="1084"/>
      <c r="AC13" s="1084"/>
      <c r="AD13" s="1084"/>
      <c r="AE13" s="1084"/>
      <c r="AF13" s="1084"/>
      <c r="AG13" s="1084"/>
      <c r="AH13" s="1084"/>
      <c r="AI13" s="1084"/>
      <c r="AJ13" s="1084"/>
      <c r="AK13" s="1084"/>
      <c r="AL13" s="1084"/>
      <c r="AM13" s="1084"/>
      <c r="AN13" s="1084"/>
      <c r="AO13" s="1084"/>
      <c r="AP13" s="1084"/>
      <c r="AQ13" s="1084"/>
      <c r="AR13" s="1084"/>
      <c r="AS13" s="1084"/>
      <c r="AT13" s="1084"/>
      <c r="AU13" s="1084"/>
      <c r="AV13" s="1084"/>
      <c r="AW13" s="1084"/>
      <c r="AX13" s="1084"/>
      <c r="AY13" s="1084"/>
      <c r="AZ13" s="1084"/>
      <c r="BA13" s="1084"/>
      <c r="BB13" s="1084"/>
      <c r="BC13" s="1084"/>
      <c r="BD13" s="1084"/>
      <c r="BE13" s="1084"/>
      <c r="BF13" s="1084"/>
      <c r="BG13" s="1084"/>
      <c r="BH13" s="1084"/>
      <c r="BI13" s="1084"/>
      <c r="BJ13" s="1084"/>
      <c r="BK13" s="1084"/>
      <c r="BL13" s="1084"/>
      <c r="BM13" s="1084"/>
      <c r="BN13" s="1084"/>
      <c r="BO13" s="1084"/>
      <c r="BP13" s="1084"/>
      <c r="BQ13" s="1084"/>
      <c r="BR13" s="1084"/>
      <c r="BS13" s="1084"/>
      <c r="BT13" s="1084"/>
      <c r="BU13" s="1084"/>
      <c r="BV13" s="1084"/>
      <c r="BW13" s="1084"/>
      <c r="BX13" s="1084"/>
      <c r="BY13" s="1084"/>
      <c r="BZ13" s="1084"/>
      <c r="CA13" s="1084"/>
      <c r="CB13" s="1084"/>
      <c r="CC13" s="1084"/>
      <c r="CD13" s="1084"/>
      <c r="CE13" s="1084"/>
      <c r="CF13" s="1084"/>
      <c r="CG13" s="1084"/>
      <c r="CH13" s="1084"/>
      <c r="CI13" s="1084"/>
      <c r="CJ13" s="1084"/>
      <c r="CK13" s="1084"/>
      <c r="CL13" s="1084"/>
      <c r="CM13" s="1084"/>
      <c r="CN13" s="1084"/>
      <c r="CO13" s="1084"/>
      <c r="CP13" s="1084"/>
      <c r="CQ13" s="1084"/>
      <c r="CR13" s="1084"/>
      <c r="CS13" s="1084"/>
      <c r="CT13" s="1084"/>
      <c r="CU13" s="1084"/>
      <c r="CV13" s="1084"/>
      <c r="CW13" s="1084"/>
      <c r="CX13" s="1084"/>
      <c r="CY13" s="1084"/>
      <c r="CZ13" s="1084"/>
      <c r="DA13" s="1084"/>
      <c r="DB13" s="1084"/>
      <c r="DC13" s="1084"/>
      <c r="DD13" s="1084"/>
      <c r="DE13" s="1084"/>
    </row>
    <row r="14" spans="1:109" s="1085" customFormat="1" ht="13" x14ac:dyDescent="0.2">
      <c r="A14" s="1084"/>
      <c r="B14" s="1084"/>
      <c r="C14" s="1084"/>
      <c r="D14" s="1084"/>
      <c r="E14" s="1084"/>
      <c r="F14" s="1084"/>
      <c r="G14" s="1084"/>
      <c r="H14" s="1084"/>
      <c r="I14" s="1084"/>
      <c r="J14" s="1084"/>
      <c r="K14" s="1084"/>
      <c r="L14" s="1084"/>
      <c r="M14" s="1084"/>
      <c r="N14" s="1084"/>
      <c r="O14" s="1084"/>
      <c r="P14" s="1084"/>
      <c r="Q14" s="1084"/>
      <c r="R14" s="1084"/>
      <c r="S14" s="1084"/>
      <c r="T14" s="1084"/>
      <c r="U14" s="1084"/>
      <c r="V14" s="1084"/>
      <c r="W14" s="1084"/>
      <c r="X14" s="1084"/>
      <c r="Y14" s="1084"/>
      <c r="Z14" s="1084"/>
      <c r="AA14" s="1084"/>
      <c r="AB14" s="1084"/>
      <c r="AC14" s="1084"/>
      <c r="AD14" s="1084"/>
      <c r="AE14" s="1084"/>
      <c r="AF14" s="1084"/>
      <c r="AG14" s="1084"/>
      <c r="AH14" s="1084"/>
      <c r="AI14" s="1084"/>
      <c r="AJ14" s="1084"/>
      <c r="AK14" s="1084"/>
      <c r="AL14" s="1084"/>
      <c r="AM14" s="1084"/>
      <c r="AN14" s="1084"/>
      <c r="AO14" s="1084"/>
      <c r="AP14" s="1084"/>
      <c r="AQ14" s="1084"/>
      <c r="AR14" s="1084"/>
      <c r="AS14" s="1084"/>
      <c r="AT14" s="1084"/>
      <c r="AU14" s="1084"/>
      <c r="AV14" s="1084"/>
      <c r="AW14" s="1084"/>
      <c r="AX14" s="1084"/>
      <c r="AY14" s="1084"/>
      <c r="AZ14" s="1084"/>
      <c r="BA14" s="1084"/>
      <c r="BB14" s="1084"/>
      <c r="BC14" s="1084"/>
      <c r="BD14" s="1084"/>
      <c r="BE14" s="1084"/>
      <c r="BF14" s="1084"/>
      <c r="BG14" s="1084"/>
      <c r="BH14" s="1084"/>
      <c r="BI14" s="1084"/>
      <c r="BJ14" s="1084"/>
      <c r="BK14" s="1084"/>
      <c r="BL14" s="1084"/>
      <c r="BM14" s="1084"/>
      <c r="BN14" s="1084"/>
      <c r="BO14" s="1084"/>
      <c r="BP14" s="1084"/>
      <c r="BQ14" s="1084"/>
      <c r="BR14" s="1084"/>
      <c r="BS14" s="1084"/>
      <c r="BT14" s="1084"/>
      <c r="BU14" s="1084"/>
      <c r="BV14" s="1084"/>
      <c r="BW14" s="1084"/>
      <c r="BX14" s="1084"/>
      <c r="BY14" s="1084"/>
      <c r="BZ14" s="1084"/>
      <c r="CA14" s="1084"/>
      <c r="CB14" s="1084"/>
      <c r="CC14" s="1084"/>
      <c r="CD14" s="1084"/>
      <c r="CE14" s="1084"/>
      <c r="CF14" s="1084"/>
      <c r="CG14" s="1084"/>
      <c r="CH14" s="1084"/>
      <c r="CI14" s="1084"/>
      <c r="CJ14" s="1084"/>
      <c r="CK14" s="1084"/>
      <c r="CL14" s="1084"/>
      <c r="CM14" s="1084"/>
      <c r="CN14" s="1084"/>
      <c r="CO14" s="1084"/>
      <c r="CP14" s="1084"/>
      <c r="CQ14" s="1084"/>
      <c r="CR14" s="1084"/>
      <c r="CS14" s="1084"/>
      <c r="CT14" s="1084"/>
      <c r="CU14" s="1084"/>
      <c r="CV14" s="1084"/>
      <c r="CW14" s="1084"/>
      <c r="CX14" s="1084"/>
      <c r="CY14" s="1084"/>
      <c r="CZ14" s="1084"/>
      <c r="DA14" s="1084"/>
      <c r="DB14" s="1084"/>
      <c r="DC14" s="1084"/>
      <c r="DD14" s="1084"/>
      <c r="DE14" s="1084"/>
    </row>
    <row r="15" spans="1:109" s="1085" customFormat="1" ht="13" x14ac:dyDescent="0.2">
      <c r="A15" s="1083"/>
      <c r="B15" s="1084"/>
      <c r="C15" s="1084"/>
      <c r="D15" s="1084"/>
      <c r="E15" s="1084"/>
      <c r="F15" s="1084"/>
      <c r="G15" s="1084"/>
      <c r="H15" s="1084"/>
      <c r="I15" s="1084"/>
      <c r="J15" s="1084"/>
      <c r="K15" s="1084"/>
      <c r="L15" s="1084"/>
      <c r="M15" s="1084"/>
      <c r="N15" s="1084"/>
      <c r="O15" s="1084"/>
      <c r="P15" s="1084"/>
      <c r="Q15" s="1084"/>
      <c r="R15" s="1084"/>
      <c r="S15" s="1084"/>
      <c r="T15" s="1084"/>
      <c r="U15" s="1084"/>
      <c r="V15" s="1084"/>
      <c r="W15" s="1084"/>
      <c r="X15" s="1084"/>
      <c r="Y15" s="1084"/>
      <c r="Z15" s="1084"/>
      <c r="AA15" s="1084"/>
      <c r="AB15" s="1084"/>
      <c r="AC15" s="1084"/>
      <c r="AD15" s="1084"/>
      <c r="AE15" s="1084"/>
      <c r="AF15" s="1084"/>
      <c r="AG15" s="1084"/>
      <c r="AH15" s="1084"/>
      <c r="AI15" s="1084"/>
      <c r="AJ15" s="1084"/>
      <c r="AK15" s="1084"/>
      <c r="AL15" s="1084"/>
      <c r="AM15" s="1084"/>
      <c r="AN15" s="1084"/>
      <c r="AO15" s="1084"/>
      <c r="AP15" s="1084"/>
      <c r="AQ15" s="1084"/>
      <c r="AR15" s="1084"/>
      <c r="AS15" s="1084"/>
      <c r="AT15" s="1084"/>
      <c r="AU15" s="1084"/>
      <c r="AV15" s="1084"/>
      <c r="AW15" s="1084"/>
      <c r="AX15" s="1084"/>
      <c r="AY15" s="1084"/>
      <c r="AZ15" s="1084"/>
      <c r="BA15" s="1084"/>
      <c r="BB15" s="1084"/>
      <c r="BC15" s="1084"/>
      <c r="BD15" s="1084"/>
      <c r="BE15" s="1084"/>
      <c r="BF15" s="1084"/>
      <c r="BG15" s="1084"/>
      <c r="BH15" s="1084"/>
      <c r="BI15" s="1084"/>
      <c r="BJ15" s="1084"/>
      <c r="BK15" s="1084"/>
      <c r="BL15" s="1084"/>
      <c r="BM15" s="1084"/>
      <c r="BN15" s="1084"/>
      <c r="BO15" s="1084"/>
      <c r="BP15" s="1084"/>
      <c r="BQ15" s="1084"/>
      <c r="BR15" s="1084"/>
      <c r="BS15" s="1084"/>
      <c r="BT15" s="1084"/>
      <c r="BU15" s="1084"/>
      <c r="BV15" s="1084"/>
      <c r="BW15" s="1084"/>
      <c r="BX15" s="1084"/>
      <c r="BY15" s="1084"/>
      <c r="BZ15" s="1084"/>
      <c r="CA15" s="1084"/>
      <c r="CB15" s="1084"/>
      <c r="CC15" s="1084"/>
      <c r="CD15" s="1084"/>
      <c r="CE15" s="1084"/>
      <c r="CF15" s="1084"/>
      <c r="CG15" s="1084"/>
      <c r="CH15" s="1084"/>
      <c r="CI15" s="1084"/>
      <c r="CJ15" s="1084"/>
      <c r="CK15" s="1084"/>
      <c r="CL15" s="1084"/>
      <c r="CM15" s="1084"/>
      <c r="CN15" s="1084"/>
      <c r="CO15" s="1084"/>
      <c r="CP15" s="1084"/>
      <c r="CQ15" s="1084"/>
      <c r="CR15" s="1084"/>
      <c r="CS15" s="1084"/>
      <c r="CT15" s="1084"/>
      <c r="CU15" s="1084"/>
      <c r="CV15" s="1084"/>
      <c r="CW15" s="1084"/>
      <c r="CX15" s="1084"/>
      <c r="CY15" s="1084"/>
      <c r="CZ15" s="1084"/>
      <c r="DA15" s="1084"/>
      <c r="DB15" s="1084"/>
      <c r="DC15" s="1084"/>
      <c r="DD15" s="1084"/>
      <c r="DE15" s="1084"/>
    </row>
    <row r="16" spans="1:109" s="1085" customFormat="1" ht="13" x14ac:dyDescent="0.2">
      <c r="A16" s="1083"/>
      <c r="B16" s="1084"/>
      <c r="C16" s="1084"/>
      <c r="D16" s="1084"/>
      <c r="E16" s="1084"/>
      <c r="F16" s="1084"/>
      <c r="G16" s="1084"/>
      <c r="H16" s="1084"/>
      <c r="I16" s="1084"/>
      <c r="J16" s="1084"/>
      <c r="K16" s="1084"/>
      <c r="L16" s="1084"/>
      <c r="M16" s="1084"/>
      <c r="N16" s="1084"/>
      <c r="O16" s="1084"/>
      <c r="P16" s="1084"/>
      <c r="Q16" s="1084"/>
      <c r="R16" s="1084"/>
      <c r="S16" s="1084"/>
      <c r="T16" s="1084"/>
      <c r="U16" s="1084"/>
      <c r="V16" s="1084"/>
      <c r="W16" s="1084"/>
      <c r="X16" s="1084"/>
      <c r="Y16" s="1084"/>
      <c r="Z16" s="1084"/>
      <c r="AA16" s="1084"/>
      <c r="AB16" s="1084"/>
      <c r="AC16" s="1084"/>
      <c r="AD16" s="1084"/>
      <c r="AE16" s="1084"/>
      <c r="AF16" s="1084"/>
      <c r="AG16" s="1084"/>
      <c r="AH16" s="1084"/>
      <c r="AI16" s="1084"/>
      <c r="AJ16" s="1084"/>
      <c r="AK16" s="1084"/>
      <c r="AL16" s="1084"/>
      <c r="AM16" s="1084"/>
      <c r="AN16" s="1084"/>
      <c r="AO16" s="1084"/>
      <c r="AP16" s="1084"/>
      <c r="AQ16" s="1084"/>
      <c r="AR16" s="1084"/>
      <c r="AS16" s="1084"/>
      <c r="AT16" s="1084"/>
      <c r="AU16" s="1084"/>
      <c r="AV16" s="1084"/>
      <c r="AW16" s="1084"/>
      <c r="AX16" s="1084"/>
      <c r="AY16" s="1084"/>
      <c r="AZ16" s="1084"/>
      <c r="BA16" s="1084"/>
      <c r="BB16" s="1084"/>
      <c r="BC16" s="1084"/>
      <c r="BD16" s="1084"/>
      <c r="BE16" s="1084"/>
      <c r="BF16" s="1084"/>
      <c r="BG16" s="1084"/>
      <c r="BH16" s="1084"/>
      <c r="BI16" s="1084"/>
      <c r="BJ16" s="1084"/>
      <c r="BK16" s="1084"/>
      <c r="BL16" s="1084"/>
      <c r="BM16" s="1084"/>
      <c r="BN16" s="1084"/>
      <c r="BO16" s="1084"/>
      <c r="BP16" s="1084"/>
      <c r="BQ16" s="1084"/>
      <c r="BR16" s="1084"/>
      <c r="BS16" s="1084"/>
      <c r="BT16" s="1084"/>
      <c r="BU16" s="1084"/>
      <c r="BV16" s="1084"/>
      <c r="BW16" s="1084"/>
      <c r="BX16" s="1084"/>
      <c r="BY16" s="1084"/>
      <c r="BZ16" s="1084"/>
      <c r="CA16" s="1084"/>
      <c r="CB16" s="1084"/>
      <c r="CC16" s="1084"/>
      <c r="CD16" s="1084"/>
      <c r="CE16" s="1084"/>
      <c r="CF16" s="1084"/>
      <c r="CG16" s="1084"/>
      <c r="CH16" s="1084"/>
      <c r="CI16" s="1084"/>
      <c r="CJ16" s="1084"/>
      <c r="CK16" s="1084"/>
      <c r="CL16" s="1084"/>
      <c r="CM16" s="1084"/>
      <c r="CN16" s="1084"/>
      <c r="CO16" s="1084"/>
      <c r="CP16" s="1084"/>
      <c r="CQ16" s="1084"/>
      <c r="CR16" s="1084"/>
      <c r="CS16" s="1084"/>
      <c r="CT16" s="1084"/>
      <c r="CU16" s="1084"/>
      <c r="CV16" s="1084"/>
      <c r="CW16" s="1084"/>
      <c r="CX16" s="1084"/>
      <c r="CY16" s="1084"/>
      <c r="CZ16" s="1084"/>
      <c r="DA16" s="1084"/>
      <c r="DB16" s="1084"/>
      <c r="DC16" s="1084"/>
      <c r="DD16" s="1084"/>
      <c r="DE16" s="1084"/>
    </row>
    <row r="17" spans="1:109" s="1085" customFormat="1" ht="13" x14ac:dyDescent="0.2">
      <c r="A17" s="1083"/>
      <c r="B17" s="1084"/>
      <c r="C17" s="1084"/>
      <c r="D17" s="1084"/>
      <c r="E17" s="1084"/>
      <c r="F17" s="1084"/>
      <c r="G17" s="1084"/>
      <c r="H17" s="1084"/>
      <c r="I17" s="1084"/>
      <c r="J17" s="1084"/>
      <c r="K17" s="1084"/>
      <c r="L17" s="1084"/>
      <c r="M17" s="1084"/>
      <c r="N17" s="1084"/>
      <c r="O17" s="1084"/>
      <c r="P17" s="1084"/>
      <c r="Q17" s="1084"/>
      <c r="R17" s="1084"/>
      <c r="S17" s="1084"/>
      <c r="T17" s="1084"/>
      <c r="U17" s="1084"/>
      <c r="V17" s="1084"/>
      <c r="W17" s="1084"/>
      <c r="X17" s="1084"/>
      <c r="Y17" s="1084"/>
      <c r="Z17" s="1084"/>
      <c r="AA17" s="1084"/>
      <c r="AB17" s="1084"/>
      <c r="AC17" s="1084"/>
      <c r="AD17" s="1084"/>
      <c r="AE17" s="1084"/>
      <c r="AF17" s="1084"/>
      <c r="AG17" s="1084"/>
      <c r="AH17" s="1084"/>
      <c r="AI17" s="1084"/>
      <c r="AJ17" s="1084"/>
      <c r="AK17" s="1084"/>
      <c r="AL17" s="1084"/>
      <c r="AM17" s="1084"/>
      <c r="AN17" s="1084"/>
      <c r="AO17" s="1084"/>
      <c r="AP17" s="1084"/>
      <c r="AQ17" s="1084"/>
      <c r="AR17" s="1084"/>
      <c r="AS17" s="1084"/>
      <c r="AT17" s="1084"/>
      <c r="AU17" s="1084"/>
      <c r="AV17" s="1084"/>
      <c r="AW17" s="1084"/>
      <c r="AX17" s="1084"/>
      <c r="AY17" s="1084"/>
      <c r="AZ17" s="1084"/>
      <c r="BA17" s="1084"/>
      <c r="BB17" s="1084"/>
      <c r="BC17" s="1084"/>
      <c r="BD17" s="1084"/>
      <c r="BE17" s="1084"/>
      <c r="BF17" s="1084"/>
      <c r="BG17" s="1084"/>
      <c r="BH17" s="1084"/>
      <c r="BI17" s="1084"/>
      <c r="BJ17" s="1084"/>
      <c r="BK17" s="1084"/>
      <c r="BL17" s="1084"/>
      <c r="BM17" s="1084"/>
      <c r="BN17" s="1084"/>
      <c r="BO17" s="1084"/>
      <c r="BP17" s="1084"/>
      <c r="BQ17" s="1084"/>
      <c r="BR17" s="1084"/>
      <c r="BS17" s="1084"/>
      <c r="BT17" s="1084"/>
      <c r="BU17" s="1084"/>
      <c r="BV17" s="1084"/>
      <c r="BW17" s="1084"/>
      <c r="BX17" s="1084"/>
      <c r="BY17" s="1084"/>
      <c r="BZ17" s="1084"/>
      <c r="CA17" s="1084"/>
      <c r="CB17" s="1084"/>
      <c r="CC17" s="1084"/>
      <c r="CD17" s="1084"/>
      <c r="CE17" s="1084"/>
      <c r="CF17" s="1084"/>
      <c r="CG17" s="1084"/>
      <c r="CH17" s="1084"/>
      <c r="CI17" s="1084"/>
      <c r="CJ17" s="1084"/>
      <c r="CK17" s="1084"/>
      <c r="CL17" s="1084"/>
      <c r="CM17" s="1084"/>
      <c r="CN17" s="1084"/>
      <c r="CO17" s="1084"/>
      <c r="CP17" s="1084"/>
      <c r="CQ17" s="1084"/>
      <c r="CR17" s="1084"/>
      <c r="CS17" s="1084"/>
      <c r="CT17" s="1084"/>
      <c r="CU17" s="1084"/>
      <c r="CV17" s="1084"/>
      <c r="CW17" s="1084"/>
      <c r="CX17" s="1084"/>
      <c r="CY17" s="1084"/>
      <c r="CZ17" s="1084"/>
      <c r="DA17" s="1084"/>
      <c r="DB17" s="1084"/>
      <c r="DC17" s="1084"/>
      <c r="DD17" s="1084"/>
      <c r="DE17" s="1084"/>
    </row>
    <row r="18" spans="1:109" s="1085" customFormat="1" ht="13" x14ac:dyDescent="0.2">
      <c r="A18" s="1083"/>
      <c r="B18" s="1084"/>
      <c r="C18" s="1084"/>
      <c r="D18" s="1084"/>
      <c r="E18" s="1084"/>
      <c r="F18" s="1084"/>
      <c r="G18" s="1084"/>
      <c r="H18" s="1084"/>
      <c r="I18" s="1084"/>
      <c r="J18" s="1084"/>
      <c r="K18" s="1084"/>
      <c r="L18" s="1084"/>
      <c r="M18" s="1084"/>
      <c r="N18" s="1084"/>
      <c r="O18" s="1084"/>
      <c r="P18" s="1084"/>
      <c r="Q18" s="1084"/>
      <c r="R18" s="1084"/>
      <c r="S18" s="1084"/>
      <c r="T18" s="1084"/>
      <c r="U18" s="1084"/>
      <c r="V18" s="1084"/>
      <c r="W18" s="1084"/>
      <c r="X18" s="1084"/>
      <c r="Y18" s="1084"/>
      <c r="Z18" s="1084"/>
      <c r="AA18" s="1084"/>
      <c r="AB18" s="1084"/>
      <c r="AC18" s="1084"/>
      <c r="AD18" s="1084"/>
      <c r="AE18" s="1084"/>
      <c r="AF18" s="1084"/>
      <c r="AG18" s="1084"/>
      <c r="AH18" s="1084"/>
      <c r="AI18" s="1084"/>
      <c r="AJ18" s="1084"/>
      <c r="AK18" s="1084"/>
      <c r="AL18" s="1084"/>
      <c r="AM18" s="1084"/>
      <c r="AN18" s="1084"/>
      <c r="AO18" s="1084"/>
      <c r="AP18" s="1084"/>
      <c r="AQ18" s="1084"/>
      <c r="AR18" s="1084"/>
      <c r="AS18" s="1084"/>
      <c r="AT18" s="1084"/>
      <c r="AU18" s="1084"/>
      <c r="AV18" s="1084"/>
      <c r="AW18" s="1084"/>
      <c r="AX18" s="1084"/>
      <c r="AY18" s="1084"/>
      <c r="AZ18" s="1084"/>
      <c r="BA18" s="1084"/>
      <c r="BB18" s="1084"/>
      <c r="BC18" s="1084"/>
      <c r="BD18" s="1084"/>
      <c r="BE18" s="1084"/>
      <c r="BF18" s="1084"/>
      <c r="BG18" s="1084"/>
      <c r="BH18" s="1084"/>
      <c r="BI18" s="1084"/>
      <c r="BJ18" s="1084"/>
      <c r="BK18" s="1084"/>
      <c r="BL18" s="1084"/>
      <c r="BM18" s="1084"/>
      <c r="BN18" s="1084"/>
      <c r="BO18" s="1084"/>
      <c r="BP18" s="1084"/>
      <c r="BQ18" s="1084"/>
      <c r="BR18" s="1084"/>
      <c r="BS18" s="1084"/>
      <c r="BT18" s="1084"/>
      <c r="BU18" s="1084"/>
      <c r="BV18" s="1084"/>
      <c r="BW18" s="1084"/>
      <c r="BX18" s="1084"/>
      <c r="BY18" s="1084"/>
      <c r="BZ18" s="1084"/>
      <c r="CA18" s="1084"/>
      <c r="CB18" s="1084"/>
      <c r="CC18" s="1084"/>
      <c r="CD18" s="1084"/>
      <c r="CE18" s="1084"/>
      <c r="CF18" s="1084"/>
      <c r="CG18" s="1084"/>
      <c r="CH18" s="1084"/>
      <c r="CI18" s="1084"/>
      <c r="CJ18" s="1084"/>
      <c r="CK18" s="1084"/>
      <c r="CL18" s="1084"/>
      <c r="CM18" s="1084"/>
      <c r="CN18" s="1084"/>
      <c r="CO18" s="1084"/>
      <c r="CP18" s="1084"/>
      <c r="CQ18" s="1084"/>
      <c r="CR18" s="1084"/>
      <c r="CS18" s="1084"/>
      <c r="CT18" s="1084"/>
      <c r="CU18" s="1084"/>
      <c r="CV18" s="1084"/>
      <c r="CW18" s="1084"/>
      <c r="CX18" s="1084"/>
      <c r="CY18" s="1084"/>
      <c r="CZ18" s="1084"/>
      <c r="DA18" s="1084"/>
      <c r="DB18" s="1084"/>
      <c r="DC18" s="1084"/>
      <c r="DD18" s="1084"/>
      <c r="DE18" s="1084"/>
    </row>
    <row r="19" spans="1:109" ht="13" x14ac:dyDescent="0.2">
      <c r="DD19" s="1083"/>
      <c r="DE19" s="1083"/>
    </row>
    <row r="20" spans="1:109" ht="13" x14ac:dyDescent="0.2">
      <c r="DD20" s="1083"/>
      <c r="DE20" s="1083"/>
    </row>
    <row r="21" spans="1:109" ht="17.25" customHeight="1" x14ac:dyDescent="0.2">
      <c r="B21" s="1086"/>
      <c r="C21" s="1087"/>
      <c r="D21" s="1087"/>
      <c r="E21" s="1087"/>
      <c r="F21" s="1087"/>
      <c r="G21" s="1087"/>
      <c r="H21" s="1087"/>
      <c r="I21" s="1087"/>
      <c r="J21" s="1087"/>
      <c r="K21" s="1087"/>
      <c r="L21" s="1087"/>
      <c r="M21" s="1087"/>
      <c r="N21" s="1088"/>
      <c r="O21" s="1087"/>
      <c r="P21" s="1087"/>
      <c r="Q21" s="1087"/>
      <c r="R21" s="1087"/>
      <c r="S21" s="1087"/>
      <c r="T21" s="1087"/>
      <c r="U21" s="1087"/>
      <c r="V21" s="1087"/>
      <c r="W21" s="1087"/>
      <c r="X21" s="1087"/>
      <c r="Y21" s="1087"/>
      <c r="Z21" s="1087"/>
      <c r="AA21" s="1087"/>
      <c r="AB21" s="1087"/>
      <c r="AC21" s="1087"/>
      <c r="AD21" s="1087"/>
      <c r="AE21" s="1087"/>
      <c r="AF21" s="1087"/>
      <c r="AG21" s="1087"/>
      <c r="AH21" s="1087"/>
      <c r="AI21" s="1087"/>
      <c r="AJ21" s="1087"/>
      <c r="AK21" s="1087"/>
      <c r="AL21" s="1087"/>
      <c r="AM21" s="1087"/>
      <c r="AN21" s="1087"/>
      <c r="AO21" s="1087"/>
      <c r="AP21" s="1087"/>
      <c r="AQ21" s="1087"/>
      <c r="AR21" s="1087"/>
      <c r="AS21" s="1087"/>
      <c r="AT21" s="1088"/>
      <c r="AU21" s="1087"/>
      <c r="AV21" s="1087"/>
      <c r="AW21" s="1087"/>
      <c r="AX21" s="1087"/>
      <c r="AY21" s="1087"/>
      <c r="AZ21" s="1087"/>
      <c r="BA21" s="1087"/>
      <c r="BB21" s="1087"/>
      <c r="BC21" s="1087"/>
      <c r="BD21" s="1087"/>
      <c r="BE21" s="1087"/>
      <c r="BF21" s="1088"/>
      <c r="BG21" s="1087"/>
      <c r="BH21" s="1087"/>
      <c r="BI21" s="1087"/>
      <c r="BJ21" s="1087"/>
      <c r="BK21" s="1087"/>
      <c r="BL21" s="1087"/>
      <c r="BM21" s="1087"/>
      <c r="BN21" s="1087"/>
      <c r="BO21" s="1087"/>
      <c r="BP21" s="1087"/>
      <c r="BQ21" s="1087"/>
      <c r="BR21" s="1088"/>
      <c r="BS21" s="1087"/>
      <c r="BT21" s="1087"/>
      <c r="BU21" s="1087"/>
      <c r="BV21" s="1087"/>
      <c r="BW21" s="1087"/>
      <c r="BX21" s="1087"/>
      <c r="BY21" s="1087"/>
      <c r="BZ21" s="1087"/>
      <c r="CA21" s="1087"/>
      <c r="CB21" s="1087"/>
      <c r="CC21" s="1087"/>
      <c r="CD21" s="1088"/>
      <c r="CE21" s="1087"/>
      <c r="CF21" s="1087"/>
      <c r="CG21" s="1087"/>
      <c r="CH21" s="1087"/>
      <c r="CI21" s="1087"/>
      <c r="CJ21" s="1087"/>
      <c r="CK21" s="1087"/>
      <c r="CL21" s="1087"/>
      <c r="CM21" s="1087"/>
      <c r="CN21" s="1087"/>
      <c r="CO21" s="1087"/>
      <c r="CP21" s="1088"/>
      <c r="CQ21" s="1087"/>
      <c r="CR21" s="1087"/>
      <c r="CS21" s="1087"/>
      <c r="CT21" s="1087"/>
      <c r="CU21" s="1087"/>
      <c r="CV21" s="1087"/>
      <c r="CW21" s="1087"/>
      <c r="CX21" s="1087"/>
      <c r="CY21" s="1087"/>
      <c r="CZ21" s="1087"/>
      <c r="DA21" s="1087"/>
      <c r="DB21" s="1088"/>
      <c r="DC21" s="1087"/>
      <c r="DD21" s="1089"/>
      <c r="DE21" s="1083"/>
    </row>
    <row r="22" spans="1:109" ht="17.25" customHeight="1" x14ac:dyDescent="0.2">
      <c r="B22" s="1090"/>
    </row>
    <row r="23" spans="1:109" ht="13" x14ac:dyDescent="0.2">
      <c r="B23" s="1090"/>
    </row>
    <row r="24" spans="1:109" ht="13" x14ac:dyDescent="0.2">
      <c r="B24" s="1090"/>
    </row>
    <row r="25" spans="1:109" ht="13" x14ac:dyDescent="0.2">
      <c r="B25" s="1090"/>
    </row>
    <row r="26" spans="1:109" ht="13" x14ac:dyDescent="0.2">
      <c r="B26" s="1090"/>
    </row>
    <row r="27" spans="1:109" ht="13" x14ac:dyDescent="0.2">
      <c r="B27" s="1090"/>
    </row>
    <row r="28" spans="1:109" ht="13" x14ac:dyDescent="0.2">
      <c r="B28" s="1090"/>
    </row>
    <row r="29" spans="1:109" ht="13" x14ac:dyDescent="0.2">
      <c r="B29" s="1090"/>
    </row>
    <row r="30" spans="1:109" ht="13" x14ac:dyDescent="0.2">
      <c r="B30" s="1090"/>
    </row>
    <row r="31" spans="1:109" ht="13" x14ac:dyDescent="0.2">
      <c r="B31" s="1090"/>
    </row>
    <row r="32" spans="1:109" ht="13" x14ac:dyDescent="0.2">
      <c r="B32" s="1090"/>
    </row>
    <row r="33" spans="2:109" ht="13" x14ac:dyDescent="0.2">
      <c r="B33" s="1090"/>
    </row>
    <row r="34" spans="2:109" ht="13" x14ac:dyDescent="0.2">
      <c r="B34" s="1090"/>
    </row>
    <row r="35" spans="2:109" ht="13" x14ac:dyDescent="0.2">
      <c r="B35" s="1090"/>
    </row>
    <row r="36" spans="2:109" ht="13" x14ac:dyDescent="0.2">
      <c r="B36" s="1090"/>
    </row>
    <row r="37" spans="2:109" ht="13" x14ac:dyDescent="0.2">
      <c r="B37" s="1090"/>
    </row>
    <row r="38" spans="2:109" ht="13" x14ac:dyDescent="0.2">
      <c r="B38" s="1090"/>
    </row>
    <row r="39" spans="2:109" ht="13" x14ac:dyDescent="0.2">
      <c r="B39" s="1092"/>
      <c r="C39" s="1093"/>
      <c r="D39" s="1093"/>
      <c r="E39" s="1093"/>
      <c r="F39" s="1093"/>
      <c r="G39" s="1093"/>
      <c r="H39" s="1093"/>
      <c r="I39" s="1093"/>
      <c r="J39" s="1093"/>
      <c r="K39" s="1093"/>
      <c r="L39" s="1093"/>
      <c r="M39" s="1093"/>
      <c r="N39" s="1093"/>
      <c r="O39" s="1093"/>
      <c r="P39" s="1093"/>
      <c r="Q39" s="1093"/>
      <c r="R39" s="1093"/>
      <c r="S39" s="1093"/>
      <c r="T39" s="1093"/>
      <c r="U39" s="1093"/>
      <c r="V39" s="1093"/>
      <c r="W39" s="1093"/>
      <c r="X39" s="1093"/>
      <c r="Y39" s="1093"/>
      <c r="Z39" s="1093"/>
      <c r="AA39" s="1093"/>
      <c r="AB39" s="1093"/>
      <c r="AC39" s="1093"/>
      <c r="AD39" s="1093"/>
      <c r="AE39" s="1093"/>
      <c r="AF39" s="1093"/>
      <c r="AG39" s="1093"/>
      <c r="AH39" s="1093"/>
      <c r="AI39" s="1093"/>
      <c r="AJ39" s="1093"/>
      <c r="AK39" s="1093"/>
      <c r="AL39" s="1093"/>
      <c r="AM39" s="1093"/>
      <c r="AN39" s="1093"/>
      <c r="AO39" s="1093"/>
      <c r="AP39" s="1093"/>
      <c r="AQ39" s="1093"/>
      <c r="AR39" s="1093"/>
      <c r="AS39" s="1093"/>
      <c r="AT39" s="1093"/>
      <c r="AU39" s="1093"/>
      <c r="AV39" s="1093"/>
      <c r="AW39" s="1093"/>
      <c r="AX39" s="1093"/>
      <c r="AY39" s="1093"/>
      <c r="AZ39" s="1093"/>
      <c r="BA39" s="1093"/>
      <c r="BB39" s="1093"/>
      <c r="BC39" s="1093"/>
      <c r="BD39" s="1093"/>
      <c r="BE39" s="1093"/>
      <c r="BF39" s="1093"/>
      <c r="BG39" s="1093"/>
      <c r="BH39" s="1093"/>
      <c r="BI39" s="1093"/>
      <c r="BJ39" s="1093"/>
      <c r="BK39" s="1093"/>
      <c r="BL39" s="1093"/>
      <c r="BM39" s="1093"/>
      <c r="BN39" s="1093"/>
      <c r="BO39" s="1093"/>
      <c r="BP39" s="1093"/>
      <c r="BQ39" s="1093"/>
      <c r="BR39" s="1093"/>
      <c r="BS39" s="1093"/>
      <c r="BT39" s="1093"/>
      <c r="BU39" s="1093"/>
      <c r="BV39" s="1093"/>
      <c r="BW39" s="1093"/>
      <c r="BX39" s="1093"/>
      <c r="BY39" s="1093"/>
      <c r="BZ39" s="1093"/>
      <c r="CA39" s="1093"/>
      <c r="CB39" s="1093"/>
      <c r="CC39" s="1093"/>
      <c r="CD39" s="1093"/>
      <c r="CE39" s="1093"/>
      <c r="CF39" s="1093"/>
      <c r="CG39" s="1093"/>
      <c r="CH39" s="1093"/>
      <c r="CI39" s="1093"/>
      <c r="CJ39" s="1093"/>
      <c r="CK39" s="1093"/>
      <c r="CL39" s="1093"/>
      <c r="CM39" s="1093"/>
      <c r="CN39" s="1093"/>
      <c r="CO39" s="1093"/>
      <c r="CP39" s="1093"/>
      <c r="CQ39" s="1093"/>
      <c r="CR39" s="1093"/>
      <c r="CS39" s="1093"/>
      <c r="CT39" s="1093"/>
      <c r="CU39" s="1093"/>
      <c r="CV39" s="1093"/>
      <c r="CW39" s="1093"/>
      <c r="CX39" s="1093"/>
      <c r="CY39" s="1093"/>
      <c r="CZ39" s="1093"/>
      <c r="DA39" s="1093"/>
      <c r="DB39" s="1093"/>
      <c r="DC39" s="1093"/>
      <c r="DD39" s="1094"/>
    </row>
    <row r="40" spans="2:109" ht="13" x14ac:dyDescent="0.2">
      <c r="B40" s="1095"/>
      <c r="DD40" s="1095"/>
      <c r="DE40" s="1083"/>
    </row>
    <row r="41" spans="2:109" ht="16.5" x14ac:dyDescent="0.2">
      <c r="B41" s="1096" t="s">
        <v>537</v>
      </c>
      <c r="C41" s="1087"/>
      <c r="D41" s="1087"/>
      <c r="E41" s="1087"/>
      <c r="F41" s="1087"/>
      <c r="G41" s="1087"/>
      <c r="H41" s="1087"/>
      <c r="I41" s="1087"/>
      <c r="J41" s="1087"/>
      <c r="K41" s="1087"/>
      <c r="L41" s="1087"/>
      <c r="M41" s="1087"/>
      <c r="N41" s="1087"/>
      <c r="O41" s="1087"/>
      <c r="P41" s="1087"/>
      <c r="Q41" s="1087"/>
      <c r="R41" s="1087"/>
      <c r="S41" s="1087"/>
      <c r="T41" s="1087"/>
      <c r="U41" s="1087"/>
      <c r="V41" s="1087"/>
      <c r="W41" s="1087"/>
      <c r="X41" s="1087"/>
      <c r="Y41" s="1087"/>
      <c r="Z41" s="1087"/>
      <c r="AA41" s="1087"/>
      <c r="AB41" s="1087"/>
      <c r="AC41" s="1087"/>
      <c r="AD41" s="1087"/>
      <c r="AE41" s="1087"/>
      <c r="AF41" s="1087"/>
      <c r="AG41" s="1087"/>
      <c r="AH41" s="1087"/>
      <c r="AI41" s="1087"/>
      <c r="AJ41" s="1087"/>
      <c r="AK41" s="1087"/>
      <c r="AL41" s="1087"/>
      <c r="AM41" s="1087"/>
      <c r="AN41" s="1087"/>
      <c r="AO41" s="1087"/>
      <c r="AP41" s="1087"/>
      <c r="AQ41" s="1087"/>
      <c r="AR41" s="1087"/>
      <c r="AS41" s="1087"/>
      <c r="AT41" s="1087"/>
      <c r="AU41" s="1087"/>
      <c r="AV41" s="1087"/>
      <c r="AW41" s="1087"/>
      <c r="AX41" s="1087"/>
      <c r="AY41" s="1087"/>
      <c r="AZ41" s="1087"/>
      <c r="BA41" s="1087"/>
      <c r="BB41" s="1087"/>
      <c r="BC41" s="1087"/>
      <c r="BD41" s="1087"/>
      <c r="BE41" s="1087"/>
      <c r="BF41" s="1087"/>
      <c r="BG41" s="1087"/>
      <c r="BH41" s="1087"/>
      <c r="BI41" s="1087"/>
      <c r="BJ41" s="1087"/>
      <c r="BK41" s="1087"/>
      <c r="BL41" s="1087"/>
      <c r="BM41" s="1087"/>
      <c r="BN41" s="1087"/>
      <c r="BO41" s="1087"/>
      <c r="BP41" s="1087"/>
      <c r="BQ41" s="1087"/>
      <c r="BR41" s="1087"/>
      <c r="BS41" s="1087"/>
      <c r="BT41" s="1087"/>
      <c r="BU41" s="1087"/>
      <c r="BV41" s="1087"/>
      <c r="BW41" s="1087"/>
      <c r="BX41" s="1087"/>
      <c r="BY41" s="1087"/>
      <c r="BZ41" s="1087"/>
      <c r="CA41" s="1087"/>
      <c r="CB41" s="1087"/>
      <c r="CC41" s="1087"/>
      <c r="CD41" s="1087"/>
      <c r="CE41" s="1087"/>
      <c r="CF41" s="1087"/>
      <c r="CG41" s="1087"/>
      <c r="CH41" s="1087"/>
      <c r="CI41" s="1087"/>
      <c r="CJ41" s="1087"/>
      <c r="CK41" s="1087"/>
      <c r="CL41" s="1087"/>
      <c r="CM41" s="1087"/>
      <c r="CN41" s="1087"/>
      <c r="CO41" s="1087"/>
      <c r="CP41" s="1087"/>
      <c r="CQ41" s="1087"/>
      <c r="CR41" s="1087"/>
      <c r="CS41" s="1087"/>
      <c r="CT41" s="1087"/>
      <c r="CU41" s="1087"/>
      <c r="CV41" s="1087"/>
      <c r="CW41" s="1087"/>
      <c r="CX41" s="1087"/>
      <c r="CY41" s="1087"/>
      <c r="CZ41" s="1087"/>
      <c r="DA41" s="1087"/>
      <c r="DB41" s="1087"/>
      <c r="DC41" s="1087"/>
      <c r="DD41" s="1089"/>
    </row>
    <row r="42" spans="2:109" ht="13" x14ac:dyDescent="0.2">
      <c r="B42" s="1090"/>
      <c r="G42" s="1097"/>
      <c r="I42" s="1098"/>
      <c r="J42" s="1098"/>
      <c r="K42" s="1098"/>
      <c r="AM42" s="1097"/>
      <c r="AN42" s="1097" t="s">
        <v>538</v>
      </c>
      <c r="AP42" s="1098"/>
      <c r="AQ42" s="1098"/>
      <c r="AR42" s="1098"/>
      <c r="AY42" s="1097"/>
      <c r="BA42" s="1098"/>
      <c r="BB42" s="1098"/>
      <c r="BC42" s="1098"/>
      <c r="BK42" s="1097"/>
      <c r="BM42" s="1098"/>
      <c r="BN42" s="1098"/>
      <c r="BO42" s="1098"/>
      <c r="BW42" s="1097"/>
      <c r="BY42" s="1098"/>
      <c r="BZ42" s="1098"/>
      <c r="CA42" s="1098"/>
      <c r="CI42" s="1097"/>
      <c r="CK42" s="1098"/>
      <c r="CL42" s="1098"/>
      <c r="CM42" s="1098"/>
      <c r="CU42" s="1097"/>
      <c r="CW42" s="1098"/>
      <c r="CX42" s="1098"/>
      <c r="CY42" s="1098"/>
    </row>
    <row r="43" spans="2:109" ht="13.5" customHeight="1" x14ac:dyDescent="0.2">
      <c r="B43" s="1090"/>
      <c r="AN43" s="1099" t="s">
        <v>539</v>
      </c>
      <c r="AO43" s="1100"/>
      <c r="AP43" s="1100"/>
      <c r="AQ43" s="1100"/>
      <c r="AR43" s="1100"/>
      <c r="AS43" s="1100"/>
      <c r="AT43" s="1100"/>
      <c r="AU43" s="1100"/>
      <c r="AV43" s="1100"/>
      <c r="AW43" s="1100"/>
      <c r="AX43" s="1100"/>
      <c r="AY43" s="1100"/>
      <c r="AZ43" s="1100"/>
      <c r="BA43" s="1100"/>
      <c r="BB43" s="1100"/>
      <c r="BC43" s="1100"/>
      <c r="BD43" s="1100"/>
      <c r="BE43" s="1100"/>
      <c r="BF43" s="1100"/>
      <c r="BG43" s="1100"/>
      <c r="BH43" s="1100"/>
      <c r="BI43" s="1100"/>
      <c r="BJ43" s="1100"/>
      <c r="BK43" s="1100"/>
      <c r="BL43" s="1100"/>
      <c r="BM43" s="1100"/>
      <c r="BN43" s="1100"/>
      <c r="BO43" s="1100"/>
      <c r="BP43" s="1100"/>
      <c r="BQ43" s="1100"/>
      <c r="BR43" s="1100"/>
      <c r="BS43" s="1100"/>
      <c r="BT43" s="1100"/>
      <c r="BU43" s="1100"/>
      <c r="BV43" s="1100"/>
      <c r="BW43" s="1100"/>
      <c r="BX43" s="1100"/>
      <c r="BY43" s="1100"/>
      <c r="BZ43" s="1100"/>
      <c r="CA43" s="1100"/>
      <c r="CB43" s="1100"/>
      <c r="CC43" s="1100"/>
      <c r="CD43" s="1100"/>
      <c r="CE43" s="1100"/>
      <c r="CF43" s="1100"/>
      <c r="CG43" s="1100"/>
      <c r="CH43" s="1100"/>
      <c r="CI43" s="1100"/>
      <c r="CJ43" s="1100"/>
      <c r="CK43" s="1100"/>
      <c r="CL43" s="1100"/>
      <c r="CM43" s="1100"/>
      <c r="CN43" s="1100"/>
      <c r="CO43" s="1100"/>
      <c r="CP43" s="1100"/>
      <c r="CQ43" s="1100"/>
      <c r="CR43" s="1100"/>
      <c r="CS43" s="1100"/>
      <c r="CT43" s="1100"/>
      <c r="CU43" s="1100"/>
      <c r="CV43" s="1100"/>
      <c r="CW43" s="1100"/>
      <c r="CX43" s="1100"/>
      <c r="CY43" s="1100"/>
      <c r="CZ43" s="1100"/>
      <c r="DA43" s="1100"/>
      <c r="DB43" s="1100"/>
      <c r="DC43" s="1101"/>
    </row>
    <row r="44" spans="2:109" ht="13" x14ac:dyDescent="0.2">
      <c r="B44" s="1090"/>
      <c r="AN44" s="1102"/>
      <c r="AO44" s="1103"/>
      <c r="AP44" s="1103"/>
      <c r="AQ44" s="1103"/>
      <c r="AR44" s="1103"/>
      <c r="AS44" s="1103"/>
      <c r="AT44" s="1103"/>
      <c r="AU44" s="1103"/>
      <c r="AV44" s="1103"/>
      <c r="AW44" s="1103"/>
      <c r="AX44" s="1103"/>
      <c r="AY44" s="1103"/>
      <c r="AZ44" s="1103"/>
      <c r="BA44" s="1103"/>
      <c r="BB44" s="1103"/>
      <c r="BC44" s="1103"/>
      <c r="BD44" s="1103"/>
      <c r="BE44" s="1103"/>
      <c r="BF44" s="1103"/>
      <c r="BG44" s="1103"/>
      <c r="BH44" s="1103"/>
      <c r="BI44" s="1103"/>
      <c r="BJ44" s="1103"/>
      <c r="BK44" s="1103"/>
      <c r="BL44" s="1103"/>
      <c r="BM44" s="1103"/>
      <c r="BN44" s="1103"/>
      <c r="BO44" s="1103"/>
      <c r="BP44" s="1103"/>
      <c r="BQ44" s="1103"/>
      <c r="BR44" s="1103"/>
      <c r="BS44" s="1103"/>
      <c r="BT44" s="1103"/>
      <c r="BU44" s="1103"/>
      <c r="BV44" s="1103"/>
      <c r="BW44" s="1103"/>
      <c r="BX44" s="1103"/>
      <c r="BY44" s="1103"/>
      <c r="BZ44" s="1103"/>
      <c r="CA44" s="1103"/>
      <c r="CB44" s="1103"/>
      <c r="CC44" s="1103"/>
      <c r="CD44" s="1103"/>
      <c r="CE44" s="1103"/>
      <c r="CF44" s="1103"/>
      <c r="CG44" s="1103"/>
      <c r="CH44" s="1103"/>
      <c r="CI44" s="1103"/>
      <c r="CJ44" s="1103"/>
      <c r="CK44" s="1103"/>
      <c r="CL44" s="1103"/>
      <c r="CM44" s="1103"/>
      <c r="CN44" s="1103"/>
      <c r="CO44" s="1103"/>
      <c r="CP44" s="1103"/>
      <c r="CQ44" s="1103"/>
      <c r="CR44" s="1103"/>
      <c r="CS44" s="1103"/>
      <c r="CT44" s="1103"/>
      <c r="CU44" s="1103"/>
      <c r="CV44" s="1103"/>
      <c r="CW44" s="1103"/>
      <c r="CX44" s="1103"/>
      <c r="CY44" s="1103"/>
      <c r="CZ44" s="1103"/>
      <c r="DA44" s="1103"/>
      <c r="DB44" s="1103"/>
      <c r="DC44" s="1104"/>
    </row>
    <row r="45" spans="2:109" ht="13" x14ac:dyDescent="0.2">
      <c r="B45" s="1090"/>
      <c r="AN45" s="1102"/>
      <c r="AO45" s="1103"/>
      <c r="AP45" s="1103"/>
      <c r="AQ45" s="1103"/>
      <c r="AR45" s="1103"/>
      <c r="AS45" s="1103"/>
      <c r="AT45" s="1103"/>
      <c r="AU45" s="1103"/>
      <c r="AV45" s="1103"/>
      <c r="AW45" s="1103"/>
      <c r="AX45" s="1103"/>
      <c r="AY45" s="1103"/>
      <c r="AZ45" s="1103"/>
      <c r="BA45" s="1103"/>
      <c r="BB45" s="1103"/>
      <c r="BC45" s="1103"/>
      <c r="BD45" s="1103"/>
      <c r="BE45" s="1103"/>
      <c r="BF45" s="1103"/>
      <c r="BG45" s="1103"/>
      <c r="BH45" s="1103"/>
      <c r="BI45" s="1103"/>
      <c r="BJ45" s="1103"/>
      <c r="BK45" s="1103"/>
      <c r="BL45" s="1103"/>
      <c r="BM45" s="1103"/>
      <c r="BN45" s="1103"/>
      <c r="BO45" s="1103"/>
      <c r="BP45" s="1103"/>
      <c r="BQ45" s="1103"/>
      <c r="BR45" s="1103"/>
      <c r="BS45" s="1103"/>
      <c r="BT45" s="1103"/>
      <c r="BU45" s="1103"/>
      <c r="BV45" s="1103"/>
      <c r="BW45" s="1103"/>
      <c r="BX45" s="1103"/>
      <c r="BY45" s="1103"/>
      <c r="BZ45" s="1103"/>
      <c r="CA45" s="1103"/>
      <c r="CB45" s="1103"/>
      <c r="CC45" s="1103"/>
      <c r="CD45" s="1103"/>
      <c r="CE45" s="1103"/>
      <c r="CF45" s="1103"/>
      <c r="CG45" s="1103"/>
      <c r="CH45" s="1103"/>
      <c r="CI45" s="1103"/>
      <c r="CJ45" s="1103"/>
      <c r="CK45" s="1103"/>
      <c r="CL45" s="1103"/>
      <c r="CM45" s="1103"/>
      <c r="CN45" s="1103"/>
      <c r="CO45" s="1103"/>
      <c r="CP45" s="1103"/>
      <c r="CQ45" s="1103"/>
      <c r="CR45" s="1103"/>
      <c r="CS45" s="1103"/>
      <c r="CT45" s="1103"/>
      <c r="CU45" s="1103"/>
      <c r="CV45" s="1103"/>
      <c r="CW45" s="1103"/>
      <c r="CX45" s="1103"/>
      <c r="CY45" s="1103"/>
      <c r="CZ45" s="1103"/>
      <c r="DA45" s="1103"/>
      <c r="DB45" s="1103"/>
      <c r="DC45" s="1104"/>
    </row>
    <row r="46" spans="2:109" ht="13" x14ac:dyDescent="0.2">
      <c r="B46" s="1090"/>
      <c r="AN46" s="1102"/>
      <c r="AO46" s="1103"/>
      <c r="AP46" s="1103"/>
      <c r="AQ46" s="1103"/>
      <c r="AR46" s="1103"/>
      <c r="AS46" s="1103"/>
      <c r="AT46" s="1103"/>
      <c r="AU46" s="1103"/>
      <c r="AV46" s="1103"/>
      <c r="AW46" s="1103"/>
      <c r="AX46" s="1103"/>
      <c r="AY46" s="1103"/>
      <c r="AZ46" s="1103"/>
      <c r="BA46" s="1103"/>
      <c r="BB46" s="1103"/>
      <c r="BC46" s="1103"/>
      <c r="BD46" s="1103"/>
      <c r="BE46" s="1103"/>
      <c r="BF46" s="1103"/>
      <c r="BG46" s="1103"/>
      <c r="BH46" s="1103"/>
      <c r="BI46" s="1103"/>
      <c r="BJ46" s="1103"/>
      <c r="BK46" s="1103"/>
      <c r="BL46" s="1103"/>
      <c r="BM46" s="1103"/>
      <c r="BN46" s="1103"/>
      <c r="BO46" s="1103"/>
      <c r="BP46" s="1103"/>
      <c r="BQ46" s="1103"/>
      <c r="BR46" s="1103"/>
      <c r="BS46" s="1103"/>
      <c r="BT46" s="1103"/>
      <c r="BU46" s="1103"/>
      <c r="BV46" s="1103"/>
      <c r="BW46" s="1103"/>
      <c r="BX46" s="1103"/>
      <c r="BY46" s="1103"/>
      <c r="BZ46" s="1103"/>
      <c r="CA46" s="1103"/>
      <c r="CB46" s="1103"/>
      <c r="CC46" s="1103"/>
      <c r="CD46" s="1103"/>
      <c r="CE46" s="1103"/>
      <c r="CF46" s="1103"/>
      <c r="CG46" s="1103"/>
      <c r="CH46" s="1103"/>
      <c r="CI46" s="1103"/>
      <c r="CJ46" s="1103"/>
      <c r="CK46" s="1103"/>
      <c r="CL46" s="1103"/>
      <c r="CM46" s="1103"/>
      <c r="CN46" s="1103"/>
      <c r="CO46" s="1103"/>
      <c r="CP46" s="1103"/>
      <c r="CQ46" s="1103"/>
      <c r="CR46" s="1103"/>
      <c r="CS46" s="1103"/>
      <c r="CT46" s="1103"/>
      <c r="CU46" s="1103"/>
      <c r="CV46" s="1103"/>
      <c r="CW46" s="1103"/>
      <c r="CX46" s="1103"/>
      <c r="CY46" s="1103"/>
      <c r="CZ46" s="1103"/>
      <c r="DA46" s="1103"/>
      <c r="DB46" s="1103"/>
      <c r="DC46" s="1104"/>
    </row>
    <row r="47" spans="2:109" ht="13" x14ac:dyDescent="0.2">
      <c r="B47" s="1090"/>
      <c r="AN47" s="1105"/>
      <c r="AO47" s="1106"/>
      <c r="AP47" s="1106"/>
      <c r="AQ47" s="1106"/>
      <c r="AR47" s="1106"/>
      <c r="AS47" s="1106"/>
      <c r="AT47" s="1106"/>
      <c r="AU47" s="1106"/>
      <c r="AV47" s="1106"/>
      <c r="AW47" s="1106"/>
      <c r="AX47" s="1106"/>
      <c r="AY47" s="1106"/>
      <c r="AZ47" s="1106"/>
      <c r="BA47" s="1106"/>
      <c r="BB47" s="1106"/>
      <c r="BC47" s="1106"/>
      <c r="BD47" s="1106"/>
      <c r="BE47" s="1106"/>
      <c r="BF47" s="1106"/>
      <c r="BG47" s="1106"/>
      <c r="BH47" s="1106"/>
      <c r="BI47" s="1106"/>
      <c r="BJ47" s="1106"/>
      <c r="BK47" s="1106"/>
      <c r="BL47" s="1106"/>
      <c r="BM47" s="1106"/>
      <c r="BN47" s="1106"/>
      <c r="BO47" s="1106"/>
      <c r="BP47" s="1106"/>
      <c r="BQ47" s="1106"/>
      <c r="BR47" s="1106"/>
      <c r="BS47" s="1106"/>
      <c r="BT47" s="1106"/>
      <c r="BU47" s="1106"/>
      <c r="BV47" s="1106"/>
      <c r="BW47" s="1106"/>
      <c r="BX47" s="1106"/>
      <c r="BY47" s="1106"/>
      <c r="BZ47" s="1106"/>
      <c r="CA47" s="1106"/>
      <c r="CB47" s="1106"/>
      <c r="CC47" s="1106"/>
      <c r="CD47" s="1106"/>
      <c r="CE47" s="1106"/>
      <c r="CF47" s="1106"/>
      <c r="CG47" s="1106"/>
      <c r="CH47" s="1106"/>
      <c r="CI47" s="1106"/>
      <c r="CJ47" s="1106"/>
      <c r="CK47" s="1106"/>
      <c r="CL47" s="1106"/>
      <c r="CM47" s="1106"/>
      <c r="CN47" s="1106"/>
      <c r="CO47" s="1106"/>
      <c r="CP47" s="1106"/>
      <c r="CQ47" s="1106"/>
      <c r="CR47" s="1106"/>
      <c r="CS47" s="1106"/>
      <c r="CT47" s="1106"/>
      <c r="CU47" s="1106"/>
      <c r="CV47" s="1106"/>
      <c r="CW47" s="1106"/>
      <c r="CX47" s="1106"/>
      <c r="CY47" s="1106"/>
      <c r="CZ47" s="1106"/>
      <c r="DA47" s="1106"/>
      <c r="DB47" s="1106"/>
      <c r="DC47" s="1107"/>
    </row>
    <row r="48" spans="2:109" ht="13" x14ac:dyDescent="0.2">
      <c r="B48" s="1090"/>
      <c r="H48" s="1108"/>
      <c r="I48" s="1108"/>
      <c r="J48" s="1108"/>
      <c r="AN48" s="1108"/>
      <c r="AO48" s="1108"/>
      <c r="AP48" s="1108"/>
      <c r="AZ48" s="1108"/>
      <c r="BA48" s="1108"/>
      <c r="BB48" s="1108"/>
      <c r="BL48" s="1108"/>
      <c r="BM48" s="1108"/>
      <c r="BN48" s="1108"/>
      <c r="BX48" s="1108"/>
      <c r="BY48" s="1108"/>
      <c r="BZ48" s="1108"/>
      <c r="CJ48" s="1108"/>
      <c r="CK48" s="1108"/>
      <c r="CL48" s="1108"/>
      <c r="CV48" s="1108"/>
      <c r="CW48" s="1108"/>
      <c r="CX48" s="1108"/>
    </row>
    <row r="49" spans="1:109" ht="13" x14ac:dyDescent="0.2">
      <c r="B49" s="1090"/>
      <c r="AN49" s="1083" t="s">
        <v>540</v>
      </c>
    </row>
    <row r="50" spans="1:109" ht="13" x14ac:dyDescent="0.2">
      <c r="B50" s="1090"/>
      <c r="G50" s="1109"/>
      <c r="H50" s="1109"/>
      <c r="I50" s="1109"/>
      <c r="J50" s="1109"/>
      <c r="K50" s="1110"/>
      <c r="L50" s="1110"/>
      <c r="M50" s="1111"/>
      <c r="N50" s="1111"/>
      <c r="AN50" s="1112"/>
      <c r="AO50" s="1113"/>
      <c r="AP50" s="1113"/>
      <c r="AQ50" s="1113"/>
      <c r="AR50" s="1113"/>
      <c r="AS50" s="1113"/>
      <c r="AT50" s="1113"/>
      <c r="AU50" s="1113"/>
      <c r="AV50" s="1113"/>
      <c r="AW50" s="1113"/>
      <c r="AX50" s="1113"/>
      <c r="AY50" s="1113"/>
      <c r="AZ50" s="1113"/>
      <c r="BA50" s="1113"/>
      <c r="BB50" s="1113"/>
      <c r="BC50" s="1113"/>
      <c r="BD50" s="1113"/>
      <c r="BE50" s="1113"/>
      <c r="BF50" s="1113"/>
      <c r="BG50" s="1113"/>
      <c r="BH50" s="1113"/>
      <c r="BI50" s="1113"/>
      <c r="BJ50" s="1113"/>
      <c r="BK50" s="1113"/>
      <c r="BL50" s="1113"/>
      <c r="BM50" s="1113"/>
      <c r="BN50" s="1113"/>
      <c r="BO50" s="1114"/>
      <c r="BP50" s="1115" t="s">
        <v>523</v>
      </c>
      <c r="BQ50" s="1115"/>
      <c r="BR50" s="1115"/>
      <c r="BS50" s="1115"/>
      <c r="BT50" s="1115"/>
      <c r="BU50" s="1115"/>
      <c r="BV50" s="1115"/>
      <c r="BW50" s="1115"/>
      <c r="BX50" s="1115" t="s">
        <v>524</v>
      </c>
      <c r="BY50" s="1115"/>
      <c r="BZ50" s="1115"/>
      <c r="CA50" s="1115"/>
      <c r="CB50" s="1115"/>
      <c r="CC50" s="1115"/>
      <c r="CD50" s="1115"/>
      <c r="CE50" s="1115"/>
      <c r="CF50" s="1115" t="s">
        <v>525</v>
      </c>
      <c r="CG50" s="1115"/>
      <c r="CH50" s="1115"/>
      <c r="CI50" s="1115"/>
      <c r="CJ50" s="1115"/>
      <c r="CK50" s="1115"/>
      <c r="CL50" s="1115"/>
      <c r="CM50" s="1115"/>
      <c r="CN50" s="1115" t="s">
        <v>253</v>
      </c>
      <c r="CO50" s="1115"/>
      <c r="CP50" s="1115"/>
      <c r="CQ50" s="1115"/>
      <c r="CR50" s="1115"/>
      <c r="CS50" s="1115"/>
      <c r="CT50" s="1115"/>
      <c r="CU50" s="1115"/>
      <c r="CV50" s="1115" t="s">
        <v>526</v>
      </c>
      <c r="CW50" s="1115"/>
      <c r="CX50" s="1115"/>
      <c r="CY50" s="1115"/>
      <c r="CZ50" s="1115"/>
      <c r="DA50" s="1115"/>
      <c r="DB50" s="1115"/>
      <c r="DC50" s="1115"/>
    </row>
    <row r="51" spans="1:109" ht="13.5" customHeight="1" x14ac:dyDescent="0.2">
      <c r="B51" s="1090"/>
      <c r="G51" s="1116"/>
      <c r="H51" s="1116"/>
      <c r="I51" s="1117"/>
      <c r="J51" s="1117"/>
      <c r="K51" s="1118"/>
      <c r="L51" s="1118"/>
      <c r="M51" s="1118"/>
      <c r="N51" s="1118"/>
      <c r="AM51" s="1108"/>
      <c r="AN51" s="1119" t="s">
        <v>541</v>
      </c>
      <c r="AO51" s="1119"/>
      <c r="AP51" s="1119"/>
      <c r="AQ51" s="1119"/>
      <c r="AR51" s="1119"/>
      <c r="AS51" s="1119"/>
      <c r="AT51" s="1119"/>
      <c r="AU51" s="1119"/>
      <c r="AV51" s="1119"/>
      <c r="AW51" s="1119"/>
      <c r="AX51" s="1119"/>
      <c r="AY51" s="1119"/>
      <c r="AZ51" s="1119"/>
      <c r="BA51" s="1119"/>
      <c r="BB51" s="1119" t="s">
        <v>542</v>
      </c>
      <c r="BC51" s="1119"/>
      <c r="BD51" s="1119"/>
      <c r="BE51" s="1119"/>
      <c r="BF51" s="1119"/>
      <c r="BG51" s="1119"/>
      <c r="BH51" s="1119"/>
      <c r="BI51" s="1119"/>
      <c r="BJ51" s="1119"/>
      <c r="BK51" s="1119"/>
      <c r="BL51" s="1119"/>
      <c r="BM51" s="1119"/>
      <c r="BN51" s="1119"/>
      <c r="BO51" s="1119"/>
      <c r="BP51" s="1120"/>
      <c r="BQ51" s="1120"/>
      <c r="BR51" s="1120"/>
      <c r="BS51" s="1120"/>
      <c r="BT51" s="1120"/>
      <c r="BU51" s="1120"/>
      <c r="BV51" s="1120"/>
      <c r="BW51" s="1120"/>
      <c r="BX51" s="1120"/>
      <c r="BY51" s="1120"/>
      <c r="BZ51" s="1120"/>
      <c r="CA51" s="1120"/>
      <c r="CB51" s="1120"/>
      <c r="CC51" s="1120"/>
      <c r="CD51" s="1120"/>
      <c r="CE51" s="1120"/>
      <c r="CF51" s="1120"/>
      <c r="CG51" s="1120"/>
      <c r="CH51" s="1120"/>
      <c r="CI51" s="1120"/>
      <c r="CJ51" s="1120"/>
      <c r="CK51" s="1120"/>
      <c r="CL51" s="1120"/>
      <c r="CM51" s="1120"/>
      <c r="CN51" s="1120"/>
      <c r="CO51" s="1120"/>
      <c r="CP51" s="1120"/>
      <c r="CQ51" s="1120"/>
      <c r="CR51" s="1120"/>
      <c r="CS51" s="1120"/>
      <c r="CT51" s="1120"/>
      <c r="CU51" s="1120"/>
      <c r="CV51" s="1120"/>
      <c r="CW51" s="1120"/>
      <c r="CX51" s="1120"/>
      <c r="CY51" s="1120"/>
      <c r="CZ51" s="1120"/>
      <c r="DA51" s="1120"/>
      <c r="DB51" s="1120"/>
      <c r="DC51" s="1120"/>
    </row>
    <row r="52" spans="1:109" ht="13" x14ac:dyDescent="0.2">
      <c r="B52" s="1090"/>
      <c r="G52" s="1116"/>
      <c r="H52" s="1116"/>
      <c r="I52" s="1117"/>
      <c r="J52" s="1117"/>
      <c r="K52" s="1118"/>
      <c r="L52" s="1118"/>
      <c r="M52" s="1118"/>
      <c r="N52" s="1118"/>
      <c r="AM52" s="1108"/>
      <c r="AN52" s="1119"/>
      <c r="AO52" s="1119"/>
      <c r="AP52" s="1119"/>
      <c r="AQ52" s="1119"/>
      <c r="AR52" s="1119"/>
      <c r="AS52" s="1119"/>
      <c r="AT52" s="1119"/>
      <c r="AU52" s="1119"/>
      <c r="AV52" s="1119"/>
      <c r="AW52" s="1119"/>
      <c r="AX52" s="1119"/>
      <c r="AY52" s="1119"/>
      <c r="AZ52" s="1119"/>
      <c r="BA52" s="1119"/>
      <c r="BB52" s="1119"/>
      <c r="BC52" s="1119"/>
      <c r="BD52" s="1119"/>
      <c r="BE52" s="1119"/>
      <c r="BF52" s="1119"/>
      <c r="BG52" s="1119"/>
      <c r="BH52" s="1119"/>
      <c r="BI52" s="1119"/>
      <c r="BJ52" s="1119"/>
      <c r="BK52" s="1119"/>
      <c r="BL52" s="1119"/>
      <c r="BM52" s="1119"/>
      <c r="BN52" s="1119"/>
      <c r="BO52" s="1119"/>
      <c r="BP52" s="1120"/>
      <c r="BQ52" s="1120"/>
      <c r="BR52" s="1120"/>
      <c r="BS52" s="1120"/>
      <c r="BT52" s="1120"/>
      <c r="BU52" s="1120"/>
      <c r="BV52" s="1120"/>
      <c r="BW52" s="1120"/>
      <c r="BX52" s="1120"/>
      <c r="BY52" s="1120"/>
      <c r="BZ52" s="1120"/>
      <c r="CA52" s="1120"/>
      <c r="CB52" s="1120"/>
      <c r="CC52" s="1120"/>
      <c r="CD52" s="1120"/>
      <c r="CE52" s="1120"/>
      <c r="CF52" s="1120"/>
      <c r="CG52" s="1120"/>
      <c r="CH52" s="1120"/>
      <c r="CI52" s="1120"/>
      <c r="CJ52" s="1120"/>
      <c r="CK52" s="1120"/>
      <c r="CL52" s="1120"/>
      <c r="CM52" s="1120"/>
      <c r="CN52" s="1120"/>
      <c r="CO52" s="1120"/>
      <c r="CP52" s="1120"/>
      <c r="CQ52" s="1120"/>
      <c r="CR52" s="1120"/>
      <c r="CS52" s="1120"/>
      <c r="CT52" s="1120"/>
      <c r="CU52" s="1120"/>
      <c r="CV52" s="1120"/>
      <c r="CW52" s="1120"/>
      <c r="CX52" s="1120"/>
      <c r="CY52" s="1120"/>
      <c r="CZ52" s="1120"/>
      <c r="DA52" s="1120"/>
      <c r="DB52" s="1120"/>
      <c r="DC52" s="1120"/>
    </row>
    <row r="53" spans="1:109" ht="13" x14ac:dyDescent="0.2">
      <c r="A53" s="1098"/>
      <c r="B53" s="1090"/>
      <c r="G53" s="1116"/>
      <c r="H53" s="1116"/>
      <c r="I53" s="1109"/>
      <c r="J53" s="1109"/>
      <c r="K53" s="1118"/>
      <c r="L53" s="1118"/>
      <c r="M53" s="1118"/>
      <c r="N53" s="1118"/>
      <c r="AM53" s="1108"/>
      <c r="AN53" s="1119"/>
      <c r="AO53" s="1119"/>
      <c r="AP53" s="1119"/>
      <c r="AQ53" s="1119"/>
      <c r="AR53" s="1119"/>
      <c r="AS53" s="1119"/>
      <c r="AT53" s="1119"/>
      <c r="AU53" s="1119"/>
      <c r="AV53" s="1119"/>
      <c r="AW53" s="1119"/>
      <c r="AX53" s="1119"/>
      <c r="AY53" s="1119"/>
      <c r="AZ53" s="1119"/>
      <c r="BA53" s="1119"/>
      <c r="BB53" s="1119" t="s">
        <v>543</v>
      </c>
      <c r="BC53" s="1119"/>
      <c r="BD53" s="1119"/>
      <c r="BE53" s="1119"/>
      <c r="BF53" s="1119"/>
      <c r="BG53" s="1119"/>
      <c r="BH53" s="1119"/>
      <c r="BI53" s="1119"/>
      <c r="BJ53" s="1119"/>
      <c r="BK53" s="1119"/>
      <c r="BL53" s="1119"/>
      <c r="BM53" s="1119"/>
      <c r="BN53" s="1119"/>
      <c r="BO53" s="1119"/>
      <c r="BP53" s="1120">
        <v>58.9</v>
      </c>
      <c r="BQ53" s="1120"/>
      <c r="BR53" s="1120"/>
      <c r="BS53" s="1120"/>
      <c r="BT53" s="1120"/>
      <c r="BU53" s="1120"/>
      <c r="BV53" s="1120"/>
      <c r="BW53" s="1120"/>
      <c r="BX53" s="1120">
        <v>58.9</v>
      </c>
      <c r="BY53" s="1120"/>
      <c r="BZ53" s="1120"/>
      <c r="CA53" s="1120"/>
      <c r="CB53" s="1120"/>
      <c r="CC53" s="1120"/>
      <c r="CD53" s="1120"/>
      <c r="CE53" s="1120"/>
      <c r="CF53" s="1120">
        <v>58.5</v>
      </c>
      <c r="CG53" s="1120"/>
      <c r="CH53" s="1120"/>
      <c r="CI53" s="1120"/>
      <c r="CJ53" s="1120"/>
      <c r="CK53" s="1120"/>
      <c r="CL53" s="1120"/>
      <c r="CM53" s="1120"/>
      <c r="CN53" s="1120">
        <v>60.2</v>
      </c>
      <c r="CO53" s="1120"/>
      <c r="CP53" s="1120"/>
      <c r="CQ53" s="1120"/>
      <c r="CR53" s="1120"/>
      <c r="CS53" s="1120"/>
      <c r="CT53" s="1120"/>
      <c r="CU53" s="1120"/>
      <c r="CV53" s="1120">
        <v>59.8</v>
      </c>
      <c r="CW53" s="1120"/>
      <c r="CX53" s="1120"/>
      <c r="CY53" s="1120"/>
      <c r="CZ53" s="1120"/>
      <c r="DA53" s="1120"/>
      <c r="DB53" s="1120"/>
      <c r="DC53" s="1120"/>
    </row>
    <row r="54" spans="1:109" ht="13" x14ac:dyDescent="0.2">
      <c r="A54" s="1098"/>
      <c r="B54" s="1090"/>
      <c r="G54" s="1116"/>
      <c r="H54" s="1116"/>
      <c r="I54" s="1109"/>
      <c r="J54" s="1109"/>
      <c r="K54" s="1118"/>
      <c r="L54" s="1118"/>
      <c r="M54" s="1118"/>
      <c r="N54" s="1118"/>
      <c r="AM54" s="1108"/>
      <c r="AN54" s="1119"/>
      <c r="AO54" s="1119"/>
      <c r="AP54" s="1119"/>
      <c r="AQ54" s="1119"/>
      <c r="AR54" s="1119"/>
      <c r="AS54" s="1119"/>
      <c r="AT54" s="1119"/>
      <c r="AU54" s="1119"/>
      <c r="AV54" s="1119"/>
      <c r="AW54" s="1119"/>
      <c r="AX54" s="1119"/>
      <c r="AY54" s="1119"/>
      <c r="AZ54" s="1119"/>
      <c r="BA54" s="1119"/>
      <c r="BB54" s="1119"/>
      <c r="BC54" s="1119"/>
      <c r="BD54" s="1119"/>
      <c r="BE54" s="1119"/>
      <c r="BF54" s="1119"/>
      <c r="BG54" s="1119"/>
      <c r="BH54" s="1119"/>
      <c r="BI54" s="1119"/>
      <c r="BJ54" s="1119"/>
      <c r="BK54" s="1119"/>
      <c r="BL54" s="1119"/>
      <c r="BM54" s="1119"/>
      <c r="BN54" s="1119"/>
      <c r="BO54" s="1119"/>
      <c r="BP54" s="1120"/>
      <c r="BQ54" s="1120"/>
      <c r="BR54" s="1120"/>
      <c r="BS54" s="1120"/>
      <c r="BT54" s="1120"/>
      <c r="BU54" s="1120"/>
      <c r="BV54" s="1120"/>
      <c r="BW54" s="1120"/>
      <c r="BX54" s="1120"/>
      <c r="BY54" s="1120"/>
      <c r="BZ54" s="1120"/>
      <c r="CA54" s="1120"/>
      <c r="CB54" s="1120"/>
      <c r="CC54" s="1120"/>
      <c r="CD54" s="1120"/>
      <c r="CE54" s="1120"/>
      <c r="CF54" s="1120"/>
      <c r="CG54" s="1120"/>
      <c r="CH54" s="1120"/>
      <c r="CI54" s="1120"/>
      <c r="CJ54" s="1120"/>
      <c r="CK54" s="1120"/>
      <c r="CL54" s="1120"/>
      <c r="CM54" s="1120"/>
      <c r="CN54" s="1120"/>
      <c r="CO54" s="1120"/>
      <c r="CP54" s="1120"/>
      <c r="CQ54" s="1120"/>
      <c r="CR54" s="1120"/>
      <c r="CS54" s="1120"/>
      <c r="CT54" s="1120"/>
      <c r="CU54" s="1120"/>
      <c r="CV54" s="1120"/>
      <c r="CW54" s="1120"/>
      <c r="CX54" s="1120"/>
      <c r="CY54" s="1120"/>
      <c r="CZ54" s="1120"/>
      <c r="DA54" s="1120"/>
      <c r="DB54" s="1120"/>
      <c r="DC54" s="1120"/>
    </row>
    <row r="55" spans="1:109" ht="13" x14ac:dyDescent="0.2">
      <c r="A55" s="1098"/>
      <c r="B55" s="1090"/>
      <c r="G55" s="1109"/>
      <c r="H55" s="1109"/>
      <c r="I55" s="1109"/>
      <c r="J55" s="1109"/>
      <c r="K55" s="1118"/>
      <c r="L55" s="1118"/>
      <c r="M55" s="1118"/>
      <c r="N55" s="1118"/>
      <c r="AN55" s="1115" t="s">
        <v>544</v>
      </c>
      <c r="AO55" s="1115"/>
      <c r="AP55" s="1115"/>
      <c r="AQ55" s="1115"/>
      <c r="AR55" s="1115"/>
      <c r="AS55" s="1115"/>
      <c r="AT55" s="1115"/>
      <c r="AU55" s="1115"/>
      <c r="AV55" s="1115"/>
      <c r="AW55" s="1115"/>
      <c r="AX55" s="1115"/>
      <c r="AY55" s="1115"/>
      <c r="AZ55" s="1115"/>
      <c r="BA55" s="1115"/>
      <c r="BB55" s="1119" t="s">
        <v>542</v>
      </c>
      <c r="BC55" s="1119"/>
      <c r="BD55" s="1119"/>
      <c r="BE55" s="1119"/>
      <c r="BF55" s="1119"/>
      <c r="BG55" s="1119"/>
      <c r="BH55" s="1119"/>
      <c r="BI55" s="1119"/>
      <c r="BJ55" s="1119"/>
      <c r="BK55" s="1119"/>
      <c r="BL55" s="1119"/>
      <c r="BM55" s="1119"/>
      <c r="BN55" s="1119"/>
      <c r="BO55" s="1119"/>
      <c r="BP55" s="1120">
        <v>7.1</v>
      </c>
      <c r="BQ55" s="1120"/>
      <c r="BR55" s="1120"/>
      <c r="BS55" s="1120"/>
      <c r="BT55" s="1120"/>
      <c r="BU55" s="1120"/>
      <c r="BV55" s="1120"/>
      <c r="BW55" s="1120"/>
      <c r="BX55" s="1120">
        <v>5</v>
      </c>
      <c r="BY55" s="1120"/>
      <c r="BZ55" s="1120"/>
      <c r="CA55" s="1120"/>
      <c r="CB55" s="1120"/>
      <c r="CC55" s="1120"/>
      <c r="CD55" s="1120"/>
      <c r="CE55" s="1120"/>
      <c r="CF55" s="1120">
        <v>0.1</v>
      </c>
      <c r="CG55" s="1120"/>
      <c r="CH55" s="1120"/>
      <c r="CI55" s="1120"/>
      <c r="CJ55" s="1120"/>
      <c r="CK55" s="1120"/>
      <c r="CL55" s="1120"/>
      <c r="CM55" s="1120"/>
      <c r="CN55" s="1120">
        <v>0</v>
      </c>
      <c r="CO55" s="1120"/>
      <c r="CP55" s="1120"/>
      <c r="CQ55" s="1120"/>
      <c r="CR55" s="1120"/>
      <c r="CS55" s="1120"/>
      <c r="CT55" s="1120"/>
      <c r="CU55" s="1120"/>
      <c r="CV55" s="1120">
        <v>1.8</v>
      </c>
      <c r="CW55" s="1120"/>
      <c r="CX55" s="1120"/>
      <c r="CY55" s="1120"/>
      <c r="CZ55" s="1120"/>
      <c r="DA55" s="1120"/>
      <c r="DB55" s="1120"/>
      <c r="DC55" s="1120"/>
    </row>
    <row r="56" spans="1:109" ht="13" x14ac:dyDescent="0.2">
      <c r="A56" s="1098"/>
      <c r="B56" s="1090"/>
      <c r="G56" s="1109"/>
      <c r="H56" s="1109"/>
      <c r="I56" s="1109"/>
      <c r="J56" s="1109"/>
      <c r="K56" s="1118"/>
      <c r="L56" s="1118"/>
      <c r="M56" s="1118"/>
      <c r="N56" s="1118"/>
      <c r="AN56" s="1115"/>
      <c r="AO56" s="1115"/>
      <c r="AP56" s="1115"/>
      <c r="AQ56" s="1115"/>
      <c r="AR56" s="1115"/>
      <c r="AS56" s="1115"/>
      <c r="AT56" s="1115"/>
      <c r="AU56" s="1115"/>
      <c r="AV56" s="1115"/>
      <c r="AW56" s="1115"/>
      <c r="AX56" s="1115"/>
      <c r="AY56" s="1115"/>
      <c r="AZ56" s="1115"/>
      <c r="BA56" s="1115"/>
      <c r="BB56" s="1119"/>
      <c r="BC56" s="1119"/>
      <c r="BD56" s="1119"/>
      <c r="BE56" s="1119"/>
      <c r="BF56" s="1119"/>
      <c r="BG56" s="1119"/>
      <c r="BH56" s="1119"/>
      <c r="BI56" s="1119"/>
      <c r="BJ56" s="1119"/>
      <c r="BK56" s="1119"/>
      <c r="BL56" s="1119"/>
      <c r="BM56" s="1119"/>
      <c r="BN56" s="1119"/>
      <c r="BO56" s="1119"/>
      <c r="BP56" s="1120"/>
      <c r="BQ56" s="1120"/>
      <c r="BR56" s="1120"/>
      <c r="BS56" s="1120"/>
      <c r="BT56" s="1120"/>
      <c r="BU56" s="1120"/>
      <c r="BV56" s="1120"/>
      <c r="BW56" s="1120"/>
      <c r="BX56" s="1120"/>
      <c r="BY56" s="1120"/>
      <c r="BZ56" s="1120"/>
      <c r="CA56" s="1120"/>
      <c r="CB56" s="1120"/>
      <c r="CC56" s="1120"/>
      <c r="CD56" s="1120"/>
      <c r="CE56" s="1120"/>
      <c r="CF56" s="1120"/>
      <c r="CG56" s="1120"/>
      <c r="CH56" s="1120"/>
      <c r="CI56" s="1120"/>
      <c r="CJ56" s="1120"/>
      <c r="CK56" s="1120"/>
      <c r="CL56" s="1120"/>
      <c r="CM56" s="1120"/>
      <c r="CN56" s="1120"/>
      <c r="CO56" s="1120"/>
      <c r="CP56" s="1120"/>
      <c r="CQ56" s="1120"/>
      <c r="CR56" s="1120"/>
      <c r="CS56" s="1120"/>
      <c r="CT56" s="1120"/>
      <c r="CU56" s="1120"/>
      <c r="CV56" s="1120"/>
      <c r="CW56" s="1120"/>
      <c r="CX56" s="1120"/>
      <c r="CY56" s="1120"/>
      <c r="CZ56" s="1120"/>
      <c r="DA56" s="1120"/>
      <c r="DB56" s="1120"/>
      <c r="DC56" s="1120"/>
    </row>
    <row r="57" spans="1:109" s="1098" customFormat="1" ht="13" x14ac:dyDescent="0.2">
      <c r="B57" s="1121"/>
      <c r="G57" s="1109"/>
      <c r="H57" s="1109"/>
      <c r="I57" s="1122"/>
      <c r="J57" s="1122"/>
      <c r="K57" s="1118"/>
      <c r="L57" s="1118"/>
      <c r="M57" s="1118"/>
      <c r="N57" s="1118"/>
      <c r="AM57" s="1083"/>
      <c r="AN57" s="1115"/>
      <c r="AO57" s="1115"/>
      <c r="AP57" s="1115"/>
      <c r="AQ57" s="1115"/>
      <c r="AR57" s="1115"/>
      <c r="AS57" s="1115"/>
      <c r="AT57" s="1115"/>
      <c r="AU57" s="1115"/>
      <c r="AV57" s="1115"/>
      <c r="AW57" s="1115"/>
      <c r="AX57" s="1115"/>
      <c r="AY57" s="1115"/>
      <c r="AZ57" s="1115"/>
      <c r="BA57" s="1115"/>
      <c r="BB57" s="1119" t="s">
        <v>543</v>
      </c>
      <c r="BC57" s="1119"/>
      <c r="BD57" s="1119"/>
      <c r="BE57" s="1119"/>
      <c r="BF57" s="1119"/>
      <c r="BG57" s="1119"/>
      <c r="BH57" s="1119"/>
      <c r="BI57" s="1119"/>
      <c r="BJ57" s="1119"/>
      <c r="BK57" s="1119"/>
      <c r="BL57" s="1119"/>
      <c r="BM57" s="1119"/>
      <c r="BN57" s="1119"/>
      <c r="BO57" s="1119"/>
      <c r="BP57" s="1120">
        <v>61</v>
      </c>
      <c r="BQ57" s="1120"/>
      <c r="BR57" s="1120"/>
      <c r="BS57" s="1120"/>
      <c r="BT57" s="1120"/>
      <c r="BU57" s="1120"/>
      <c r="BV57" s="1120"/>
      <c r="BW57" s="1120"/>
      <c r="BX57" s="1120">
        <v>62.1</v>
      </c>
      <c r="BY57" s="1120"/>
      <c r="BZ57" s="1120"/>
      <c r="CA57" s="1120"/>
      <c r="CB57" s="1120"/>
      <c r="CC57" s="1120"/>
      <c r="CD57" s="1120"/>
      <c r="CE57" s="1120"/>
      <c r="CF57" s="1120">
        <v>62.9</v>
      </c>
      <c r="CG57" s="1120"/>
      <c r="CH57" s="1120"/>
      <c r="CI57" s="1120"/>
      <c r="CJ57" s="1120"/>
      <c r="CK57" s="1120"/>
      <c r="CL57" s="1120"/>
      <c r="CM57" s="1120"/>
      <c r="CN57" s="1120">
        <v>64.2</v>
      </c>
      <c r="CO57" s="1120"/>
      <c r="CP57" s="1120"/>
      <c r="CQ57" s="1120"/>
      <c r="CR57" s="1120"/>
      <c r="CS57" s="1120"/>
      <c r="CT57" s="1120"/>
      <c r="CU57" s="1120"/>
      <c r="CV57" s="1120">
        <v>65</v>
      </c>
      <c r="CW57" s="1120"/>
      <c r="CX57" s="1120"/>
      <c r="CY57" s="1120"/>
      <c r="CZ57" s="1120"/>
      <c r="DA57" s="1120"/>
      <c r="DB57" s="1120"/>
      <c r="DC57" s="1120"/>
      <c r="DD57" s="1123"/>
      <c r="DE57" s="1121"/>
    </row>
    <row r="58" spans="1:109" s="1098" customFormat="1" ht="13" x14ac:dyDescent="0.2">
      <c r="A58" s="1083"/>
      <c r="B58" s="1121"/>
      <c r="G58" s="1109"/>
      <c r="H58" s="1109"/>
      <c r="I58" s="1122"/>
      <c r="J58" s="1122"/>
      <c r="K58" s="1118"/>
      <c r="L58" s="1118"/>
      <c r="M58" s="1118"/>
      <c r="N58" s="1118"/>
      <c r="AM58" s="1083"/>
      <c r="AN58" s="1115"/>
      <c r="AO58" s="1115"/>
      <c r="AP58" s="1115"/>
      <c r="AQ58" s="1115"/>
      <c r="AR58" s="1115"/>
      <c r="AS58" s="1115"/>
      <c r="AT58" s="1115"/>
      <c r="AU58" s="1115"/>
      <c r="AV58" s="1115"/>
      <c r="AW58" s="1115"/>
      <c r="AX58" s="1115"/>
      <c r="AY58" s="1115"/>
      <c r="AZ58" s="1115"/>
      <c r="BA58" s="1115"/>
      <c r="BB58" s="1119"/>
      <c r="BC58" s="1119"/>
      <c r="BD58" s="1119"/>
      <c r="BE58" s="1119"/>
      <c r="BF58" s="1119"/>
      <c r="BG58" s="1119"/>
      <c r="BH58" s="1119"/>
      <c r="BI58" s="1119"/>
      <c r="BJ58" s="1119"/>
      <c r="BK58" s="1119"/>
      <c r="BL58" s="1119"/>
      <c r="BM58" s="1119"/>
      <c r="BN58" s="1119"/>
      <c r="BO58" s="1119"/>
      <c r="BP58" s="1120"/>
      <c r="BQ58" s="1120"/>
      <c r="BR58" s="1120"/>
      <c r="BS58" s="1120"/>
      <c r="BT58" s="1120"/>
      <c r="BU58" s="1120"/>
      <c r="BV58" s="1120"/>
      <c r="BW58" s="1120"/>
      <c r="BX58" s="1120"/>
      <c r="BY58" s="1120"/>
      <c r="BZ58" s="1120"/>
      <c r="CA58" s="1120"/>
      <c r="CB58" s="1120"/>
      <c r="CC58" s="1120"/>
      <c r="CD58" s="1120"/>
      <c r="CE58" s="1120"/>
      <c r="CF58" s="1120"/>
      <c r="CG58" s="1120"/>
      <c r="CH58" s="1120"/>
      <c r="CI58" s="1120"/>
      <c r="CJ58" s="1120"/>
      <c r="CK58" s="1120"/>
      <c r="CL58" s="1120"/>
      <c r="CM58" s="1120"/>
      <c r="CN58" s="1120"/>
      <c r="CO58" s="1120"/>
      <c r="CP58" s="1120"/>
      <c r="CQ58" s="1120"/>
      <c r="CR58" s="1120"/>
      <c r="CS58" s="1120"/>
      <c r="CT58" s="1120"/>
      <c r="CU58" s="1120"/>
      <c r="CV58" s="1120"/>
      <c r="CW58" s="1120"/>
      <c r="CX58" s="1120"/>
      <c r="CY58" s="1120"/>
      <c r="CZ58" s="1120"/>
      <c r="DA58" s="1120"/>
      <c r="DB58" s="1120"/>
      <c r="DC58" s="1120"/>
      <c r="DD58" s="1123"/>
      <c r="DE58" s="1121"/>
    </row>
    <row r="59" spans="1:109" s="1098" customFormat="1" ht="13" x14ac:dyDescent="0.2">
      <c r="A59" s="1083"/>
      <c r="B59" s="1121"/>
      <c r="K59" s="1124"/>
      <c r="L59" s="1124"/>
      <c r="M59" s="1124"/>
      <c r="N59" s="1124"/>
      <c r="AQ59" s="1124"/>
      <c r="AR59" s="1124"/>
      <c r="AS59" s="1124"/>
      <c r="AT59" s="1124"/>
      <c r="BC59" s="1124"/>
      <c r="BD59" s="1124"/>
      <c r="BE59" s="1124"/>
      <c r="BF59" s="1124"/>
      <c r="BO59" s="1124"/>
      <c r="BP59" s="1124"/>
      <c r="BQ59" s="1124"/>
      <c r="BR59" s="1124"/>
      <c r="CA59" s="1124"/>
      <c r="CB59" s="1124"/>
      <c r="CC59" s="1124"/>
      <c r="CD59" s="1124"/>
      <c r="CM59" s="1124"/>
      <c r="CN59" s="1124"/>
      <c r="CO59" s="1124"/>
      <c r="CP59" s="1124"/>
      <c r="CY59" s="1124"/>
      <c r="CZ59" s="1124"/>
      <c r="DA59" s="1124"/>
      <c r="DB59" s="1124"/>
      <c r="DC59" s="1124"/>
      <c r="DD59" s="1123"/>
      <c r="DE59" s="1121"/>
    </row>
    <row r="60" spans="1:109" s="1098" customFormat="1" ht="13" x14ac:dyDescent="0.2">
      <c r="A60" s="1083"/>
      <c r="B60" s="1121"/>
      <c r="K60" s="1124"/>
      <c r="L60" s="1124"/>
      <c r="M60" s="1124"/>
      <c r="N60" s="1124"/>
      <c r="AQ60" s="1124"/>
      <c r="AR60" s="1124"/>
      <c r="AS60" s="1124"/>
      <c r="AT60" s="1124"/>
      <c r="BC60" s="1124"/>
      <c r="BD60" s="1124"/>
      <c r="BE60" s="1124"/>
      <c r="BF60" s="1124"/>
      <c r="BO60" s="1124"/>
      <c r="BP60" s="1124"/>
      <c r="BQ60" s="1124"/>
      <c r="BR60" s="1124"/>
      <c r="CA60" s="1124"/>
      <c r="CB60" s="1124"/>
      <c r="CC60" s="1124"/>
      <c r="CD60" s="1124"/>
      <c r="CM60" s="1124"/>
      <c r="CN60" s="1124"/>
      <c r="CO60" s="1124"/>
      <c r="CP60" s="1124"/>
      <c r="CY60" s="1124"/>
      <c r="CZ60" s="1124"/>
      <c r="DA60" s="1124"/>
      <c r="DB60" s="1124"/>
      <c r="DC60" s="1124"/>
      <c r="DD60" s="1123"/>
      <c r="DE60" s="1121"/>
    </row>
    <row r="61" spans="1:109" s="1098" customFormat="1" ht="13" x14ac:dyDescent="0.2">
      <c r="A61" s="1083"/>
      <c r="B61" s="1125"/>
      <c r="C61" s="1126"/>
      <c r="D61" s="1126"/>
      <c r="E61" s="1126"/>
      <c r="F61" s="1126"/>
      <c r="G61" s="1126"/>
      <c r="H61" s="1126"/>
      <c r="I61" s="1126"/>
      <c r="J61" s="1126"/>
      <c r="K61" s="1126"/>
      <c r="L61" s="1126"/>
      <c r="M61" s="1127"/>
      <c r="N61" s="1127"/>
      <c r="O61" s="1126"/>
      <c r="P61" s="1126"/>
      <c r="Q61" s="1126"/>
      <c r="R61" s="1126"/>
      <c r="S61" s="1126"/>
      <c r="T61" s="1126"/>
      <c r="U61" s="1126"/>
      <c r="V61" s="1126"/>
      <c r="W61" s="1126"/>
      <c r="X61" s="1126"/>
      <c r="Y61" s="1126"/>
      <c r="Z61" s="1126"/>
      <c r="AA61" s="1126"/>
      <c r="AB61" s="1126"/>
      <c r="AC61" s="1126"/>
      <c r="AD61" s="1126"/>
      <c r="AE61" s="1126"/>
      <c r="AF61" s="1126"/>
      <c r="AG61" s="1126"/>
      <c r="AH61" s="1126"/>
      <c r="AI61" s="1126"/>
      <c r="AJ61" s="1126"/>
      <c r="AK61" s="1126"/>
      <c r="AL61" s="1126"/>
      <c r="AM61" s="1126"/>
      <c r="AN61" s="1126"/>
      <c r="AO61" s="1126"/>
      <c r="AP61" s="1126"/>
      <c r="AQ61" s="1126"/>
      <c r="AR61" s="1126"/>
      <c r="AS61" s="1127"/>
      <c r="AT61" s="1127"/>
      <c r="AU61" s="1126"/>
      <c r="AV61" s="1126"/>
      <c r="AW61" s="1126"/>
      <c r="AX61" s="1126"/>
      <c r="AY61" s="1126"/>
      <c r="AZ61" s="1126"/>
      <c r="BA61" s="1126"/>
      <c r="BB61" s="1126"/>
      <c r="BC61" s="1126"/>
      <c r="BD61" s="1126"/>
      <c r="BE61" s="1127"/>
      <c r="BF61" s="1127"/>
      <c r="BG61" s="1126"/>
      <c r="BH61" s="1126"/>
      <c r="BI61" s="1126"/>
      <c r="BJ61" s="1126"/>
      <c r="BK61" s="1126"/>
      <c r="BL61" s="1126"/>
      <c r="BM61" s="1126"/>
      <c r="BN61" s="1126"/>
      <c r="BO61" s="1126"/>
      <c r="BP61" s="1126"/>
      <c r="BQ61" s="1127"/>
      <c r="BR61" s="1127"/>
      <c r="BS61" s="1126"/>
      <c r="BT61" s="1126"/>
      <c r="BU61" s="1126"/>
      <c r="BV61" s="1126"/>
      <c r="BW61" s="1126"/>
      <c r="BX61" s="1126"/>
      <c r="BY61" s="1126"/>
      <c r="BZ61" s="1126"/>
      <c r="CA61" s="1126"/>
      <c r="CB61" s="1126"/>
      <c r="CC61" s="1127"/>
      <c r="CD61" s="1127"/>
      <c r="CE61" s="1126"/>
      <c r="CF61" s="1126"/>
      <c r="CG61" s="1126"/>
      <c r="CH61" s="1126"/>
      <c r="CI61" s="1126"/>
      <c r="CJ61" s="1126"/>
      <c r="CK61" s="1126"/>
      <c r="CL61" s="1126"/>
      <c r="CM61" s="1126"/>
      <c r="CN61" s="1126"/>
      <c r="CO61" s="1127"/>
      <c r="CP61" s="1127"/>
      <c r="CQ61" s="1126"/>
      <c r="CR61" s="1126"/>
      <c r="CS61" s="1126"/>
      <c r="CT61" s="1126"/>
      <c r="CU61" s="1126"/>
      <c r="CV61" s="1126"/>
      <c r="CW61" s="1126"/>
      <c r="CX61" s="1126"/>
      <c r="CY61" s="1126"/>
      <c r="CZ61" s="1126"/>
      <c r="DA61" s="1127"/>
      <c r="DB61" s="1127"/>
      <c r="DC61" s="1127"/>
      <c r="DD61" s="1128"/>
      <c r="DE61" s="1121"/>
    </row>
    <row r="62" spans="1:109" ht="13" x14ac:dyDescent="0.2">
      <c r="B62" s="1095"/>
      <c r="C62" s="1095"/>
      <c r="D62" s="1095"/>
      <c r="E62" s="1095"/>
      <c r="F62" s="1095"/>
      <c r="G62" s="1095"/>
      <c r="H62" s="1095"/>
      <c r="I62" s="1095"/>
      <c r="J62" s="1095"/>
      <c r="K62" s="1095"/>
      <c r="L62" s="1095"/>
      <c r="M62" s="1095"/>
      <c r="N62" s="1095"/>
      <c r="O62" s="1095"/>
      <c r="P62" s="1095"/>
      <c r="Q62" s="1095"/>
      <c r="R62" s="1095"/>
      <c r="S62" s="1095"/>
      <c r="T62" s="1095"/>
      <c r="U62" s="1095"/>
      <c r="V62" s="1095"/>
      <c r="W62" s="1095"/>
      <c r="X62" s="1095"/>
      <c r="Y62" s="1095"/>
      <c r="Z62" s="1095"/>
      <c r="AA62" s="1095"/>
      <c r="AB62" s="1095"/>
      <c r="AC62" s="1095"/>
      <c r="AD62" s="1095"/>
      <c r="AE62" s="1095"/>
      <c r="AF62" s="1095"/>
      <c r="AG62" s="1095"/>
      <c r="AH62" s="1095"/>
      <c r="AI62" s="1095"/>
      <c r="AJ62" s="1095"/>
      <c r="AK62" s="1095"/>
      <c r="AL62" s="1095"/>
      <c r="AM62" s="1095"/>
      <c r="AN62" s="1095"/>
      <c r="AO62" s="1095"/>
      <c r="AP62" s="1095"/>
      <c r="AQ62" s="1095"/>
      <c r="AR62" s="1095"/>
      <c r="AS62" s="1095"/>
      <c r="AT62" s="1095"/>
      <c r="AU62" s="1095"/>
      <c r="AV62" s="1095"/>
      <c r="AW62" s="1095"/>
      <c r="AX62" s="1095"/>
      <c r="AY62" s="1095"/>
      <c r="AZ62" s="1095"/>
      <c r="BA62" s="1095"/>
      <c r="BB62" s="1095"/>
      <c r="BC62" s="1095"/>
      <c r="BD62" s="1095"/>
      <c r="BE62" s="1095"/>
      <c r="BF62" s="1095"/>
      <c r="BG62" s="1095"/>
      <c r="BH62" s="1095"/>
      <c r="BI62" s="1095"/>
      <c r="BJ62" s="1095"/>
      <c r="BK62" s="1095"/>
      <c r="BL62" s="1095"/>
      <c r="BM62" s="1095"/>
      <c r="BN62" s="1095"/>
      <c r="BO62" s="1095"/>
      <c r="BP62" s="1095"/>
      <c r="BQ62" s="1095"/>
      <c r="BR62" s="1095"/>
      <c r="BS62" s="1095"/>
      <c r="BT62" s="1095"/>
      <c r="BU62" s="1095"/>
      <c r="BV62" s="1095"/>
      <c r="BW62" s="1095"/>
      <c r="BX62" s="1095"/>
      <c r="BY62" s="1095"/>
      <c r="BZ62" s="1095"/>
      <c r="CA62" s="1095"/>
      <c r="CB62" s="1095"/>
      <c r="CC62" s="1095"/>
      <c r="CD62" s="1095"/>
      <c r="CE62" s="1095"/>
      <c r="CF62" s="1095"/>
      <c r="CG62" s="1095"/>
      <c r="CH62" s="1095"/>
      <c r="CI62" s="1095"/>
      <c r="CJ62" s="1095"/>
      <c r="CK62" s="1095"/>
      <c r="CL62" s="1095"/>
      <c r="CM62" s="1095"/>
      <c r="CN62" s="1095"/>
      <c r="CO62" s="1095"/>
      <c r="CP62" s="1095"/>
      <c r="CQ62" s="1095"/>
      <c r="CR62" s="1095"/>
      <c r="CS62" s="1095"/>
      <c r="CT62" s="1095"/>
      <c r="CU62" s="1095"/>
      <c r="CV62" s="1095"/>
      <c r="CW62" s="1095"/>
      <c r="CX62" s="1095"/>
      <c r="CY62" s="1095"/>
      <c r="CZ62" s="1095"/>
      <c r="DA62" s="1095"/>
      <c r="DB62" s="1095"/>
      <c r="DC62" s="1095"/>
      <c r="DD62" s="1095"/>
      <c r="DE62" s="1083"/>
    </row>
    <row r="63" spans="1:109" ht="16.5" x14ac:dyDescent="0.2">
      <c r="B63" s="1129" t="s">
        <v>545</v>
      </c>
    </row>
    <row r="64" spans="1:109" ht="13" x14ac:dyDescent="0.2">
      <c r="B64" s="1090"/>
      <c r="G64" s="1097"/>
      <c r="I64" s="1130"/>
      <c r="J64" s="1130"/>
      <c r="K64" s="1130"/>
      <c r="L64" s="1130"/>
      <c r="M64" s="1130"/>
      <c r="N64" s="1131"/>
      <c r="AM64" s="1097"/>
      <c r="AN64" s="1097" t="s">
        <v>538</v>
      </c>
      <c r="AP64" s="1098"/>
      <c r="AQ64" s="1098"/>
      <c r="AR64" s="1098"/>
      <c r="AY64" s="1097"/>
      <c r="BA64" s="1098"/>
      <c r="BB64" s="1098"/>
      <c r="BC64" s="1098"/>
      <c r="BK64" s="1097"/>
      <c r="BM64" s="1098"/>
      <c r="BN64" s="1098"/>
      <c r="BO64" s="1098"/>
      <c r="BW64" s="1097"/>
      <c r="BY64" s="1098"/>
      <c r="BZ64" s="1098"/>
      <c r="CA64" s="1098"/>
      <c r="CI64" s="1097"/>
      <c r="CK64" s="1098"/>
      <c r="CL64" s="1098"/>
      <c r="CM64" s="1098"/>
      <c r="CU64" s="1097"/>
      <c r="CW64" s="1098"/>
      <c r="CX64" s="1098"/>
      <c r="CY64" s="1098"/>
    </row>
    <row r="65" spans="2:107" ht="13" x14ac:dyDescent="0.2">
      <c r="B65" s="1090"/>
      <c r="AN65" s="1099" t="s">
        <v>546</v>
      </c>
      <c r="AO65" s="1100"/>
      <c r="AP65" s="1100"/>
      <c r="AQ65" s="1100"/>
      <c r="AR65" s="1100"/>
      <c r="AS65" s="1100"/>
      <c r="AT65" s="1100"/>
      <c r="AU65" s="1100"/>
      <c r="AV65" s="1100"/>
      <c r="AW65" s="1100"/>
      <c r="AX65" s="1100"/>
      <c r="AY65" s="1100"/>
      <c r="AZ65" s="1100"/>
      <c r="BA65" s="1100"/>
      <c r="BB65" s="1100"/>
      <c r="BC65" s="1100"/>
      <c r="BD65" s="1100"/>
      <c r="BE65" s="1100"/>
      <c r="BF65" s="1100"/>
      <c r="BG65" s="1100"/>
      <c r="BH65" s="1100"/>
      <c r="BI65" s="1100"/>
      <c r="BJ65" s="1100"/>
      <c r="BK65" s="1100"/>
      <c r="BL65" s="1100"/>
      <c r="BM65" s="1100"/>
      <c r="BN65" s="1100"/>
      <c r="BO65" s="1100"/>
      <c r="BP65" s="1100"/>
      <c r="BQ65" s="1100"/>
      <c r="BR65" s="1100"/>
      <c r="BS65" s="1100"/>
      <c r="BT65" s="1100"/>
      <c r="BU65" s="1100"/>
      <c r="BV65" s="1100"/>
      <c r="BW65" s="1100"/>
      <c r="BX65" s="1100"/>
      <c r="BY65" s="1100"/>
      <c r="BZ65" s="1100"/>
      <c r="CA65" s="1100"/>
      <c r="CB65" s="1100"/>
      <c r="CC65" s="1100"/>
      <c r="CD65" s="1100"/>
      <c r="CE65" s="1100"/>
      <c r="CF65" s="1100"/>
      <c r="CG65" s="1100"/>
      <c r="CH65" s="1100"/>
      <c r="CI65" s="1100"/>
      <c r="CJ65" s="1100"/>
      <c r="CK65" s="1100"/>
      <c r="CL65" s="1100"/>
      <c r="CM65" s="1100"/>
      <c r="CN65" s="1100"/>
      <c r="CO65" s="1100"/>
      <c r="CP65" s="1100"/>
      <c r="CQ65" s="1100"/>
      <c r="CR65" s="1100"/>
      <c r="CS65" s="1100"/>
      <c r="CT65" s="1100"/>
      <c r="CU65" s="1100"/>
      <c r="CV65" s="1100"/>
      <c r="CW65" s="1100"/>
      <c r="CX65" s="1100"/>
      <c r="CY65" s="1100"/>
      <c r="CZ65" s="1100"/>
      <c r="DA65" s="1100"/>
      <c r="DB65" s="1100"/>
      <c r="DC65" s="1101"/>
    </row>
    <row r="66" spans="2:107" ht="13" x14ac:dyDescent="0.2">
      <c r="B66" s="1090"/>
      <c r="AN66" s="1102"/>
      <c r="AO66" s="1103"/>
      <c r="AP66" s="1103"/>
      <c r="AQ66" s="1103"/>
      <c r="AR66" s="1103"/>
      <c r="AS66" s="1103"/>
      <c r="AT66" s="1103"/>
      <c r="AU66" s="1103"/>
      <c r="AV66" s="1103"/>
      <c r="AW66" s="1103"/>
      <c r="AX66" s="1103"/>
      <c r="AY66" s="1103"/>
      <c r="AZ66" s="1103"/>
      <c r="BA66" s="1103"/>
      <c r="BB66" s="1103"/>
      <c r="BC66" s="1103"/>
      <c r="BD66" s="1103"/>
      <c r="BE66" s="1103"/>
      <c r="BF66" s="1103"/>
      <c r="BG66" s="1103"/>
      <c r="BH66" s="1103"/>
      <c r="BI66" s="1103"/>
      <c r="BJ66" s="1103"/>
      <c r="BK66" s="1103"/>
      <c r="BL66" s="1103"/>
      <c r="BM66" s="1103"/>
      <c r="BN66" s="1103"/>
      <c r="BO66" s="1103"/>
      <c r="BP66" s="1103"/>
      <c r="BQ66" s="1103"/>
      <c r="BR66" s="1103"/>
      <c r="BS66" s="1103"/>
      <c r="BT66" s="1103"/>
      <c r="BU66" s="1103"/>
      <c r="BV66" s="1103"/>
      <c r="BW66" s="1103"/>
      <c r="BX66" s="1103"/>
      <c r="BY66" s="1103"/>
      <c r="BZ66" s="1103"/>
      <c r="CA66" s="1103"/>
      <c r="CB66" s="1103"/>
      <c r="CC66" s="1103"/>
      <c r="CD66" s="1103"/>
      <c r="CE66" s="1103"/>
      <c r="CF66" s="1103"/>
      <c r="CG66" s="1103"/>
      <c r="CH66" s="1103"/>
      <c r="CI66" s="1103"/>
      <c r="CJ66" s="1103"/>
      <c r="CK66" s="1103"/>
      <c r="CL66" s="1103"/>
      <c r="CM66" s="1103"/>
      <c r="CN66" s="1103"/>
      <c r="CO66" s="1103"/>
      <c r="CP66" s="1103"/>
      <c r="CQ66" s="1103"/>
      <c r="CR66" s="1103"/>
      <c r="CS66" s="1103"/>
      <c r="CT66" s="1103"/>
      <c r="CU66" s="1103"/>
      <c r="CV66" s="1103"/>
      <c r="CW66" s="1103"/>
      <c r="CX66" s="1103"/>
      <c r="CY66" s="1103"/>
      <c r="CZ66" s="1103"/>
      <c r="DA66" s="1103"/>
      <c r="DB66" s="1103"/>
      <c r="DC66" s="1104"/>
    </row>
    <row r="67" spans="2:107" ht="13" x14ac:dyDescent="0.2">
      <c r="B67" s="1090"/>
      <c r="AN67" s="1102"/>
      <c r="AO67" s="1103"/>
      <c r="AP67" s="1103"/>
      <c r="AQ67" s="1103"/>
      <c r="AR67" s="1103"/>
      <c r="AS67" s="1103"/>
      <c r="AT67" s="1103"/>
      <c r="AU67" s="1103"/>
      <c r="AV67" s="1103"/>
      <c r="AW67" s="1103"/>
      <c r="AX67" s="1103"/>
      <c r="AY67" s="1103"/>
      <c r="AZ67" s="1103"/>
      <c r="BA67" s="1103"/>
      <c r="BB67" s="1103"/>
      <c r="BC67" s="1103"/>
      <c r="BD67" s="1103"/>
      <c r="BE67" s="1103"/>
      <c r="BF67" s="1103"/>
      <c r="BG67" s="1103"/>
      <c r="BH67" s="1103"/>
      <c r="BI67" s="1103"/>
      <c r="BJ67" s="1103"/>
      <c r="BK67" s="1103"/>
      <c r="BL67" s="1103"/>
      <c r="BM67" s="1103"/>
      <c r="BN67" s="1103"/>
      <c r="BO67" s="1103"/>
      <c r="BP67" s="1103"/>
      <c r="BQ67" s="1103"/>
      <c r="BR67" s="1103"/>
      <c r="BS67" s="1103"/>
      <c r="BT67" s="1103"/>
      <c r="BU67" s="1103"/>
      <c r="BV67" s="1103"/>
      <c r="BW67" s="1103"/>
      <c r="BX67" s="1103"/>
      <c r="BY67" s="1103"/>
      <c r="BZ67" s="1103"/>
      <c r="CA67" s="1103"/>
      <c r="CB67" s="1103"/>
      <c r="CC67" s="1103"/>
      <c r="CD67" s="1103"/>
      <c r="CE67" s="1103"/>
      <c r="CF67" s="1103"/>
      <c r="CG67" s="1103"/>
      <c r="CH67" s="1103"/>
      <c r="CI67" s="1103"/>
      <c r="CJ67" s="1103"/>
      <c r="CK67" s="1103"/>
      <c r="CL67" s="1103"/>
      <c r="CM67" s="1103"/>
      <c r="CN67" s="1103"/>
      <c r="CO67" s="1103"/>
      <c r="CP67" s="1103"/>
      <c r="CQ67" s="1103"/>
      <c r="CR67" s="1103"/>
      <c r="CS67" s="1103"/>
      <c r="CT67" s="1103"/>
      <c r="CU67" s="1103"/>
      <c r="CV67" s="1103"/>
      <c r="CW67" s="1103"/>
      <c r="CX67" s="1103"/>
      <c r="CY67" s="1103"/>
      <c r="CZ67" s="1103"/>
      <c r="DA67" s="1103"/>
      <c r="DB67" s="1103"/>
      <c r="DC67" s="1104"/>
    </row>
    <row r="68" spans="2:107" ht="13" x14ac:dyDescent="0.2">
      <c r="B68" s="1090"/>
      <c r="AN68" s="1102"/>
      <c r="AO68" s="1103"/>
      <c r="AP68" s="1103"/>
      <c r="AQ68" s="1103"/>
      <c r="AR68" s="1103"/>
      <c r="AS68" s="1103"/>
      <c r="AT68" s="1103"/>
      <c r="AU68" s="1103"/>
      <c r="AV68" s="1103"/>
      <c r="AW68" s="1103"/>
      <c r="AX68" s="1103"/>
      <c r="AY68" s="1103"/>
      <c r="AZ68" s="1103"/>
      <c r="BA68" s="1103"/>
      <c r="BB68" s="1103"/>
      <c r="BC68" s="1103"/>
      <c r="BD68" s="1103"/>
      <c r="BE68" s="1103"/>
      <c r="BF68" s="1103"/>
      <c r="BG68" s="1103"/>
      <c r="BH68" s="1103"/>
      <c r="BI68" s="1103"/>
      <c r="BJ68" s="1103"/>
      <c r="BK68" s="1103"/>
      <c r="BL68" s="1103"/>
      <c r="BM68" s="1103"/>
      <c r="BN68" s="1103"/>
      <c r="BO68" s="1103"/>
      <c r="BP68" s="1103"/>
      <c r="BQ68" s="1103"/>
      <c r="BR68" s="1103"/>
      <c r="BS68" s="1103"/>
      <c r="BT68" s="1103"/>
      <c r="BU68" s="1103"/>
      <c r="BV68" s="1103"/>
      <c r="BW68" s="1103"/>
      <c r="BX68" s="1103"/>
      <c r="BY68" s="1103"/>
      <c r="BZ68" s="1103"/>
      <c r="CA68" s="1103"/>
      <c r="CB68" s="1103"/>
      <c r="CC68" s="1103"/>
      <c r="CD68" s="1103"/>
      <c r="CE68" s="1103"/>
      <c r="CF68" s="1103"/>
      <c r="CG68" s="1103"/>
      <c r="CH68" s="1103"/>
      <c r="CI68" s="1103"/>
      <c r="CJ68" s="1103"/>
      <c r="CK68" s="1103"/>
      <c r="CL68" s="1103"/>
      <c r="CM68" s="1103"/>
      <c r="CN68" s="1103"/>
      <c r="CO68" s="1103"/>
      <c r="CP68" s="1103"/>
      <c r="CQ68" s="1103"/>
      <c r="CR68" s="1103"/>
      <c r="CS68" s="1103"/>
      <c r="CT68" s="1103"/>
      <c r="CU68" s="1103"/>
      <c r="CV68" s="1103"/>
      <c r="CW68" s="1103"/>
      <c r="CX68" s="1103"/>
      <c r="CY68" s="1103"/>
      <c r="CZ68" s="1103"/>
      <c r="DA68" s="1103"/>
      <c r="DB68" s="1103"/>
      <c r="DC68" s="1104"/>
    </row>
    <row r="69" spans="2:107" ht="13" x14ac:dyDescent="0.2">
      <c r="B69" s="1090"/>
      <c r="AN69" s="1105"/>
      <c r="AO69" s="1106"/>
      <c r="AP69" s="1106"/>
      <c r="AQ69" s="1106"/>
      <c r="AR69" s="1106"/>
      <c r="AS69" s="1106"/>
      <c r="AT69" s="1106"/>
      <c r="AU69" s="1106"/>
      <c r="AV69" s="1106"/>
      <c r="AW69" s="1106"/>
      <c r="AX69" s="1106"/>
      <c r="AY69" s="1106"/>
      <c r="AZ69" s="1106"/>
      <c r="BA69" s="1106"/>
      <c r="BB69" s="1106"/>
      <c r="BC69" s="1106"/>
      <c r="BD69" s="1106"/>
      <c r="BE69" s="1106"/>
      <c r="BF69" s="1106"/>
      <c r="BG69" s="1106"/>
      <c r="BH69" s="1106"/>
      <c r="BI69" s="1106"/>
      <c r="BJ69" s="1106"/>
      <c r="BK69" s="1106"/>
      <c r="BL69" s="1106"/>
      <c r="BM69" s="1106"/>
      <c r="BN69" s="1106"/>
      <c r="BO69" s="1106"/>
      <c r="BP69" s="1106"/>
      <c r="BQ69" s="1106"/>
      <c r="BR69" s="1106"/>
      <c r="BS69" s="1106"/>
      <c r="BT69" s="1106"/>
      <c r="BU69" s="1106"/>
      <c r="BV69" s="1106"/>
      <c r="BW69" s="1106"/>
      <c r="BX69" s="1106"/>
      <c r="BY69" s="1106"/>
      <c r="BZ69" s="1106"/>
      <c r="CA69" s="1106"/>
      <c r="CB69" s="1106"/>
      <c r="CC69" s="1106"/>
      <c r="CD69" s="1106"/>
      <c r="CE69" s="1106"/>
      <c r="CF69" s="1106"/>
      <c r="CG69" s="1106"/>
      <c r="CH69" s="1106"/>
      <c r="CI69" s="1106"/>
      <c r="CJ69" s="1106"/>
      <c r="CK69" s="1106"/>
      <c r="CL69" s="1106"/>
      <c r="CM69" s="1106"/>
      <c r="CN69" s="1106"/>
      <c r="CO69" s="1106"/>
      <c r="CP69" s="1106"/>
      <c r="CQ69" s="1106"/>
      <c r="CR69" s="1106"/>
      <c r="CS69" s="1106"/>
      <c r="CT69" s="1106"/>
      <c r="CU69" s="1106"/>
      <c r="CV69" s="1106"/>
      <c r="CW69" s="1106"/>
      <c r="CX69" s="1106"/>
      <c r="CY69" s="1106"/>
      <c r="CZ69" s="1106"/>
      <c r="DA69" s="1106"/>
      <c r="DB69" s="1106"/>
      <c r="DC69" s="1107"/>
    </row>
    <row r="70" spans="2:107" ht="13" x14ac:dyDescent="0.2">
      <c r="B70" s="1090"/>
      <c r="H70" s="1132"/>
      <c r="I70" s="1132"/>
      <c r="J70" s="1133"/>
      <c r="K70" s="1133"/>
      <c r="L70" s="1134"/>
      <c r="M70" s="1133"/>
      <c r="N70" s="1134"/>
      <c r="AN70" s="1108"/>
      <c r="AO70" s="1108"/>
      <c r="AP70" s="1108"/>
      <c r="AZ70" s="1108"/>
      <c r="BA70" s="1108"/>
      <c r="BB70" s="1108"/>
      <c r="BL70" s="1108"/>
      <c r="BM70" s="1108"/>
      <c r="BN70" s="1108"/>
      <c r="BX70" s="1108"/>
      <c r="BY70" s="1108"/>
      <c r="BZ70" s="1108"/>
      <c r="CJ70" s="1108"/>
      <c r="CK70" s="1108"/>
      <c r="CL70" s="1108"/>
      <c r="CV70" s="1108"/>
      <c r="CW70" s="1108"/>
      <c r="CX70" s="1108"/>
    </row>
    <row r="71" spans="2:107" ht="13" x14ac:dyDescent="0.2">
      <c r="B71" s="1090"/>
      <c r="G71" s="1135"/>
      <c r="I71" s="1136"/>
      <c r="J71" s="1133"/>
      <c r="K71" s="1133"/>
      <c r="L71" s="1134"/>
      <c r="M71" s="1133"/>
      <c r="N71" s="1134"/>
      <c r="AM71" s="1135"/>
      <c r="AN71" s="1083" t="s">
        <v>540</v>
      </c>
    </row>
    <row r="72" spans="2:107" ht="13" x14ac:dyDescent="0.2">
      <c r="B72" s="1090"/>
      <c r="G72" s="1109"/>
      <c r="H72" s="1109"/>
      <c r="I72" s="1109"/>
      <c r="J72" s="1109"/>
      <c r="K72" s="1110"/>
      <c r="L72" s="1110"/>
      <c r="M72" s="1111"/>
      <c r="N72" s="1111"/>
      <c r="AN72" s="1112"/>
      <c r="AO72" s="1113"/>
      <c r="AP72" s="1113"/>
      <c r="AQ72" s="1113"/>
      <c r="AR72" s="1113"/>
      <c r="AS72" s="1113"/>
      <c r="AT72" s="1113"/>
      <c r="AU72" s="1113"/>
      <c r="AV72" s="1113"/>
      <c r="AW72" s="1113"/>
      <c r="AX72" s="1113"/>
      <c r="AY72" s="1113"/>
      <c r="AZ72" s="1113"/>
      <c r="BA72" s="1113"/>
      <c r="BB72" s="1113"/>
      <c r="BC72" s="1113"/>
      <c r="BD72" s="1113"/>
      <c r="BE72" s="1113"/>
      <c r="BF72" s="1113"/>
      <c r="BG72" s="1113"/>
      <c r="BH72" s="1113"/>
      <c r="BI72" s="1113"/>
      <c r="BJ72" s="1113"/>
      <c r="BK72" s="1113"/>
      <c r="BL72" s="1113"/>
      <c r="BM72" s="1113"/>
      <c r="BN72" s="1113"/>
      <c r="BO72" s="1114"/>
      <c r="BP72" s="1115" t="s">
        <v>523</v>
      </c>
      <c r="BQ72" s="1115"/>
      <c r="BR72" s="1115"/>
      <c r="BS72" s="1115"/>
      <c r="BT72" s="1115"/>
      <c r="BU72" s="1115"/>
      <c r="BV72" s="1115"/>
      <c r="BW72" s="1115"/>
      <c r="BX72" s="1115" t="s">
        <v>524</v>
      </c>
      <c r="BY72" s="1115"/>
      <c r="BZ72" s="1115"/>
      <c r="CA72" s="1115"/>
      <c r="CB72" s="1115"/>
      <c r="CC72" s="1115"/>
      <c r="CD72" s="1115"/>
      <c r="CE72" s="1115"/>
      <c r="CF72" s="1115" t="s">
        <v>525</v>
      </c>
      <c r="CG72" s="1115"/>
      <c r="CH72" s="1115"/>
      <c r="CI72" s="1115"/>
      <c r="CJ72" s="1115"/>
      <c r="CK72" s="1115"/>
      <c r="CL72" s="1115"/>
      <c r="CM72" s="1115"/>
      <c r="CN72" s="1115" t="s">
        <v>253</v>
      </c>
      <c r="CO72" s="1115"/>
      <c r="CP72" s="1115"/>
      <c r="CQ72" s="1115"/>
      <c r="CR72" s="1115"/>
      <c r="CS72" s="1115"/>
      <c r="CT72" s="1115"/>
      <c r="CU72" s="1115"/>
      <c r="CV72" s="1115" t="s">
        <v>526</v>
      </c>
      <c r="CW72" s="1115"/>
      <c r="CX72" s="1115"/>
      <c r="CY72" s="1115"/>
      <c r="CZ72" s="1115"/>
      <c r="DA72" s="1115"/>
      <c r="DB72" s="1115"/>
      <c r="DC72" s="1115"/>
    </row>
    <row r="73" spans="2:107" ht="13" x14ac:dyDescent="0.2">
      <c r="B73" s="1090"/>
      <c r="G73" s="1116"/>
      <c r="H73" s="1116"/>
      <c r="I73" s="1116"/>
      <c r="J73" s="1116"/>
      <c r="K73" s="1137"/>
      <c r="L73" s="1137"/>
      <c r="M73" s="1137"/>
      <c r="N73" s="1137"/>
      <c r="AM73" s="1108"/>
      <c r="AN73" s="1119" t="s">
        <v>541</v>
      </c>
      <c r="AO73" s="1119"/>
      <c r="AP73" s="1119"/>
      <c r="AQ73" s="1119"/>
      <c r="AR73" s="1119"/>
      <c r="AS73" s="1119"/>
      <c r="AT73" s="1119"/>
      <c r="AU73" s="1119"/>
      <c r="AV73" s="1119"/>
      <c r="AW73" s="1119"/>
      <c r="AX73" s="1119"/>
      <c r="AY73" s="1119"/>
      <c r="AZ73" s="1119"/>
      <c r="BA73" s="1119"/>
      <c r="BB73" s="1119" t="s">
        <v>542</v>
      </c>
      <c r="BC73" s="1119"/>
      <c r="BD73" s="1119"/>
      <c r="BE73" s="1119"/>
      <c r="BF73" s="1119"/>
      <c r="BG73" s="1119"/>
      <c r="BH73" s="1119"/>
      <c r="BI73" s="1119"/>
      <c r="BJ73" s="1119"/>
      <c r="BK73" s="1119"/>
      <c r="BL73" s="1119"/>
      <c r="BM73" s="1119"/>
      <c r="BN73" s="1119"/>
      <c r="BO73" s="1119"/>
      <c r="BP73" s="1120"/>
      <c r="BQ73" s="1120"/>
      <c r="BR73" s="1120"/>
      <c r="BS73" s="1120"/>
      <c r="BT73" s="1120"/>
      <c r="BU73" s="1120"/>
      <c r="BV73" s="1120"/>
      <c r="BW73" s="1120"/>
      <c r="BX73" s="1120"/>
      <c r="BY73" s="1120"/>
      <c r="BZ73" s="1120"/>
      <c r="CA73" s="1120"/>
      <c r="CB73" s="1120"/>
      <c r="CC73" s="1120"/>
      <c r="CD73" s="1120"/>
      <c r="CE73" s="1120"/>
      <c r="CF73" s="1120"/>
      <c r="CG73" s="1120"/>
      <c r="CH73" s="1120"/>
      <c r="CI73" s="1120"/>
      <c r="CJ73" s="1120"/>
      <c r="CK73" s="1120"/>
      <c r="CL73" s="1120"/>
      <c r="CM73" s="1120"/>
      <c r="CN73" s="1120"/>
      <c r="CO73" s="1120"/>
      <c r="CP73" s="1120"/>
      <c r="CQ73" s="1120"/>
      <c r="CR73" s="1120"/>
      <c r="CS73" s="1120"/>
      <c r="CT73" s="1120"/>
      <c r="CU73" s="1120"/>
      <c r="CV73" s="1120"/>
      <c r="CW73" s="1120"/>
      <c r="CX73" s="1120"/>
      <c r="CY73" s="1120"/>
      <c r="CZ73" s="1120"/>
      <c r="DA73" s="1120"/>
      <c r="DB73" s="1120"/>
      <c r="DC73" s="1120"/>
    </row>
    <row r="74" spans="2:107" ht="13" x14ac:dyDescent="0.2">
      <c r="B74" s="1090"/>
      <c r="G74" s="1116"/>
      <c r="H74" s="1116"/>
      <c r="I74" s="1116"/>
      <c r="J74" s="1116"/>
      <c r="K74" s="1137"/>
      <c r="L74" s="1137"/>
      <c r="M74" s="1137"/>
      <c r="N74" s="1137"/>
      <c r="AM74" s="1108"/>
      <c r="AN74" s="1119"/>
      <c r="AO74" s="1119"/>
      <c r="AP74" s="1119"/>
      <c r="AQ74" s="1119"/>
      <c r="AR74" s="1119"/>
      <c r="AS74" s="1119"/>
      <c r="AT74" s="1119"/>
      <c r="AU74" s="1119"/>
      <c r="AV74" s="1119"/>
      <c r="AW74" s="1119"/>
      <c r="AX74" s="1119"/>
      <c r="AY74" s="1119"/>
      <c r="AZ74" s="1119"/>
      <c r="BA74" s="1119"/>
      <c r="BB74" s="1119"/>
      <c r="BC74" s="1119"/>
      <c r="BD74" s="1119"/>
      <c r="BE74" s="1119"/>
      <c r="BF74" s="1119"/>
      <c r="BG74" s="1119"/>
      <c r="BH74" s="1119"/>
      <c r="BI74" s="1119"/>
      <c r="BJ74" s="1119"/>
      <c r="BK74" s="1119"/>
      <c r="BL74" s="1119"/>
      <c r="BM74" s="1119"/>
      <c r="BN74" s="1119"/>
      <c r="BO74" s="1119"/>
      <c r="BP74" s="1120"/>
      <c r="BQ74" s="1120"/>
      <c r="BR74" s="1120"/>
      <c r="BS74" s="1120"/>
      <c r="BT74" s="1120"/>
      <c r="BU74" s="1120"/>
      <c r="BV74" s="1120"/>
      <c r="BW74" s="1120"/>
      <c r="BX74" s="1120"/>
      <c r="BY74" s="1120"/>
      <c r="BZ74" s="1120"/>
      <c r="CA74" s="1120"/>
      <c r="CB74" s="1120"/>
      <c r="CC74" s="1120"/>
      <c r="CD74" s="1120"/>
      <c r="CE74" s="1120"/>
      <c r="CF74" s="1120"/>
      <c r="CG74" s="1120"/>
      <c r="CH74" s="1120"/>
      <c r="CI74" s="1120"/>
      <c r="CJ74" s="1120"/>
      <c r="CK74" s="1120"/>
      <c r="CL74" s="1120"/>
      <c r="CM74" s="1120"/>
      <c r="CN74" s="1120"/>
      <c r="CO74" s="1120"/>
      <c r="CP74" s="1120"/>
      <c r="CQ74" s="1120"/>
      <c r="CR74" s="1120"/>
      <c r="CS74" s="1120"/>
      <c r="CT74" s="1120"/>
      <c r="CU74" s="1120"/>
      <c r="CV74" s="1120"/>
      <c r="CW74" s="1120"/>
      <c r="CX74" s="1120"/>
      <c r="CY74" s="1120"/>
      <c r="CZ74" s="1120"/>
      <c r="DA74" s="1120"/>
      <c r="DB74" s="1120"/>
      <c r="DC74" s="1120"/>
    </row>
    <row r="75" spans="2:107" ht="13" x14ac:dyDescent="0.2">
      <c r="B75" s="1090"/>
      <c r="G75" s="1116"/>
      <c r="H75" s="1116"/>
      <c r="I75" s="1109"/>
      <c r="J75" s="1109"/>
      <c r="K75" s="1118"/>
      <c r="L75" s="1118"/>
      <c r="M75" s="1118"/>
      <c r="N75" s="1118"/>
      <c r="AM75" s="1108"/>
      <c r="AN75" s="1119"/>
      <c r="AO75" s="1119"/>
      <c r="AP75" s="1119"/>
      <c r="AQ75" s="1119"/>
      <c r="AR75" s="1119"/>
      <c r="AS75" s="1119"/>
      <c r="AT75" s="1119"/>
      <c r="AU75" s="1119"/>
      <c r="AV75" s="1119"/>
      <c r="AW75" s="1119"/>
      <c r="AX75" s="1119"/>
      <c r="AY75" s="1119"/>
      <c r="AZ75" s="1119"/>
      <c r="BA75" s="1119"/>
      <c r="BB75" s="1119" t="s">
        <v>547</v>
      </c>
      <c r="BC75" s="1119"/>
      <c r="BD75" s="1119"/>
      <c r="BE75" s="1119"/>
      <c r="BF75" s="1119"/>
      <c r="BG75" s="1119"/>
      <c r="BH75" s="1119"/>
      <c r="BI75" s="1119"/>
      <c r="BJ75" s="1119"/>
      <c r="BK75" s="1119"/>
      <c r="BL75" s="1119"/>
      <c r="BM75" s="1119"/>
      <c r="BN75" s="1119"/>
      <c r="BO75" s="1119"/>
      <c r="BP75" s="1120">
        <v>6.7</v>
      </c>
      <c r="BQ75" s="1120"/>
      <c r="BR75" s="1120"/>
      <c r="BS75" s="1120"/>
      <c r="BT75" s="1120"/>
      <c r="BU75" s="1120"/>
      <c r="BV75" s="1120"/>
      <c r="BW75" s="1120"/>
      <c r="BX75" s="1120">
        <v>7</v>
      </c>
      <c r="BY75" s="1120"/>
      <c r="BZ75" s="1120"/>
      <c r="CA75" s="1120"/>
      <c r="CB75" s="1120"/>
      <c r="CC75" s="1120"/>
      <c r="CD75" s="1120"/>
      <c r="CE75" s="1120"/>
      <c r="CF75" s="1120">
        <v>6.9</v>
      </c>
      <c r="CG75" s="1120"/>
      <c r="CH75" s="1120"/>
      <c r="CI75" s="1120"/>
      <c r="CJ75" s="1120"/>
      <c r="CK75" s="1120"/>
      <c r="CL75" s="1120"/>
      <c r="CM75" s="1120"/>
      <c r="CN75" s="1120">
        <v>5.8</v>
      </c>
      <c r="CO75" s="1120"/>
      <c r="CP75" s="1120"/>
      <c r="CQ75" s="1120"/>
      <c r="CR75" s="1120"/>
      <c r="CS75" s="1120"/>
      <c r="CT75" s="1120"/>
      <c r="CU75" s="1120"/>
      <c r="CV75" s="1120">
        <v>4.3</v>
      </c>
      <c r="CW75" s="1120"/>
      <c r="CX75" s="1120"/>
      <c r="CY75" s="1120"/>
      <c r="CZ75" s="1120"/>
      <c r="DA75" s="1120"/>
      <c r="DB75" s="1120"/>
      <c r="DC75" s="1120"/>
    </row>
    <row r="76" spans="2:107" ht="13" x14ac:dyDescent="0.2">
      <c r="B76" s="1090"/>
      <c r="G76" s="1116"/>
      <c r="H76" s="1116"/>
      <c r="I76" s="1109"/>
      <c r="J76" s="1109"/>
      <c r="K76" s="1118"/>
      <c r="L76" s="1118"/>
      <c r="M76" s="1118"/>
      <c r="N76" s="1118"/>
      <c r="AM76" s="1108"/>
      <c r="AN76" s="1119"/>
      <c r="AO76" s="1119"/>
      <c r="AP76" s="1119"/>
      <c r="AQ76" s="1119"/>
      <c r="AR76" s="1119"/>
      <c r="AS76" s="1119"/>
      <c r="AT76" s="1119"/>
      <c r="AU76" s="1119"/>
      <c r="AV76" s="1119"/>
      <c r="AW76" s="1119"/>
      <c r="AX76" s="1119"/>
      <c r="AY76" s="1119"/>
      <c r="AZ76" s="1119"/>
      <c r="BA76" s="1119"/>
      <c r="BB76" s="1119"/>
      <c r="BC76" s="1119"/>
      <c r="BD76" s="1119"/>
      <c r="BE76" s="1119"/>
      <c r="BF76" s="1119"/>
      <c r="BG76" s="1119"/>
      <c r="BH76" s="1119"/>
      <c r="BI76" s="1119"/>
      <c r="BJ76" s="1119"/>
      <c r="BK76" s="1119"/>
      <c r="BL76" s="1119"/>
      <c r="BM76" s="1119"/>
      <c r="BN76" s="1119"/>
      <c r="BO76" s="1119"/>
      <c r="BP76" s="1120"/>
      <c r="BQ76" s="1120"/>
      <c r="BR76" s="1120"/>
      <c r="BS76" s="1120"/>
      <c r="BT76" s="1120"/>
      <c r="BU76" s="1120"/>
      <c r="BV76" s="1120"/>
      <c r="BW76" s="1120"/>
      <c r="BX76" s="1120"/>
      <c r="BY76" s="1120"/>
      <c r="BZ76" s="1120"/>
      <c r="CA76" s="1120"/>
      <c r="CB76" s="1120"/>
      <c r="CC76" s="1120"/>
      <c r="CD76" s="1120"/>
      <c r="CE76" s="1120"/>
      <c r="CF76" s="1120"/>
      <c r="CG76" s="1120"/>
      <c r="CH76" s="1120"/>
      <c r="CI76" s="1120"/>
      <c r="CJ76" s="1120"/>
      <c r="CK76" s="1120"/>
      <c r="CL76" s="1120"/>
      <c r="CM76" s="1120"/>
      <c r="CN76" s="1120"/>
      <c r="CO76" s="1120"/>
      <c r="CP76" s="1120"/>
      <c r="CQ76" s="1120"/>
      <c r="CR76" s="1120"/>
      <c r="CS76" s="1120"/>
      <c r="CT76" s="1120"/>
      <c r="CU76" s="1120"/>
      <c r="CV76" s="1120"/>
      <c r="CW76" s="1120"/>
      <c r="CX76" s="1120"/>
      <c r="CY76" s="1120"/>
      <c r="CZ76" s="1120"/>
      <c r="DA76" s="1120"/>
      <c r="DB76" s="1120"/>
      <c r="DC76" s="1120"/>
    </row>
    <row r="77" spans="2:107" ht="13" x14ac:dyDescent="0.2">
      <c r="B77" s="1090"/>
      <c r="G77" s="1109"/>
      <c r="H77" s="1109"/>
      <c r="I77" s="1109"/>
      <c r="J77" s="1109"/>
      <c r="K77" s="1137"/>
      <c r="L77" s="1137"/>
      <c r="M77" s="1137"/>
      <c r="N77" s="1137"/>
      <c r="AN77" s="1115" t="s">
        <v>544</v>
      </c>
      <c r="AO77" s="1115"/>
      <c r="AP77" s="1115"/>
      <c r="AQ77" s="1115"/>
      <c r="AR77" s="1115"/>
      <c r="AS77" s="1115"/>
      <c r="AT77" s="1115"/>
      <c r="AU77" s="1115"/>
      <c r="AV77" s="1115"/>
      <c r="AW77" s="1115"/>
      <c r="AX77" s="1115"/>
      <c r="AY77" s="1115"/>
      <c r="AZ77" s="1115"/>
      <c r="BA77" s="1115"/>
      <c r="BB77" s="1119" t="s">
        <v>542</v>
      </c>
      <c r="BC77" s="1119"/>
      <c r="BD77" s="1119"/>
      <c r="BE77" s="1119"/>
      <c r="BF77" s="1119"/>
      <c r="BG77" s="1119"/>
      <c r="BH77" s="1119"/>
      <c r="BI77" s="1119"/>
      <c r="BJ77" s="1119"/>
      <c r="BK77" s="1119"/>
      <c r="BL77" s="1119"/>
      <c r="BM77" s="1119"/>
      <c r="BN77" s="1119"/>
      <c r="BO77" s="1119"/>
      <c r="BP77" s="1120">
        <v>7.1</v>
      </c>
      <c r="BQ77" s="1120"/>
      <c r="BR77" s="1120"/>
      <c r="BS77" s="1120"/>
      <c r="BT77" s="1120"/>
      <c r="BU77" s="1120"/>
      <c r="BV77" s="1120"/>
      <c r="BW77" s="1120"/>
      <c r="BX77" s="1120">
        <v>5</v>
      </c>
      <c r="BY77" s="1120"/>
      <c r="BZ77" s="1120"/>
      <c r="CA77" s="1120"/>
      <c r="CB77" s="1120"/>
      <c r="CC77" s="1120"/>
      <c r="CD77" s="1120"/>
      <c r="CE77" s="1120"/>
      <c r="CF77" s="1120">
        <v>0.1</v>
      </c>
      <c r="CG77" s="1120"/>
      <c r="CH77" s="1120"/>
      <c r="CI77" s="1120"/>
      <c r="CJ77" s="1120"/>
      <c r="CK77" s="1120"/>
      <c r="CL77" s="1120"/>
      <c r="CM77" s="1120"/>
      <c r="CN77" s="1120">
        <v>0</v>
      </c>
      <c r="CO77" s="1120"/>
      <c r="CP77" s="1120"/>
      <c r="CQ77" s="1120"/>
      <c r="CR77" s="1120"/>
      <c r="CS77" s="1120"/>
      <c r="CT77" s="1120"/>
      <c r="CU77" s="1120"/>
      <c r="CV77" s="1120">
        <v>1.8</v>
      </c>
      <c r="CW77" s="1120"/>
      <c r="CX77" s="1120"/>
      <c r="CY77" s="1120"/>
      <c r="CZ77" s="1120"/>
      <c r="DA77" s="1120"/>
      <c r="DB77" s="1120"/>
      <c r="DC77" s="1120"/>
    </row>
    <row r="78" spans="2:107" ht="13" x14ac:dyDescent="0.2">
      <c r="B78" s="1090"/>
      <c r="G78" s="1109"/>
      <c r="H78" s="1109"/>
      <c r="I78" s="1109"/>
      <c r="J78" s="1109"/>
      <c r="K78" s="1137"/>
      <c r="L78" s="1137"/>
      <c r="M78" s="1137"/>
      <c r="N78" s="1137"/>
      <c r="AN78" s="1115"/>
      <c r="AO78" s="1115"/>
      <c r="AP78" s="1115"/>
      <c r="AQ78" s="1115"/>
      <c r="AR78" s="1115"/>
      <c r="AS78" s="1115"/>
      <c r="AT78" s="1115"/>
      <c r="AU78" s="1115"/>
      <c r="AV78" s="1115"/>
      <c r="AW78" s="1115"/>
      <c r="AX78" s="1115"/>
      <c r="AY78" s="1115"/>
      <c r="AZ78" s="1115"/>
      <c r="BA78" s="1115"/>
      <c r="BB78" s="1119"/>
      <c r="BC78" s="1119"/>
      <c r="BD78" s="1119"/>
      <c r="BE78" s="1119"/>
      <c r="BF78" s="1119"/>
      <c r="BG78" s="1119"/>
      <c r="BH78" s="1119"/>
      <c r="BI78" s="1119"/>
      <c r="BJ78" s="1119"/>
      <c r="BK78" s="1119"/>
      <c r="BL78" s="1119"/>
      <c r="BM78" s="1119"/>
      <c r="BN78" s="1119"/>
      <c r="BO78" s="1119"/>
      <c r="BP78" s="1120"/>
      <c r="BQ78" s="1120"/>
      <c r="BR78" s="1120"/>
      <c r="BS78" s="1120"/>
      <c r="BT78" s="1120"/>
      <c r="BU78" s="1120"/>
      <c r="BV78" s="1120"/>
      <c r="BW78" s="1120"/>
      <c r="BX78" s="1120"/>
      <c r="BY78" s="1120"/>
      <c r="BZ78" s="1120"/>
      <c r="CA78" s="1120"/>
      <c r="CB78" s="1120"/>
      <c r="CC78" s="1120"/>
      <c r="CD78" s="1120"/>
      <c r="CE78" s="1120"/>
      <c r="CF78" s="1120"/>
      <c r="CG78" s="1120"/>
      <c r="CH78" s="1120"/>
      <c r="CI78" s="1120"/>
      <c r="CJ78" s="1120"/>
      <c r="CK78" s="1120"/>
      <c r="CL78" s="1120"/>
      <c r="CM78" s="1120"/>
      <c r="CN78" s="1120"/>
      <c r="CO78" s="1120"/>
      <c r="CP78" s="1120"/>
      <c r="CQ78" s="1120"/>
      <c r="CR78" s="1120"/>
      <c r="CS78" s="1120"/>
      <c r="CT78" s="1120"/>
      <c r="CU78" s="1120"/>
      <c r="CV78" s="1120"/>
      <c r="CW78" s="1120"/>
      <c r="CX78" s="1120"/>
      <c r="CY78" s="1120"/>
      <c r="CZ78" s="1120"/>
      <c r="DA78" s="1120"/>
      <c r="DB78" s="1120"/>
      <c r="DC78" s="1120"/>
    </row>
    <row r="79" spans="2:107" ht="13" x14ac:dyDescent="0.2">
      <c r="B79" s="1090"/>
      <c r="G79" s="1109"/>
      <c r="H79" s="1109"/>
      <c r="I79" s="1122"/>
      <c r="J79" s="1122"/>
      <c r="K79" s="1138"/>
      <c r="L79" s="1138"/>
      <c r="M79" s="1138"/>
      <c r="N79" s="1138"/>
      <c r="AN79" s="1115"/>
      <c r="AO79" s="1115"/>
      <c r="AP79" s="1115"/>
      <c r="AQ79" s="1115"/>
      <c r="AR79" s="1115"/>
      <c r="AS79" s="1115"/>
      <c r="AT79" s="1115"/>
      <c r="AU79" s="1115"/>
      <c r="AV79" s="1115"/>
      <c r="AW79" s="1115"/>
      <c r="AX79" s="1115"/>
      <c r="AY79" s="1115"/>
      <c r="AZ79" s="1115"/>
      <c r="BA79" s="1115"/>
      <c r="BB79" s="1119" t="s">
        <v>547</v>
      </c>
      <c r="BC79" s="1119"/>
      <c r="BD79" s="1119"/>
      <c r="BE79" s="1119"/>
      <c r="BF79" s="1119"/>
      <c r="BG79" s="1119"/>
      <c r="BH79" s="1119"/>
      <c r="BI79" s="1119"/>
      <c r="BJ79" s="1119"/>
      <c r="BK79" s="1119"/>
      <c r="BL79" s="1119"/>
      <c r="BM79" s="1119"/>
      <c r="BN79" s="1119"/>
      <c r="BO79" s="1119"/>
      <c r="BP79" s="1120">
        <v>3.4</v>
      </c>
      <c r="BQ79" s="1120"/>
      <c r="BR79" s="1120"/>
      <c r="BS79" s="1120"/>
      <c r="BT79" s="1120"/>
      <c r="BU79" s="1120"/>
      <c r="BV79" s="1120"/>
      <c r="BW79" s="1120"/>
      <c r="BX79" s="1120">
        <v>3.6</v>
      </c>
      <c r="BY79" s="1120"/>
      <c r="BZ79" s="1120"/>
      <c r="CA79" s="1120"/>
      <c r="CB79" s="1120"/>
      <c r="CC79" s="1120"/>
      <c r="CD79" s="1120"/>
      <c r="CE79" s="1120"/>
      <c r="CF79" s="1120">
        <v>3.6</v>
      </c>
      <c r="CG79" s="1120"/>
      <c r="CH79" s="1120"/>
      <c r="CI79" s="1120"/>
      <c r="CJ79" s="1120"/>
      <c r="CK79" s="1120"/>
      <c r="CL79" s="1120"/>
      <c r="CM79" s="1120"/>
      <c r="CN79" s="1120">
        <v>3.7</v>
      </c>
      <c r="CO79" s="1120"/>
      <c r="CP79" s="1120"/>
      <c r="CQ79" s="1120"/>
      <c r="CR79" s="1120"/>
      <c r="CS79" s="1120"/>
      <c r="CT79" s="1120"/>
      <c r="CU79" s="1120"/>
      <c r="CV79" s="1120">
        <v>3.8</v>
      </c>
      <c r="CW79" s="1120"/>
      <c r="CX79" s="1120"/>
      <c r="CY79" s="1120"/>
      <c r="CZ79" s="1120"/>
      <c r="DA79" s="1120"/>
      <c r="DB79" s="1120"/>
      <c r="DC79" s="1120"/>
    </row>
    <row r="80" spans="2:107" ht="13" x14ac:dyDescent="0.2">
      <c r="B80" s="1090"/>
      <c r="G80" s="1109"/>
      <c r="H80" s="1109"/>
      <c r="I80" s="1122"/>
      <c r="J80" s="1122"/>
      <c r="K80" s="1138"/>
      <c r="L80" s="1138"/>
      <c r="M80" s="1138"/>
      <c r="N80" s="1138"/>
      <c r="AN80" s="1115"/>
      <c r="AO80" s="1115"/>
      <c r="AP80" s="1115"/>
      <c r="AQ80" s="1115"/>
      <c r="AR80" s="1115"/>
      <c r="AS80" s="1115"/>
      <c r="AT80" s="1115"/>
      <c r="AU80" s="1115"/>
      <c r="AV80" s="1115"/>
      <c r="AW80" s="1115"/>
      <c r="AX80" s="1115"/>
      <c r="AY80" s="1115"/>
      <c r="AZ80" s="1115"/>
      <c r="BA80" s="1115"/>
      <c r="BB80" s="1119"/>
      <c r="BC80" s="1119"/>
      <c r="BD80" s="1119"/>
      <c r="BE80" s="1119"/>
      <c r="BF80" s="1119"/>
      <c r="BG80" s="1119"/>
      <c r="BH80" s="1119"/>
      <c r="BI80" s="1119"/>
      <c r="BJ80" s="1119"/>
      <c r="BK80" s="1119"/>
      <c r="BL80" s="1119"/>
      <c r="BM80" s="1119"/>
      <c r="BN80" s="1119"/>
      <c r="BO80" s="1119"/>
      <c r="BP80" s="1120"/>
      <c r="BQ80" s="1120"/>
      <c r="BR80" s="1120"/>
      <c r="BS80" s="1120"/>
      <c r="BT80" s="1120"/>
      <c r="BU80" s="1120"/>
      <c r="BV80" s="1120"/>
      <c r="BW80" s="1120"/>
      <c r="BX80" s="1120"/>
      <c r="BY80" s="1120"/>
      <c r="BZ80" s="1120"/>
      <c r="CA80" s="1120"/>
      <c r="CB80" s="1120"/>
      <c r="CC80" s="1120"/>
      <c r="CD80" s="1120"/>
      <c r="CE80" s="1120"/>
      <c r="CF80" s="1120"/>
      <c r="CG80" s="1120"/>
      <c r="CH80" s="1120"/>
      <c r="CI80" s="1120"/>
      <c r="CJ80" s="1120"/>
      <c r="CK80" s="1120"/>
      <c r="CL80" s="1120"/>
      <c r="CM80" s="1120"/>
      <c r="CN80" s="1120"/>
      <c r="CO80" s="1120"/>
      <c r="CP80" s="1120"/>
      <c r="CQ80" s="1120"/>
      <c r="CR80" s="1120"/>
      <c r="CS80" s="1120"/>
      <c r="CT80" s="1120"/>
      <c r="CU80" s="1120"/>
      <c r="CV80" s="1120"/>
      <c r="CW80" s="1120"/>
      <c r="CX80" s="1120"/>
      <c r="CY80" s="1120"/>
      <c r="CZ80" s="1120"/>
      <c r="DA80" s="1120"/>
      <c r="DB80" s="1120"/>
      <c r="DC80" s="1120"/>
    </row>
    <row r="81" spans="2:109" ht="13" x14ac:dyDescent="0.2">
      <c r="B81" s="1090"/>
    </row>
    <row r="82" spans="2:109" ht="16.5" x14ac:dyDescent="0.2">
      <c r="B82" s="1090"/>
      <c r="K82" s="1139"/>
      <c r="L82" s="1139"/>
      <c r="M82" s="1139"/>
      <c r="N82" s="1139"/>
      <c r="AQ82" s="1139"/>
      <c r="AR82" s="1139"/>
      <c r="AS82" s="1139"/>
      <c r="AT82" s="1139"/>
      <c r="BC82" s="1139"/>
      <c r="BD82" s="1139"/>
      <c r="BE82" s="1139"/>
      <c r="BF82" s="1139"/>
      <c r="BO82" s="1139"/>
      <c r="BP82" s="1139"/>
      <c r="BQ82" s="1139"/>
      <c r="BR82" s="1139"/>
      <c r="CA82" s="1139"/>
      <c r="CB82" s="1139"/>
      <c r="CC82" s="1139"/>
      <c r="CD82" s="1139"/>
      <c r="CM82" s="1139"/>
      <c r="CN82" s="1139"/>
      <c r="CO82" s="1139"/>
      <c r="CP82" s="1139"/>
      <c r="CY82" s="1139"/>
      <c r="CZ82" s="1139"/>
      <c r="DA82" s="1139"/>
      <c r="DB82" s="1139"/>
      <c r="DC82" s="1139"/>
    </row>
    <row r="83" spans="2:109" ht="13" x14ac:dyDescent="0.2">
      <c r="B83" s="1092"/>
      <c r="C83" s="1093"/>
      <c r="D83" s="1093"/>
      <c r="E83" s="1093"/>
      <c r="F83" s="1093"/>
      <c r="G83" s="1093"/>
      <c r="H83" s="1093"/>
      <c r="I83" s="1093"/>
      <c r="J83" s="1093"/>
      <c r="K83" s="1093"/>
      <c r="L83" s="1093"/>
      <c r="M83" s="1093"/>
      <c r="N83" s="1093"/>
      <c r="O83" s="1093"/>
      <c r="P83" s="1093"/>
      <c r="Q83" s="1093"/>
      <c r="R83" s="1093"/>
      <c r="S83" s="1093"/>
      <c r="T83" s="1093"/>
      <c r="U83" s="1093"/>
      <c r="V83" s="1093"/>
      <c r="W83" s="1093"/>
      <c r="X83" s="1093"/>
      <c r="Y83" s="1093"/>
      <c r="Z83" s="1093"/>
      <c r="AA83" s="1093"/>
      <c r="AB83" s="1093"/>
      <c r="AC83" s="1093"/>
      <c r="AD83" s="1093"/>
      <c r="AE83" s="1093"/>
      <c r="AF83" s="1093"/>
      <c r="AG83" s="1093"/>
      <c r="AH83" s="1093"/>
      <c r="AI83" s="1093"/>
      <c r="AJ83" s="1093"/>
      <c r="AK83" s="1093"/>
      <c r="AL83" s="1093"/>
      <c r="AM83" s="1093"/>
      <c r="AN83" s="1093"/>
      <c r="AO83" s="1093"/>
      <c r="AP83" s="1093"/>
      <c r="AQ83" s="1093"/>
      <c r="AR83" s="1093"/>
      <c r="AS83" s="1093"/>
      <c r="AT83" s="1093"/>
      <c r="AU83" s="1093"/>
      <c r="AV83" s="1093"/>
      <c r="AW83" s="1093"/>
      <c r="AX83" s="1093"/>
      <c r="AY83" s="1093"/>
      <c r="AZ83" s="1093"/>
      <c r="BA83" s="1093"/>
      <c r="BB83" s="1093"/>
      <c r="BC83" s="1093"/>
      <c r="BD83" s="1093"/>
      <c r="BE83" s="1093"/>
      <c r="BF83" s="1093"/>
      <c r="BG83" s="1093"/>
      <c r="BH83" s="1093"/>
      <c r="BI83" s="1093"/>
      <c r="BJ83" s="1093"/>
      <c r="BK83" s="1093"/>
      <c r="BL83" s="1093"/>
      <c r="BM83" s="1093"/>
      <c r="BN83" s="1093"/>
      <c r="BO83" s="1093"/>
      <c r="BP83" s="1093"/>
      <c r="BQ83" s="1093"/>
      <c r="BR83" s="1093"/>
      <c r="BS83" s="1093"/>
      <c r="BT83" s="1093"/>
      <c r="BU83" s="1093"/>
      <c r="BV83" s="1093"/>
      <c r="BW83" s="1093"/>
      <c r="BX83" s="1093"/>
      <c r="BY83" s="1093"/>
      <c r="BZ83" s="1093"/>
      <c r="CA83" s="1093"/>
      <c r="CB83" s="1093"/>
      <c r="CC83" s="1093"/>
      <c r="CD83" s="1093"/>
      <c r="CE83" s="1093"/>
      <c r="CF83" s="1093"/>
      <c r="CG83" s="1093"/>
      <c r="CH83" s="1093"/>
      <c r="CI83" s="1093"/>
      <c r="CJ83" s="1093"/>
      <c r="CK83" s="1093"/>
      <c r="CL83" s="1093"/>
      <c r="CM83" s="1093"/>
      <c r="CN83" s="1093"/>
      <c r="CO83" s="1093"/>
      <c r="CP83" s="1093"/>
      <c r="CQ83" s="1093"/>
      <c r="CR83" s="1093"/>
      <c r="CS83" s="1093"/>
      <c r="CT83" s="1093"/>
      <c r="CU83" s="1093"/>
      <c r="CV83" s="1093"/>
      <c r="CW83" s="1093"/>
      <c r="CX83" s="1093"/>
      <c r="CY83" s="1093"/>
      <c r="CZ83" s="1093"/>
      <c r="DA83" s="1093"/>
      <c r="DB83" s="1093"/>
      <c r="DC83" s="1093"/>
      <c r="DD83" s="1094"/>
    </row>
    <row r="84" spans="2:109" ht="13" x14ac:dyDescent="0.2">
      <c r="DD84" s="1083"/>
      <c r="DE84" s="1083"/>
    </row>
    <row r="85" spans="2:109" ht="13" x14ac:dyDescent="0.2">
      <c r="DD85" s="1083"/>
      <c r="DE85" s="1083"/>
    </row>
  </sheetData>
  <sheetProtection algorithmName="SHA-512" hashValue="poSzFSa53sOq29eEyLsaX9RZQ86SH3I2vA9OKCcKC5daNX8fjQY3iZ3+fbuYSOUuoREHItx/mkEyQxt5yDmqtw==" saltValue="RpB8GnOUX47Ush0ue8UCr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3B1A-D7B4-493B-8454-67947FF57A3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1140" customWidth="1"/>
    <col min="35" max="122" width="2.453125" style="1085" customWidth="1"/>
    <col min="123" max="16384" width="2.453125" style="1085" hidden="1"/>
  </cols>
  <sheetData>
    <row r="1" spans="1:34" ht="13.5" customHeight="1" x14ac:dyDescent="0.2">
      <c r="A1" s="1085"/>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1:34" ht="13" x14ac:dyDescent="0.2">
      <c r="S2" s="1085"/>
      <c r="AH2" s="1085"/>
    </row>
    <row r="3" spans="1:34" ht="13" x14ac:dyDescent="0.2">
      <c r="C3" s="1085"/>
      <c r="D3" s="1085"/>
      <c r="E3" s="1085"/>
      <c r="F3" s="1085"/>
      <c r="G3" s="1085"/>
      <c r="H3" s="1085"/>
      <c r="I3" s="1085"/>
      <c r="J3" s="1085"/>
      <c r="K3" s="1085"/>
      <c r="L3" s="1085"/>
      <c r="M3" s="1085"/>
      <c r="N3" s="1085"/>
      <c r="O3" s="1085"/>
      <c r="P3" s="1085"/>
      <c r="Q3" s="1085"/>
      <c r="R3" s="1085"/>
      <c r="S3" s="1085"/>
      <c r="U3" s="1085"/>
      <c r="V3" s="1085"/>
      <c r="W3" s="1085"/>
      <c r="X3" s="1085"/>
      <c r="Y3" s="1085"/>
      <c r="Z3" s="1085"/>
      <c r="AA3" s="1085"/>
      <c r="AB3" s="1085"/>
      <c r="AC3" s="1085"/>
      <c r="AD3" s="1085"/>
      <c r="AE3" s="1085"/>
      <c r="AF3" s="1085"/>
      <c r="AG3" s="1085"/>
      <c r="AH3" s="1085"/>
    </row>
    <row r="4" spans="1:34" ht="13" x14ac:dyDescent="0.2"/>
    <row r="5" spans="1:34" ht="13" x14ac:dyDescent="0.2"/>
    <row r="6" spans="1:34" ht="13" x14ac:dyDescent="0.2"/>
    <row r="7" spans="1:34" ht="13" x14ac:dyDescent="0.2"/>
    <row r="8" spans="1:34" ht="13" x14ac:dyDescent="0.2"/>
    <row r="9" spans="1:34" ht="13" x14ac:dyDescent="0.2">
      <c r="AH9" s="108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1085"/>
    </row>
    <row r="18" spans="12:34" ht="13" x14ac:dyDescent="0.2"/>
    <row r="19" spans="12:34" ht="13" x14ac:dyDescent="0.2"/>
    <row r="20" spans="12:34" ht="13" x14ac:dyDescent="0.2">
      <c r="AH20" s="1085"/>
    </row>
    <row r="21" spans="12:34" ht="13" x14ac:dyDescent="0.2">
      <c r="AH21" s="1085"/>
    </row>
    <row r="22" spans="12:34" ht="13" x14ac:dyDescent="0.2"/>
    <row r="23" spans="12:34" ht="13" x14ac:dyDescent="0.2"/>
    <row r="24" spans="12:34" ht="13" x14ac:dyDescent="0.2">
      <c r="Q24" s="1085"/>
    </row>
    <row r="25" spans="12:34" ht="13" x14ac:dyDescent="0.2"/>
    <row r="26" spans="12:34" ht="13" x14ac:dyDescent="0.2"/>
    <row r="27" spans="12:34" ht="13" x14ac:dyDescent="0.2"/>
    <row r="28" spans="12:34" ht="13" x14ac:dyDescent="0.2">
      <c r="O28" s="1085"/>
      <c r="T28" s="1085"/>
      <c r="AH28" s="1085"/>
    </row>
    <row r="29" spans="12:34" ht="13" x14ac:dyDescent="0.2"/>
    <row r="30" spans="12:34" ht="13" x14ac:dyDescent="0.2"/>
    <row r="31" spans="12:34" ht="13" x14ac:dyDescent="0.2">
      <c r="Q31" s="1085"/>
    </row>
    <row r="32" spans="12:34" ht="13" x14ac:dyDescent="0.2">
      <c r="L32" s="1085"/>
    </row>
    <row r="33" spans="2:34" ht="13" x14ac:dyDescent="0.2">
      <c r="C33" s="1085"/>
      <c r="E33" s="1085"/>
      <c r="G33" s="1085"/>
      <c r="I33" s="1085"/>
      <c r="X33" s="1085"/>
    </row>
    <row r="34" spans="2:34" ht="13" x14ac:dyDescent="0.2">
      <c r="B34" s="1085"/>
      <c r="P34" s="1085"/>
      <c r="R34" s="1085"/>
      <c r="T34" s="1085"/>
    </row>
    <row r="35" spans="2:34" ht="13" x14ac:dyDescent="0.2">
      <c r="D35" s="1085"/>
      <c r="W35" s="1085"/>
      <c r="AC35" s="1085"/>
      <c r="AD35" s="1085"/>
      <c r="AE35" s="1085"/>
      <c r="AF35" s="1085"/>
      <c r="AG35" s="1085"/>
      <c r="AH35" s="1085"/>
    </row>
    <row r="36" spans="2:34" ht="13" x14ac:dyDescent="0.2">
      <c r="H36" s="1085"/>
      <c r="J36" s="1085"/>
      <c r="K36" s="1085"/>
      <c r="M36" s="1085"/>
      <c r="Y36" s="1085"/>
      <c r="Z36" s="1085"/>
      <c r="AA36" s="1085"/>
      <c r="AB36" s="1085"/>
      <c r="AC36" s="1085"/>
      <c r="AD36" s="1085"/>
      <c r="AE36" s="1085"/>
      <c r="AF36" s="1085"/>
      <c r="AG36" s="1085"/>
      <c r="AH36" s="1085"/>
    </row>
    <row r="37" spans="2:34" ht="13" x14ac:dyDescent="0.2">
      <c r="AH37" s="1085"/>
    </row>
    <row r="38" spans="2:34" ht="13" x14ac:dyDescent="0.2">
      <c r="AG38" s="1085"/>
      <c r="AH38" s="1085"/>
    </row>
    <row r="39" spans="2:34" ht="13" x14ac:dyDescent="0.2"/>
    <row r="40" spans="2:34" ht="13" x14ac:dyDescent="0.2">
      <c r="X40" s="1085"/>
    </row>
    <row r="41" spans="2:34" ht="13" x14ac:dyDescent="0.2">
      <c r="R41" s="1085"/>
    </row>
    <row r="42" spans="2:34" ht="13" x14ac:dyDescent="0.2">
      <c r="W42" s="1085"/>
    </row>
    <row r="43" spans="2:34" ht="13" x14ac:dyDescent="0.2">
      <c r="Y43" s="1085"/>
      <c r="Z43" s="1085"/>
      <c r="AA43" s="1085"/>
      <c r="AB43" s="1085"/>
      <c r="AC43" s="1085"/>
      <c r="AD43" s="1085"/>
      <c r="AE43" s="1085"/>
      <c r="AF43" s="1085"/>
      <c r="AG43" s="1085"/>
      <c r="AH43" s="1085"/>
    </row>
    <row r="44" spans="2:34" ht="13" x14ac:dyDescent="0.2">
      <c r="AH44" s="1085"/>
    </row>
    <row r="45" spans="2:34" ht="13" x14ac:dyDescent="0.2">
      <c r="X45" s="1085"/>
    </row>
    <row r="46" spans="2:34" ht="13" x14ac:dyDescent="0.2"/>
    <row r="47" spans="2:34" ht="13" x14ac:dyDescent="0.2"/>
    <row r="48" spans="2:34" ht="13" x14ac:dyDescent="0.2">
      <c r="W48" s="1085"/>
      <c r="Y48" s="1085"/>
      <c r="Z48" s="1085"/>
      <c r="AA48" s="1085"/>
      <c r="AB48" s="1085"/>
      <c r="AC48" s="1085"/>
      <c r="AD48" s="1085"/>
      <c r="AE48" s="1085"/>
      <c r="AF48" s="1085"/>
      <c r="AG48" s="1085"/>
      <c r="AH48" s="1085"/>
    </row>
    <row r="49" spans="28:34" ht="13" x14ac:dyDescent="0.2"/>
    <row r="50" spans="28:34" ht="13" x14ac:dyDescent="0.2">
      <c r="AE50" s="1085"/>
      <c r="AF50" s="1085"/>
      <c r="AG50" s="1085"/>
      <c r="AH50" s="1085"/>
    </row>
    <row r="51" spans="28:34" ht="13" x14ac:dyDescent="0.2">
      <c r="AC51" s="1085"/>
      <c r="AD51" s="1085"/>
      <c r="AE51" s="1085"/>
      <c r="AF51" s="1085"/>
      <c r="AG51" s="1085"/>
      <c r="AH51" s="1085"/>
    </row>
    <row r="52" spans="28:34" ht="13" x14ac:dyDescent="0.2"/>
    <row r="53" spans="28:34" ht="13" x14ac:dyDescent="0.2">
      <c r="AF53" s="1085"/>
      <c r="AG53" s="1085"/>
      <c r="AH53" s="1085"/>
    </row>
    <row r="54" spans="28:34" ht="13" x14ac:dyDescent="0.2">
      <c r="AH54" s="1085"/>
    </row>
    <row r="55" spans="28:34" ht="13" x14ac:dyDescent="0.2"/>
    <row r="56" spans="28:34" ht="13" x14ac:dyDescent="0.2">
      <c r="AB56" s="1085"/>
      <c r="AC56" s="1085"/>
      <c r="AD56" s="1085"/>
      <c r="AE56" s="1085"/>
      <c r="AF56" s="1085"/>
      <c r="AG56" s="1085"/>
      <c r="AH56" s="1085"/>
    </row>
    <row r="57" spans="28:34" ht="13" x14ac:dyDescent="0.2">
      <c r="AH57" s="1085"/>
    </row>
    <row r="58" spans="28:34" ht="13" x14ac:dyDescent="0.2">
      <c r="AH58" s="1085"/>
    </row>
    <row r="59" spans="28:34" ht="13" x14ac:dyDescent="0.2"/>
    <row r="60" spans="28:34" ht="13" x14ac:dyDescent="0.2"/>
    <row r="61" spans="28:34" ht="13" x14ac:dyDescent="0.2"/>
    <row r="62" spans="28:34" ht="13" x14ac:dyDescent="0.2"/>
    <row r="63" spans="28:34" ht="13" x14ac:dyDescent="0.2">
      <c r="AH63" s="1085"/>
    </row>
    <row r="64" spans="28:34" ht="13" x14ac:dyDescent="0.2">
      <c r="AG64" s="1085"/>
      <c r="AH64" s="1085"/>
    </row>
    <row r="65" spans="28:34" ht="13" x14ac:dyDescent="0.2"/>
    <row r="66" spans="28:34" ht="13" x14ac:dyDescent="0.2"/>
    <row r="67" spans="28:34" ht="13" x14ac:dyDescent="0.2"/>
    <row r="68" spans="28:34" ht="13" x14ac:dyDescent="0.2">
      <c r="AB68" s="1085"/>
      <c r="AC68" s="1085"/>
      <c r="AD68" s="1085"/>
      <c r="AE68" s="1085"/>
      <c r="AF68" s="1085"/>
      <c r="AG68" s="1085"/>
      <c r="AH68" s="1085"/>
    </row>
    <row r="69" spans="28:34" ht="13" x14ac:dyDescent="0.2">
      <c r="AF69" s="1085"/>
      <c r="AG69" s="1085"/>
      <c r="AH69" s="1085"/>
    </row>
    <row r="70" spans="28:34" ht="13" x14ac:dyDescent="0.2"/>
    <row r="71" spans="28:34" ht="13" x14ac:dyDescent="0.2"/>
    <row r="72" spans="28:34" ht="13" x14ac:dyDescent="0.2"/>
    <row r="73" spans="28:34" ht="13" x14ac:dyDescent="0.2"/>
    <row r="74" spans="28:34" ht="13" x14ac:dyDescent="0.2"/>
    <row r="75" spans="28:34" ht="13" x14ac:dyDescent="0.2">
      <c r="AH75" s="1085"/>
    </row>
    <row r="76" spans="28:34" ht="13" x14ac:dyDescent="0.2">
      <c r="AF76" s="1085"/>
      <c r="AG76" s="1085"/>
      <c r="AH76" s="1085"/>
    </row>
    <row r="77" spans="28:34" ht="13" x14ac:dyDescent="0.2">
      <c r="AG77" s="1085"/>
      <c r="AH77" s="1085"/>
    </row>
    <row r="78" spans="28:34" ht="13" x14ac:dyDescent="0.2"/>
    <row r="79" spans="28:34" ht="13" x14ac:dyDescent="0.2"/>
    <row r="80" spans="28:34" ht="13" x14ac:dyDescent="0.2"/>
    <row r="81" spans="25:34" ht="13" x14ac:dyDescent="0.2"/>
    <row r="82" spans="25:34" ht="13" x14ac:dyDescent="0.2">
      <c r="Y82" s="1085"/>
    </row>
    <row r="83" spans="25:34" ht="13" x14ac:dyDescent="0.2">
      <c r="Y83" s="1085"/>
      <c r="Z83" s="1085"/>
      <c r="AA83" s="1085"/>
      <c r="AB83" s="1085"/>
      <c r="AC83" s="1085"/>
      <c r="AD83" s="1085"/>
      <c r="AE83" s="1085"/>
      <c r="AF83" s="1085"/>
      <c r="AG83" s="1085"/>
      <c r="AH83" s="1085"/>
    </row>
    <row r="84" spans="25:34" ht="13" x14ac:dyDescent="0.2"/>
    <row r="85" spans="25:34" ht="13" x14ac:dyDescent="0.2"/>
    <row r="86" spans="25:34" ht="13" x14ac:dyDescent="0.2"/>
    <row r="87" spans="25:34" ht="13" x14ac:dyDescent="0.2"/>
    <row r="88" spans="25:34" ht="13" x14ac:dyDescent="0.2">
      <c r="AH88" s="108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085"/>
      <c r="AG94" s="1085"/>
      <c r="AH94" s="1085"/>
    </row>
    <row r="95" spans="25:34" ht="13.5" customHeight="1" x14ac:dyDescent="0.2">
      <c r="AH95" s="108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85"/>
    </row>
    <row r="102" spans="33:34" ht="13.5" customHeight="1" x14ac:dyDescent="0.2"/>
    <row r="103" spans="33:34" ht="13.5" customHeight="1" x14ac:dyDescent="0.2"/>
    <row r="104" spans="33:34" ht="13.5" customHeight="1" x14ac:dyDescent="0.2">
      <c r="AG104" s="1085"/>
      <c r="AH104" s="108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85"/>
    </row>
    <row r="117" spans="34:122" ht="13.5" customHeight="1" x14ac:dyDescent="0.2"/>
    <row r="118" spans="34:122" ht="13.5" customHeight="1" x14ac:dyDescent="0.2"/>
    <row r="119" spans="34:122" ht="13.5" customHeight="1" x14ac:dyDescent="0.2"/>
    <row r="120" spans="34:122" ht="13.5" customHeight="1" x14ac:dyDescent="0.2">
      <c r="AH120" s="1085"/>
    </row>
    <row r="121" spans="34:122" ht="13.5" customHeight="1" x14ac:dyDescent="0.2">
      <c r="AH121" s="1085"/>
    </row>
    <row r="122" spans="34:122" ht="13.5" customHeight="1" x14ac:dyDescent="0.2"/>
    <row r="123" spans="34:122" ht="13.5" customHeight="1" x14ac:dyDescent="0.2"/>
    <row r="124" spans="34:122" ht="13.5" customHeight="1" x14ac:dyDescent="0.2"/>
    <row r="125" spans="34:122" ht="13.5" customHeight="1" x14ac:dyDescent="0.2">
      <c r="DR125" s="1085" t="s">
        <v>548</v>
      </c>
    </row>
  </sheetData>
  <sheetProtection algorithmName="SHA-512" hashValue="q9UdjqSV/J1ziNvL4ZwbhkkUutpUtXjWo1t2vBUca+l7bM0VRPuAXa49rNB0mjwCEQsRToPsMW/LjO6Z0sQVGg==" saltValue="HPrxACV3Ezr6RBrkhIvGGw==" spinCount="100000" sheet="1" objects="1" scenarios="1"/>
  <dataConsolidate/>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6C37E-5B16-4236-BE25-9083614C975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1140" customWidth="1"/>
    <col min="35" max="122" width="2.453125" style="1085" customWidth="1"/>
    <col min="123" max="16384" width="2.453125" style="1085" hidden="1"/>
  </cols>
  <sheetData>
    <row r="1" spans="2:34" ht="13.5" customHeight="1" x14ac:dyDescent="0.2">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2:34" ht="13" x14ac:dyDescent="0.2">
      <c r="S2" s="1085"/>
      <c r="AH2" s="1085"/>
    </row>
    <row r="3" spans="2:34" ht="13" x14ac:dyDescent="0.2">
      <c r="C3" s="1085"/>
      <c r="D3" s="1085"/>
      <c r="E3" s="1085"/>
      <c r="F3" s="1085"/>
      <c r="G3" s="1085"/>
      <c r="H3" s="1085"/>
      <c r="I3" s="1085"/>
      <c r="J3" s="1085"/>
      <c r="K3" s="1085"/>
      <c r="L3" s="1085"/>
      <c r="M3" s="1085"/>
      <c r="N3" s="1085"/>
      <c r="O3" s="1085"/>
      <c r="P3" s="1085"/>
      <c r="Q3" s="1085"/>
      <c r="R3" s="1085"/>
      <c r="S3" s="1085"/>
      <c r="U3" s="1085"/>
      <c r="V3" s="1085"/>
      <c r="W3" s="1085"/>
      <c r="X3" s="1085"/>
      <c r="Y3" s="1085"/>
      <c r="Z3" s="1085"/>
      <c r="AA3" s="1085"/>
      <c r="AB3" s="1085"/>
      <c r="AC3" s="1085"/>
      <c r="AD3" s="1085"/>
      <c r="AE3" s="1085"/>
      <c r="AF3" s="1085"/>
      <c r="AG3" s="1085"/>
      <c r="AH3" s="1085"/>
    </row>
    <row r="4" spans="2:34" ht="13" x14ac:dyDescent="0.2"/>
    <row r="5" spans="2:34" ht="13" x14ac:dyDescent="0.2"/>
    <row r="6" spans="2:34" ht="13" x14ac:dyDescent="0.2"/>
    <row r="7" spans="2:34" ht="13" x14ac:dyDescent="0.2"/>
    <row r="8" spans="2:34" ht="13" x14ac:dyDescent="0.2"/>
    <row r="9" spans="2:34" ht="13" x14ac:dyDescent="0.2">
      <c r="AH9" s="108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1085"/>
    </row>
    <row r="18" spans="12:34" ht="13" x14ac:dyDescent="0.2"/>
    <row r="19" spans="12:34" ht="13" x14ac:dyDescent="0.2"/>
    <row r="20" spans="12:34" ht="13" x14ac:dyDescent="0.2">
      <c r="AH20" s="1085"/>
    </row>
    <row r="21" spans="12:34" ht="13" x14ac:dyDescent="0.2">
      <c r="AH21" s="1085"/>
    </row>
    <row r="22" spans="12:34" ht="13" x14ac:dyDescent="0.2"/>
    <row r="23" spans="12:34" ht="13" x14ac:dyDescent="0.2"/>
    <row r="24" spans="12:34" ht="13" x14ac:dyDescent="0.2">
      <c r="Q24" s="1085"/>
    </row>
    <row r="25" spans="12:34" ht="13" x14ac:dyDescent="0.2"/>
    <row r="26" spans="12:34" ht="13" x14ac:dyDescent="0.2"/>
    <row r="27" spans="12:34" ht="13" x14ac:dyDescent="0.2"/>
    <row r="28" spans="12:34" ht="13" x14ac:dyDescent="0.2">
      <c r="O28" s="1085"/>
      <c r="T28" s="1085"/>
      <c r="AH28" s="1085"/>
    </row>
    <row r="29" spans="12:34" ht="13" x14ac:dyDescent="0.2"/>
    <row r="30" spans="12:34" ht="13" x14ac:dyDescent="0.2"/>
    <row r="31" spans="12:34" ht="13" x14ac:dyDescent="0.2">
      <c r="Q31" s="1085"/>
    </row>
    <row r="32" spans="12:34" ht="13" x14ac:dyDescent="0.2">
      <c r="L32" s="1085"/>
    </row>
    <row r="33" spans="2:34" ht="13" x14ac:dyDescent="0.2">
      <c r="C33" s="1085"/>
      <c r="E33" s="1085"/>
      <c r="G33" s="1085"/>
      <c r="I33" s="1085"/>
      <c r="X33" s="1085"/>
    </row>
    <row r="34" spans="2:34" ht="13" x14ac:dyDescent="0.2">
      <c r="B34" s="1085"/>
      <c r="P34" s="1085"/>
      <c r="R34" s="1085"/>
      <c r="T34" s="1085"/>
    </row>
    <row r="35" spans="2:34" ht="13" x14ac:dyDescent="0.2">
      <c r="D35" s="1085"/>
      <c r="W35" s="1085"/>
      <c r="AC35" s="1085"/>
      <c r="AD35" s="1085"/>
      <c r="AE35" s="1085"/>
      <c r="AF35" s="1085"/>
      <c r="AG35" s="1085"/>
      <c r="AH35" s="1085"/>
    </row>
    <row r="36" spans="2:34" ht="13" x14ac:dyDescent="0.2">
      <c r="H36" s="1085"/>
      <c r="J36" s="1085"/>
      <c r="K36" s="1085"/>
      <c r="M36" s="1085"/>
      <c r="Y36" s="1085"/>
      <c r="Z36" s="1085"/>
      <c r="AA36" s="1085"/>
      <c r="AB36" s="1085"/>
      <c r="AC36" s="1085"/>
      <c r="AD36" s="1085"/>
      <c r="AE36" s="1085"/>
      <c r="AF36" s="1085"/>
      <c r="AG36" s="1085"/>
      <c r="AH36" s="1085"/>
    </row>
    <row r="37" spans="2:34" ht="13" x14ac:dyDescent="0.2">
      <c r="AH37" s="1085"/>
    </row>
    <row r="38" spans="2:34" ht="13" x14ac:dyDescent="0.2">
      <c r="AG38" s="1085"/>
      <c r="AH38" s="1085"/>
    </row>
    <row r="39" spans="2:34" ht="13" x14ac:dyDescent="0.2"/>
    <row r="40" spans="2:34" ht="13" x14ac:dyDescent="0.2">
      <c r="X40" s="1085"/>
    </row>
    <row r="41" spans="2:34" ht="13" x14ac:dyDescent="0.2">
      <c r="R41" s="1085"/>
    </row>
    <row r="42" spans="2:34" ht="13" x14ac:dyDescent="0.2">
      <c r="W42" s="1085"/>
    </row>
    <row r="43" spans="2:34" ht="13" x14ac:dyDescent="0.2">
      <c r="Y43" s="1085"/>
      <c r="Z43" s="1085"/>
      <c r="AA43" s="1085"/>
      <c r="AB43" s="1085"/>
      <c r="AC43" s="1085"/>
      <c r="AD43" s="1085"/>
      <c r="AE43" s="1085"/>
      <c r="AF43" s="1085"/>
      <c r="AG43" s="1085"/>
      <c r="AH43" s="1085"/>
    </row>
    <row r="44" spans="2:34" ht="13" x14ac:dyDescent="0.2">
      <c r="AH44" s="1085"/>
    </row>
    <row r="45" spans="2:34" ht="13" x14ac:dyDescent="0.2">
      <c r="X45" s="1085"/>
    </row>
    <row r="46" spans="2:34" ht="13" x14ac:dyDescent="0.2"/>
    <row r="47" spans="2:34" ht="13" x14ac:dyDescent="0.2"/>
    <row r="48" spans="2:34" ht="13" x14ac:dyDescent="0.2">
      <c r="W48" s="1085"/>
      <c r="Y48" s="1085"/>
      <c r="Z48" s="1085"/>
      <c r="AA48" s="1085"/>
      <c r="AB48" s="1085"/>
      <c r="AC48" s="1085"/>
      <c r="AD48" s="1085"/>
      <c r="AE48" s="1085"/>
      <c r="AF48" s="1085"/>
      <c r="AG48" s="1085"/>
      <c r="AH48" s="1085"/>
    </row>
    <row r="49" spans="28:34" ht="13" x14ac:dyDescent="0.2"/>
    <row r="50" spans="28:34" ht="13" x14ac:dyDescent="0.2">
      <c r="AE50" s="1085"/>
      <c r="AF50" s="1085"/>
      <c r="AG50" s="1085"/>
      <c r="AH50" s="1085"/>
    </row>
    <row r="51" spans="28:34" ht="13" x14ac:dyDescent="0.2">
      <c r="AC51" s="1085"/>
      <c r="AD51" s="1085"/>
      <c r="AE51" s="1085"/>
      <c r="AF51" s="1085"/>
      <c r="AG51" s="1085"/>
      <c r="AH51" s="1085"/>
    </row>
    <row r="52" spans="28:34" ht="13" x14ac:dyDescent="0.2"/>
    <row r="53" spans="28:34" ht="13" x14ac:dyDescent="0.2">
      <c r="AF53" s="1085"/>
      <c r="AG53" s="1085"/>
      <c r="AH53" s="1085"/>
    </row>
    <row r="54" spans="28:34" ht="13" x14ac:dyDescent="0.2">
      <c r="AH54" s="1085"/>
    </row>
    <row r="55" spans="28:34" ht="13" x14ac:dyDescent="0.2"/>
    <row r="56" spans="28:34" ht="13" x14ac:dyDescent="0.2">
      <c r="AB56" s="1085"/>
      <c r="AC56" s="1085"/>
      <c r="AD56" s="1085"/>
      <c r="AE56" s="1085"/>
      <c r="AF56" s="1085"/>
      <c r="AG56" s="1085"/>
      <c r="AH56" s="1085"/>
    </row>
    <row r="57" spans="28:34" ht="13" x14ac:dyDescent="0.2">
      <c r="AH57" s="1085"/>
    </row>
    <row r="58" spans="28:34" ht="13" x14ac:dyDescent="0.2">
      <c r="AH58" s="1085"/>
    </row>
    <row r="59" spans="28:34" ht="13" x14ac:dyDescent="0.2">
      <c r="AG59" s="1085"/>
      <c r="AH59" s="1085"/>
    </row>
    <row r="60" spans="28:34" ht="13" x14ac:dyDescent="0.2"/>
    <row r="61" spans="28:34" ht="13" x14ac:dyDescent="0.2"/>
    <row r="62" spans="28:34" ht="13" x14ac:dyDescent="0.2"/>
    <row r="63" spans="28:34" ht="13" x14ac:dyDescent="0.2">
      <c r="AH63" s="1085"/>
    </row>
    <row r="64" spans="28:34" ht="13" x14ac:dyDescent="0.2">
      <c r="AG64" s="1085"/>
      <c r="AH64" s="1085"/>
    </row>
    <row r="65" spans="28:34" ht="13" x14ac:dyDescent="0.2"/>
    <row r="66" spans="28:34" ht="13" x14ac:dyDescent="0.2"/>
    <row r="67" spans="28:34" ht="13" x14ac:dyDescent="0.2"/>
    <row r="68" spans="28:34" ht="13" x14ac:dyDescent="0.2">
      <c r="AB68" s="1085"/>
      <c r="AC68" s="1085"/>
      <c r="AD68" s="1085"/>
      <c r="AE68" s="1085"/>
      <c r="AF68" s="1085"/>
      <c r="AG68" s="1085"/>
      <c r="AH68" s="1085"/>
    </row>
    <row r="69" spans="28:34" ht="13" x14ac:dyDescent="0.2">
      <c r="AF69" s="1085"/>
      <c r="AG69" s="1085"/>
      <c r="AH69" s="1085"/>
    </row>
    <row r="70" spans="28:34" ht="13" x14ac:dyDescent="0.2"/>
    <row r="71" spans="28:34" ht="13" x14ac:dyDescent="0.2"/>
    <row r="72" spans="28:34" ht="13" x14ac:dyDescent="0.2"/>
    <row r="73" spans="28:34" ht="13" x14ac:dyDescent="0.2"/>
    <row r="74" spans="28:34" ht="13" x14ac:dyDescent="0.2"/>
    <row r="75" spans="28:34" ht="13" x14ac:dyDescent="0.2">
      <c r="AH75" s="1085"/>
    </row>
    <row r="76" spans="28:34" ht="13" x14ac:dyDescent="0.2">
      <c r="AF76" s="1085"/>
      <c r="AG76" s="1085"/>
      <c r="AH76" s="1085"/>
    </row>
    <row r="77" spans="28:34" ht="13" x14ac:dyDescent="0.2">
      <c r="AG77" s="1085"/>
      <c r="AH77" s="1085"/>
    </row>
    <row r="78" spans="28:34" ht="13" x14ac:dyDescent="0.2"/>
    <row r="79" spans="28:34" ht="13" x14ac:dyDescent="0.2"/>
    <row r="80" spans="28:34" ht="13" x14ac:dyDescent="0.2"/>
    <row r="81" spans="25:34" ht="13" x14ac:dyDescent="0.2"/>
    <row r="82" spans="25:34" ht="13" x14ac:dyDescent="0.2">
      <c r="Y82" s="1085"/>
    </row>
    <row r="83" spans="25:34" ht="13" x14ac:dyDescent="0.2">
      <c r="Y83" s="1085"/>
      <c r="Z83" s="1085"/>
      <c r="AA83" s="1085"/>
      <c r="AB83" s="1085"/>
      <c r="AC83" s="1085"/>
      <c r="AD83" s="1085"/>
      <c r="AE83" s="1085"/>
      <c r="AF83" s="1085"/>
      <c r="AG83" s="1085"/>
      <c r="AH83" s="1085"/>
    </row>
    <row r="84" spans="25:34" ht="13" x14ac:dyDescent="0.2"/>
    <row r="85" spans="25:34" ht="13" x14ac:dyDescent="0.2"/>
    <row r="86" spans="25:34" ht="13" x14ac:dyDescent="0.2"/>
    <row r="87" spans="25:34" ht="13" x14ac:dyDescent="0.2"/>
    <row r="88" spans="25:34" ht="13" x14ac:dyDescent="0.2">
      <c r="AH88" s="108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1085"/>
      <c r="AG94" s="1085"/>
      <c r="AH94" s="1085"/>
    </row>
    <row r="95" spans="25:34" ht="13.5" customHeight="1" x14ac:dyDescent="0.2">
      <c r="AH95" s="108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85"/>
    </row>
    <row r="102" spans="33:34" ht="13.5" customHeight="1" x14ac:dyDescent="0.2"/>
    <row r="103" spans="33:34" ht="13.5" customHeight="1" x14ac:dyDescent="0.2"/>
    <row r="104" spans="33:34" ht="13.5" customHeight="1" x14ac:dyDescent="0.2">
      <c r="AG104" s="1085"/>
      <c r="AH104" s="108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85"/>
    </row>
    <row r="117" spans="34:122" ht="13.5" customHeight="1" x14ac:dyDescent="0.2"/>
    <row r="118" spans="34:122" ht="13.5" customHeight="1" x14ac:dyDescent="0.2"/>
    <row r="119" spans="34:122" ht="13.5" customHeight="1" x14ac:dyDescent="0.2"/>
    <row r="120" spans="34:122" ht="13.5" customHeight="1" x14ac:dyDescent="0.2">
      <c r="AH120" s="1085"/>
    </row>
    <row r="121" spans="34:122" ht="13.5" customHeight="1" x14ac:dyDescent="0.2">
      <c r="AH121" s="1085"/>
    </row>
    <row r="122" spans="34:122" ht="13.5" customHeight="1" x14ac:dyDescent="0.2"/>
    <row r="123" spans="34:122" ht="13.5" customHeight="1" x14ac:dyDescent="0.2"/>
    <row r="124" spans="34:122" ht="13.5" customHeight="1" x14ac:dyDescent="0.2"/>
    <row r="125" spans="34:122" ht="13.5" customHeight="1" x14ac:dyDescent="0.2">
      <c r="DR125" s="1085" t="s">
        <v>548</v>
      </c>
    </row>
  </sheetData>
  <sheetProtection algorithmName="SHA-512" hashValue="+UHpZJna8Sahc6+cGh/acOEbFZSMrBrvUh0G3mPvuwypwB5ex8ZT+TzluIS25hvqsN16gXD4QGN9DhmCO33mGw==" saltValue="Oe5t5lrk6Jk4g+01tPjpeg==" spinCount="100000" sheet="1" objects="1" scenarios="1"/>
  <dataConsolidate/>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78</v>
      </c>
      <c r="E2" s="123"/>
      <c r="F2" s="306" t="s">
        <v>522</v>
      </c>
      <c r="G2" s="147"/>
      <c r="H2" s="157"/>
    </row>
    <row r="3" spans="1:8" x14ac:dyDescent="0.2">
      <c r="A3" s="113" t="s">
        <v>478</v>
      </c>
      <c r="B3" s="105"/>
      <c r="C3" s="299"/>
      <c r="D3" s="302">
        <v>34226</v>
      </c>
      <c r="E3" s="304"/>
      <c r="F3" s="307">
        <v>39221</v>
      </c>
      <c r="G3" s="309"/>
      <c r="H3" s="312"/>
    </row>
    <row r="4" spans="1:8" x14ac:dyDescent="0.2">
      <c r="A4" s="98"/>
      <c r="B4" s="104"/>
      <c r="C4" s="300"/>
      <c r="D4" s="303">
        <v>24849</v>
      </c>
      <c r="E4" s="305"/>
      <c r="F4" s="308">
        <v>24821</v>
      </c>
      <c r="G4" s="310"/>
      <c r="H4" s="313"/>
    </row>
    <row r="5" spans="1:8" x14ac:dyDescent="0.2">
      <c r="A5" s="113" t="s">
        <v>317</v>
      </c>
      <c r="B5" s="105"/>
      <c r="C5" s="299"/>
      <c r="D5" s="302">
        <v>42586</v>
      </c>
      <c r="E5" s="304"/>
      <c r="F5" s="307">
        <v>38566</v>
      </c>
      <c r="G5" s="309"/>
      <c r="H5" s="312"/>
    </row>
    <row r="6" spans="1:8" x14ac:dyDescent="0.2">
      <c r="A6" s="98"/>
      <c r="B6" s="104"/>
      <c r="C6" s="300"/>
      <c r="D6" s="303">
        <v>31548</v>
      </c>
      <c r="E6" s="305"/>
      <c r="F6" s="308">
        <v>24059</v>
      </c>
      <c r="G6" s="310"/>
      <c r="H6" s="313"/>
    </row>
    <row r="7" spans="1:8" x14ac:dyDescent="0.2">
      <c r="A7" s="113" t="s">
        <v>134</v>
      </c>
      <c r="B7" s="105"/>
      <c r="C7" s="299"/>
      <c r="D7" s="302">
        <v>36996</v>
      </c>
      <c r="E7" s="304"/>
      <c r="F7" s="307">
        <v>35156</v>
      </c>
      <c r="G7" s="309"/>
      <c r="H7" s="312"/>
    </row>
    <row r="8" spans="1:8" x14ac:dyDescent="0.2">
      <c r="A8" s="98"/>
      <c r="B8" s="104"/>
      <c r="C8" s="300"/>
      <c r="D8" s="303">
        <v>27461</v>
      </c>
      <c r="E8" s="305"/>
      <c r="F8" s="308">
        <v>22430</v>
      </c>
      <c r="G8" s="310"/>
      <c r="H8" s="313"/>
    </row>
    <row r="9" spans="1:8" x14ac:dyDescent="0.2">
      <c r="A9" s="113" t="s">
        <v>519</v>
      </c>
      <c r="B9" s="105"/>
      <c r="C9" s="299"/>
      <c r="D9" s="302">
        <v>30702</v>
      </c>
      <c r="E9" s="304"/>
      <c r="F9" s="307">
        <v>37029</v>
      </c>
      <c r="G9" s="309"/>
      <c r="H9" s="312"/>
    </row>
    <row r="10" spans="1:8" x14ac:dyDescent="0.2">
      <c r="A10" s="98"/>
      <c r="B10" s="104"/>
      <c r="C10" s="300"/>
      <c r="D10" s="303">
        <v>15332</v>
      </c>
      <c r="E10" s="305"/>
      <c r="F10" s="308">
        <v>23232</v>
      </c>
      <c r="G10" s="310"/>
      <c r="H10" s="313"/>
    </row>
    <row r="11" spans="1:8" x14ac:dyDescent="0.2">
      <c r="A11" s="113" t="s">
        <v>520</v>
      </c>
      <c r="B11" s="105"/>
      <c r="C11" s="299"/>
      <c r="D11" s="302">
        <v>53133</v>
      </c>
      <c r="E11" s="304"/>
      <c r="F11" s="307">
        <v>44805</v>
      </c>
      <c r="G11" s="309"/>
      <c r="H11" s="312"/>
    </row>
    <row r="12" spans="1:8" x14ac:dyDescent="0.2">
      <c r="A12" s="98"/>
      <c r="B12" s="104"/>
      <c r="C12" s="301"/>
      <c r="D12" s="303">
        <v>30286</v>
      </c>
      <c r="E12" s="305"/>
      <c r="F12" s="308">
        <v>29857</v>
      </c>
      <c r="G12" s="310"/>
      <c r="H12" s="313"/>
    </row>
    <row r="13" spans="1:8" x14ac:dyDescent="0.2">
      <c r="A13" s="113"/>
      <c r="B13" s="105"/>
      <c r="C13" s="299"/>
      <c r="D13" s="302">
        <v>39529</v>
      </c>
      <c r="E13" s="304"/>
      <c r="F13" s="307">
        <v>38955</v>
      </c>
      <c r="G13" s="311"/>
      <c r="H13" s="312"/>
    </row>
    <row r="14" spans="1:8" x14ac:dyDescent="0.2">
      <c r="A14" s="98"/>
      <c r="B14" s="104"/>
      <c r="C14" s="300"/>
      <c r="D14" s="303">
        <v>25895</v>
      </c>
      <c r="E14" s="305"/>
      <c r="F14" s="308">
        <v>24880</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85</v>
      </c>
      <c r="B19" s="292">
        <f>ROUND(VALUE(SUBSTITUTE(実質収支比率等に係る経年分析!F$48,"▲","-")),2)</f>
        <v>0.8</v>
      </c>
      <c r="C19" s="292">
        <f>ROUND(VALUE(SUBSTITUTE(実質収支比率等に係る経年分析!G$48,"▲","-")),2)</f>
        <v>1.73</v>
      </c>
      <c r="D19" s="292">
        <f>ROUND(VALUE(SUBSTITUTE(実質収支比率等に係る経年分析!H$48,"▲","-")),2)</f>
        <v>0.92</v>
      </c>
      <c r="E19" s="292">
        <f>ROUND(VALUE(SUBSTITUTE(実質収支比率等に係る経年分析!I$48,"▲","-")),2)</f>
        <v>0.97</v>
      </c>
      <c r="F19" s="292">
        <f>ROUND(VALUE(SUBSTITUTE(実質収支比率等に係る経年分析!J$48,"▲","-")),2)</f>
        <v>0.91</v>
      </c>
    </row>
    <row r="20" spans="1:11" x14ac:dyDescent="0.2">
      <c r="A20" s="292" t="s">
        <v>31</v>
      </c>
      <c r="B20" s="292">
        <f>ROUND(VALUE(SUBSTITUTE(実質収支比率等に係る経年分析!F$47,"▲","-")),2)</f>
        <v>11.52</v>
      </c>
      <c r="C20" s="292">
        <f>ROUND(VALUE(SUBSTITUTE(実質収支比率等に係る経年分析!G$47,"▲","-")),2)</f>
        <v>11.35</v>
      </c>
      <c r="D20" s="292">
        <f>ROUND(VALUE(SUBSTITUTE(実質収支比率等に係る経年分析!H$47,"▲","-")),2)</f>
        <v>12.49</v>
      </c>
      <c r="E20" s="292">
        <f>ROUND(VALUE(SUBSTITUTE(実質収支比率等に係る経年分析!I$47,"▲","-")),2)</f>
        <v>12.59</v>
      </c>
      <c r="F20" s="292">
        <f>ROUND(VALUE(SUBSTITUTE(実質収支比率等に係る経年分析!J$47,"▲","-")),2)</f>
        <v>11.98</v>
      </c>
    </row>
    <row r="21" spans="1:11" x14ac:dyDescent="0.2">
      <c r="A21" s="292" t="s">
        <v>109</v>
      </c>
      <c r="B21" s="292">
        <f>IF(ISNUMBER(VALUE(SUBSTITUTE(実質収支比率等に係る経年分析!F$49,"▲","-"))),ROUND(VALUE(SUBSTITUTE(実質収支比率等に係る経年分析!F$49,"▲","-")),2),NA())</f>
        <v>0.75</v>
      </c>
      <c r="C21" s="292">
        <f>IF(ISNUMBER(VALUE(SUBSTITUTE(実質収支比率等に係る経年分析!G$49,"▲","-"))),ROUND(VALUE(SUBSTITUTE(実質収支比率等に係る経年分析!G$49,"▲","-")),2),NA())</f>
        <v>1.37</v>
      </c>
      <c r="D21" s="292">
        <f>IF(ISNUMBER(VALUE(SUBSTITUTE(実質収支比率等に係る経年分析!H$49,"▲","-"))),ROUND(VALUE(SUBSTITUTE(実質収支比率等に係る経年分析!H$49,"▲","-")),2),NA())</f>
        <v>0.06</v>
      </c>
      <c r="E21" s="292">
        <f>IF(ISNUMBER(VALUE(SUBSTITUTE(実質収支比率等に係る経年分析!I$49,"▲","-"))),ROUND(VALUE(SUBSTITUTE(実質収支比率等に係る経年分析!I$49,"▲","-")),2),NA())</f>
        <v>0.52</v>
      </c>
      <c r="F21" s="292">
        <f>IF(ISNUMBER(VALUE(SUBSTITUTE(実質収支比率等に係る経年分析!J$49,"▲","-"))),ROUND(VALUE(SUBSTITUTE(実質収支比率等に係る経年分析!J$49,"▲","-")),2),NA())</f>
        <v>-0.24</v>
      </c>
    </row>
    <row r="24" spans="1:11" x14ac:dyDescent="0.2">
      <c r="A24" s="291" t="s">
        <v>97</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110</v>
      </c>
      <c r="C26" s="293" t="s">
        <v>64</v>
      </c>
      <c r="D26" s="293" t="s">
        <v>110</v>
      </c>
      <c r="E26" s="293" t="s">
        <v>64</v>
      </c>
      <c r="F26" s="293" t="s">
        <v>110</v>
      </c>
      <c r="G26" s="293" t="s">
        <v>64</v>
      </c>
      <c r="H26" s="293" t="s">
        <v>110</v>
      </c>
      <c r="I26" s="293" t="s">
        <v>64</v>
      </c>
      <c r="J26" s="293" t="s">
        <v>110</v>
      </c>
      <c r="K26" s="293" t="s">
        <v>64</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公共用地先行取得事業特別会計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公共浄化槽事業会計</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0.01</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0.02</v>
      </c>
    </row>
    <row r="31" spans="1:11" x14ac:dyDescent="0.2">
      <c r="A31" s="293" t="str">
        <f>IF(連結実質赤字比率に係る赤字・黒字の構成分析!C$39="",NA(),連結実質赤字比率に係る赤字・黒字の構成分析!C$39)</f>
        <v>国民健康保険事業特別会計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0.78</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0.11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0.14000000000000001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0.03</v>
      </c>
    </row>
    <row r="32" spans="1:11" x14ac:dyDescent="0.2">
      <c r="A32" s="293" t="str">
        <f>IF(連結実質赤字比率に係る赤字・黒字の構成分析!C$38="",NA(),連結実質赤字比率に係る赤字・黒字の構成分析!C$38)</f>
        <v>後期高齢者医療事業特別会計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0.19</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0.17</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0.22</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0.22</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0.26</v>
      </c>
    </row>
    <row r="33" spans="1:16" x14ac:dyDescent="0.2">
      <c r="A33" s="293" t="str">
        <f>IF(連結実質赤字比率に係る赤字・黒字の構成分析!C$37="",NA(),連結実質赤字比率に係る赤字・黒字の構成分析!C$37)</f>
        <v>介護保険事業特別会計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0.32</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0.52</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0.67</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0.22</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0.4</v>
      </c>
    </row>
    <row r="34" spans="1:16" x14ac:dyDescent="0.2">
      <c r="A34" s="293" t="str">
        <f>IF(連結実質赤字比率に係る赤字・黒字の構成分析!C$36="",NA(),連結実質赤字比率に係る赤字・黒字の構成分析!C$36)</f>
        <v>一般会計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0.79</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1.72</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0.92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0.96</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0.91</v>
      </c>
    </row>
    <row r="35" spans="1:16" x14ac:dyDescent="0.2">
      <c r="A35" s="293" t="str">
        <f>IF(連結実質赤字比率に係る赤字・黒字の構成分析!C$35="",NA(),連結実質赤字比率に係る赤字・黒字の構成分析!C$35)</f>
        <v>公共下水道事業会計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2.04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2.4900000000000002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3.09</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3.09</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3.14</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6.69</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6.43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6.27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3.12</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3.3</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111</v>
      </c>
      <c r="C41" s="294"/>
      <c r="D41" s="294" t="s">
        <v>113</v>
      </c>
      <c r="E41" s="294" t="s">
        <v>111</v>
      </c>
      <c r="F41" s="294"/>
      <c r="G41" s="294" t="s">
        <v>113</v>
      </c>
      <c r="H41" s="294" t="s">
        <v>111</v>
      </c>
      <c r="I41" s="294"/>
      <c r="J41" s="294" t="s">
        <v>113</v>
      </c>
      <c r="K41" s="294" t="s">
        <v>111</v>
      </c>
      <c r="L41" s="294"/>
      <c r="M41" s="294" t="s">
        <v>113</v>
      </c>
      <c r="N41" s="294" t="s">
        <v>111</v>
      </c>
      <c r="O41" s="294"/>
      <c r="P41" s="294" t="s">
        <v>113</v>
      </c>
    </row>
    <row r="42" spans="1:16" x14ac:dyDescent="0.2">
      <c r="A42" s="294" t="s">
        <v>115</v>
      </c>
      <c r="B42" s="294"/>
      <c r="C42" s="294"/>
      <c r="D42" s="294">
        <f>'実質公債費比率（分子）の構造'!K$52</f>
        <v>5706</v>
      </c>
      <c r="E42" s="294"/>
      <c r="F42" s="294"/>
      <c r="G42" s="294">
        <f>'実質公債費比率（分子）の構造'!L$52</f>
        <v>5825</v>
      </c>
      <c r="H42" s="294"/>
      <c r="I42" s="294"/>
      <c r="J42" s="294">
        <f>'実質公債費比率（分子）の構造'!M$52</f>
        <v>5861</v>
      </c>
      <c r="K42" s="294"/>
      <c r="L42" s="294"/>
      <c r="M42" s="294">
        <f>'実質公債費比率（分子）の構造'!N$52</f>
        <v>5792</v>
      </c>
      <c r="N42" s="294"/>
      <c r="O42" s="294"/>
      <c r="P42" s="294">
        <f>'実質公債費比率（分子）の構造'!O$52</f>
        <v>5521</v>
      </c>
    </row>
    <row r="43" spans="1:16" x14ac:dyDescent="0.2">
      <c r="A43" s="294" t="s">
        <v>43</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38</v>
      </c>
      <c r="B44" s="294">
        <f>'実質公債費比率（分子）の構造'!K$50</f>
        <v>291</v>
      </c>
      <c r="C44" s="294"/>
      <c r="D44" s="294"/>
      <c r="E44" s="294">
        <f>'実質公債費比率（分子）の構造'!L$50</f>
        <v>291</v>
      </c>
      <c r="F44" s="294"/>
      <c r="G44" s="294"/>
      <c r="H44" s="294">
        <f>'実質公債費比率（分子）の構造'!M$50</f>
        <v>291</v>
      </c>
      <c r="I44" s="294"/>
      <c r="J44" s="294"/>
      <c r="K44" s="294">
        <f>'実質公債費比率（分子）の構造'!N$50</f>
        <v>93</v>
      </c>
      <c r="L44" s="294"/>
      <c r="M44" s="294"/>
      <c r="N44" s="294">
        <f>'実質公債費比率（分子）の構造'!O$50</f>
        <v>94</v>
      </c>
      <c r="O44" s="294"/>
      <c r="P44" s="294"/>
    </row>
    <row r="45" spans="1:16" x14ac:dyDescent="0.2">
      <c r="A45" s="294" t="s">
        <v>0</v>
      </c>
      <c r="B45" s="294">
        <f>'実質公債費比率（分子）の構造'!K$49</f>
        <v>134</v>
      </c>
      <c r="C45" s="294"/>
      <c r="D45" s="294"/>
      <c r="E45" s="294">
        <f>'実質公債費比率（分子）の構造'!L$49</f>
        <v>130</v>
      </c>
      <c r="F45" s="294"/>
      <c r="G45" s="294"/>
      <c r="H45" s="294">
        <f>'実質公債費比率（分子）の構造'!M$49</f>
        <v>136</v>
      </c>
      <c r="I45" s="294"/>
      <c r="J45" s="294"/>
      <c r="K45" s="294">
        <f>'実質公債費比率（分子）の構造'!N$49</f>
        <v>145</v>
      </c>
      <c r="L45" s="294"/>
      <c r="M45" s="294"/>
      <c r="N45" s="294">
        <f>'実質公債費比率（分子）の構造'!O$49</f>
        <v>158</v>
      </c>
      <c r="O45" s="294"/>
      <c r="P45" s="294"/>
    </row>
    <row r="46" spans="1:16" x14ac:dyDescent="0.2">
      <c r="A46" s="294" t="s">
        <v>36</v>
      </c>
      <c r="B46" s="294">
        <f>'実質公債費比率（分子）の構造'!K$48</f>
        <v>633</v>
      </c>
      <c r="C46" s="294"/>
      <c r="D46" s="294"/>
      <c r="E46" s="294">
        <f>'実質公債費比率（分子）の構造'!L$48</f>
        <v>589</v>
      </c>
      <c r="F46" s="294"/>
      <c r="G46" s="294"/>
      <c r="H46" s="294">
        <f>'実質公債費比率（分子）の構造'!M$48</f>
        <v>581</v>
      </c>
      <c r="I46" s="294"/>
      <c r="J46" s="294"/>
      <c r="K46" s="294">
        <f>'実質公債費比率（分子）の構造'!N$48</f>
        <v>570</v>
      </c>
      <c r="L46" s="294"/>
      <c r="M46" s="294"/>
      <c r="N46" s="294">
        <f>'実質公債費比率（分子）の構造'!O$48</f>
        <v>558</v>
      </c>
      <c r="O46" s="294"/>
      <c r="P46" s="294"/>
    </row>
    <row r="47" spans="1:16" x14ac:dyDescent="0.2">
      <c r="A47" s="294" t="s">
        <v>30</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25</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6914</v>
      </c>
      <c r="C49" s="294"/>
      <c r="D49" s="294"/>
      <c r="E49" s="294">
        <f>'実質公債費比率（分子）の構造'!L$45</f>
        <v>7213</v>
      </c>
      <c r="F49" s="294"/>
      <c r="G49" s="294"/>
      <c r="H49" s="294">
        <f>'実質公債費比率（分子）の構造'!M$45</f>
        <v>6972</v>
      </c>
      <c r="I49" s="294"/>
      <c r="J49" s="294"/>
      <c r="K49" s="294">
        <f>'実質公債費比率（分子）の構造'!N$45</f>
        <v>6267</v>
      </c>
      <c r="L49" s="294"/>
      <c r="M49" s="294"/>
      <c r="N49" s="294">
        <f>'実質公債費比率（分子）の構造'!O$45</f>
        <v>5703</v>
      </c>
      <c r="O49" s="294"/>
      <c r="P49" s="294"/>
    </row>
    <row r="50" spans="1:16" x14ac:dyDescent="0.2">
      <c r="A50" s="294" t="s">
        <v>51</v>
      </c>
      <c r="B50" s="294" t="e">
        <f>NA()</f>
        <v>#N/A</v>
      </c>
      <c r="C50" s="294">
        <f>IF(ISNUMBER('実質公債費比率（分子）の構造'!K$53),'実質公債費比率（分子）の構造'!K$53,NA())</f>
        <v>2266</v>
      </c>
      <c r="D50" s="294" t="e">
        <f>NA()</f>
        <v>#N/A</v>
      </c>
      <c r="E50" s="294" t="e">
        <f>NA()</f>
        <v>#N/A</v>
      </c>
      <c r="F50" s="294">
        <f>IF(ISNUMBER('実質公債費比率（分子）の構造'!L$53),'実質公債費比率（分子）の構造'!L$53,NA())</f>
        <v>2398</v>
      </c>
      <c r="G50" s="294" t="e">
        <f>NA()</f>
        <v>#N/A</v>
      </c>
      <c r="H50" s="294" t="e">
        <f>NA()</f>
        <v>#N/A</v>
      </c>
      <c r="I50" s="294">
        <f>IF(ISNUMBER('実質公債費比率（分子）の構造'!M$53),'実質公債費比率（分子）の構造'!M$53,NA())</f>
        <v>2119</v>
      </c>
      <c r="J50" s="294" t="e">
        <f>NA()</f>
        <v>#N/A</v>
      </c>
      <c r="K50" s="294" t="e">
        <f>NA()</f>
        <v>#N/A</v>
      </c>
      <c r="L50" s="294">
        <f>IF(ISNUMBER('実質公債費比率（分子）の構造'!N$53),'実質公債費比率（分子）の構造'!N$53,NA())</f>
        <v>1283</v>
      </c>
      <c r="M50" s="294" t="e">
        <f>NA()</f>
        <v>#N/A</v>
      </c>
      <c r="N50" s="294" t="e">
        <f>NA()</f>
        <v>#N/A</v>
      </c>
      <c r="O50" s="294">
        <f>IF(ISNUMBER('実質公債費比率（分子）の構造'!O$53),'実質公債費比率（分子）の構造'!O$53,NA())</f>
        <v>992</v>
      </c>
      <c r="P50" s="294" t="e">
        <f>NA()</f>
        <v>#N/A</v>
      </c>
    </row>
    <row r="53" spans="1:16" x14ac:dyDescent="0.2">
      <c r="A53" s="291" t="s">
        <v>116</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40</v>
      </c>
      <c r="B56" s="293"/>
      <c r="C56" s="293"/>
      <c r="D56" s="293">
        <f>'将来負担比率（分子）の構造'!I$52</f>
        <v>52317</v>
      </c>
      <c r="E56" s="293"/>
      <c r="F56" s="293"/>
      <c r="G56" s="293">
        <f>'将来負担比率（分子）の構造'!J$52</f>
        <v>52918</v>
      </c>
      <c r="H56" s="293"/>
      <c r="I56" s="293"/>
      <c r="J56" s="293">
        <f>'将来負担比率（分子）の構造'!K$52</f>
        <v>51218</v>
      </c>
      <c r="K56" s="293"/>
      <c r="L56" s="293"/>
      <c r="M56" s="293">
        <f>'将来負担比率（分子）の構造'!L$52</f>
        <v>49414</v>
      </c>
      <c r="N56" s="293"/>
      <c r="O56" s="293"/>
      <c r="P56" s="293">
        <f>'将来負担比率（分子）の構造'!M$52</f>
        <v>47824</v>
      </c>
    </row>
    <row r="57" spans="1:16" x14ac:dyDescent="0.2">
      <c r="A57" s="293" t="s">
        <v>93</v>
      </c>
      <c r="B57" s="293"/>
      <c r="C57" s="293"/>
      <c r="D57" s="293">
        <f>'将来負担比率（分子）の構造'!I$51</f>
        <v>12477</v>
      </c>
      <c r="E57" s="293"/>
      <c r="F57" s="293"/>
      <c r="G57" s="293">
        <f>'将来負担比率（分子）の構造'!J$51</f>
        <v>11373</v>
      </c>
      <c r="H57" s="293"/>
      <c r="I57" s="293"/>
      <c r="J57" s="293">
        <f>'将来負担比率（分子）の構造'!K$51</f>
        <v>10456</v>
      </c>
      <c r="K57" s="293"/>
      <c r="L57" s="293"/>
      <c r="M57" s="293">
        <f>'将来負担比率（分子）の構造'!L$51</f>
        <v>10644</v>
      </c>
      <c r="N57" s="293"/>
      <c r="O57" s="293"/>
      <c r="P57" s="293">
        <f>'将来負担比率（分子）の構造'!M$51</f>
        <v>9981</v>
      </c>
    </row>
    <row r="58" spans="1:16" x14ac:dyDescent="0.2">
      <c r="A58" s="293" t="s">
        <v>90</v>
      </c>
      <c r="B58" s="293"/>
      <c r="C58" s="293"/>
      <c r="D58" s="293">
        <f>'将来負担比率（分子）の構造'!I$50</f>
        <v>15698</v>
      </c>
      <c r="E58" s="293"/>
      <c r="F58" s="293"/>
      <c r="G58" s="293">
        <f>'将来負担比率（分子）の構造'!J$50</f>
        <v>16598</v>
      </c>
      <c r="H58" s="293"/>
      <c r="I58" s="293"/>
      <c r="J58" s="293">
        <f>'将来負担比率（分子）の構造'!K$50</f>
        <v>17191</v>
      </c>
      <c r="K58" s="293"/>
      <c r="L58" s="293"/>
      <c r="M58" s="293">
        <f>'将来負担比率（分子）の構造'!L$50</f>
        <v>17160</v>
      </c>
      <c r="N58" s="293"/>
      <c r="O58" s="293"/>
      <c r="P58" s="293">
        <f>'将来負担比率（分子）の構造'!M$50</f>
        <v>16845</v>
      </c>
    </row>
    <row r="59" spans="1:16" x14ac:dyDescent="0.2">
      <c r="A59" s="293" t="s">
        <v>86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80</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73</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74</v>
      </c>
      <c r="B62" s="293">
        <f>'将来負担比率（分子）の構造'!I$45</f>
        <v>6808</v>
      </c>
      <c r="C62" s="293"/>
      <c r="D62" s="293"/>
      <c r="E62" s="293">
        <f>'将来負担比率（分子）の構造'!J$45</f>
        <v>6687</v>
      </c>
      <c r="F62" s="293"/>
      <c r="G62" s="293"/>
      <c r="H62" s="293">
        <f>'将来負担比率（分子）の構造'!K$45</f>
        <v>6826</v>
      </c>
      <c r="I62" s="293"/>
      <c r="J62" s="293"/>
      <c r="K62" s="293">
        <f>'将来負担比率（分子）の構造'!L$45</f>
        <v>7052</v>
      </c>
      <c r="L62" s="293"/>
      <c r="M62" s="293"/>
      <c r="N62" s="293">
        <f>'将来負担比率（分子）の構造'!M$45</f>
        <v>6657</v>
      </c>
      <c r="O62" s="293"/>
      <c r="P62" s="293"/>
    </row>
    <row r="63" spans="1:16" x14ac:dyDescent="0.2">
      <c r="A63" s="293" t="s">
        <v>72</v>
      </c>
      <c r="B63" s="293">
        <f>'将来負担比率（分子）の構造'!I$44</f>
        <v>1529</v>
      </c>
      <c r="C63" s="293"/>
      <c r="D63" s="293"/>
      <c r="E63" s="293">
        <f>'将来負担比率（分子）の構造'!J$44</f>
        <v>1658</v>
      </c>
      <c r="F63" s="293"/>
      <c r="G63" s="293"/>
      <c r="H63" s="293">
        <f>'将来負担比率（分子）の構造'!K$44</f>
        <v>1786</v>
      </c>
      <c r="I63" s="293"/>
      <c r="J63" s="293"/>
      <c r="K63" s="293">
        <f>'将来負担比率（分子）の構造'!L$44</f>
        <v>2033</v>
      </c>
      <c r="L63" s="293"/>
      <c r="M63" s="293"/>
      <c r="N63" s="293">
        <f>'将来負担比率（分子）の構造'!M$44</f>
        <v>1915</v>
      </c>
      <c r="O63" s="293"/>
      <c r="P63" s="293"/>
    </row>
    <row r="64" spans="1:16" x14ac:dyDescent="0.2">
      <c r="A64" s="293" t="s">
        <v>70</v>
      </c>
      <c r="B64" s="293">
        <f>'将来負担比率（分子）の構造'!I$43</f>
        <v>12140</v>
      </c>
      <c r="C64" s="293"/>
      <c r="D64" s="293"/>
      <c r="E64" s="293">
        <f>'将来負担比率（分子）の構造'!J$43</f>
        <v>11687</v>
      </c>
      <c r="F64" s="293"/>
      <c r="G64" s="293"/>
      <c r="H64" s="293">
        <f>'将来負担比率（分子）の構造'!K$43</f>
        <v>10744</v>
      </c>
      <c r="I64" s="293"/>
      <c r="J64" s="293"/>
      <c r="K64" s="293">
        <f>'将来負担比率（分子）の構造'!L$43</f>
        <v>10093</v>
      </c>
      <c r="L64" s="293"/>
      <c r="M64" s="293"/>
      <c r="N64" s="293">
        <f>'将来負担比率（分子）の構造'!M$43</f>
        <v>9405</v>
      </c>
      <c r="O64" s="293"/>
      <c r="P64" s="293"/>
    </row>
    <row r="65" spans="1:16" x14ac:dyDescent="0.2">
      <c r="A65" s="293" t="s">
        <v>69</v>
      </c>
      <c r="B65" s="293">
        <f>'将来負担比率（分子）の構造'!I$42</f>
        <v>1340</v>
      </c>
      <c r="C65" s="293"/>
      <c r="D65" s="293"/>
      <c r="E65" s="293">
        <f>'将来負担比率（分子）の構造'!J$42</f>
        <v>1050</v>
      </c>
      <c r="F65" s="293"/>
      <c r="G65" s="293"/>
      <c r="H65" s="293">
        <f>'将来負担比率（分子）の構造'!K$42</f>
        <v>756</v>
      </c>
      <c r="I65" s="293"/>
      <c r="J65" s="293"/>
      <c r="K65" s="293">
        <f>'将来負担比率（分子）の構造'!L$42</f>
        <v>663</v>
      </c>
      <c r="L65" s="293"/>
      <c r="M65" s="293"/>
      <c r="N65" s="293">
        <f>'将来負担比率（分子）の構造'!M$42</f>
        <v>569</v>
      </c>
      <c r="O65" s="293"/>
      <c r="P65" s="293"/>
    </row>
    <row r="66" spans="1:16" x14ac:dyDescent="0.2">
      <c r="A66" s="293" t="s">
        <v>53</v>
      </c>
      <c r="B66" s="293">
        <f>'将来負担比率（分子）の構造'!I$41</f>
        <v>45647</v>
      </c>
      <c r="C66" s="293"/>
      <c r="D66" s="293"/>
      <c r="E66" s="293">
        <f>'将来負担比率（分子）の構造'!J$41</f>
        <v>44052</v>
      </c>
      <c r="F66" s="293"/>
      <c r="G66" s="293"/>
      <c r="H66" s="293">
        <f>'将来負担比率（分子）の構造'!K$41</f>
        <v>40943</v>
      </c>
      <c r="I66" s="293"/>
      <c r="J66" s="293"/>
      <c r="K66" s="293">
        <f>'将来負担比率（分子）の構造'!L$41</f>
        <v>37477</v>
      </c>
      <c r="L66" s="293"/>
      <c r="M66" s="293"/>
      <c r="N66" s="293">
        <f>'将来負担比率（分子）の構造'!M$41</f>
        <v>36817</v>
      </c>
      <c r="O66" s="293"/>
      <c r="P66" s="293"/>
    </row>
    <row r="67" spans="1:16" x14ac:dyDescent="0.2">
      <c r="A67" s="293" t="s">
        <v>95</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4578</v>
      </c>
      <c r="C72" s="297">
        <f>基金残高に係る経年分析!G55</f>
        <v>4749</v>
      </c>
      <c r="D72" s="297">
        <f>基金残高に係る経年分析!H55</f>
        <v>4665</v>
      </c>
    </row>
    <row r="73" spans="1:16" x14ac:dyDescent="0.2">
      <c r="A73" s="295" t="s">
        <v>126</v>
      </c>
      <c r="B73" s="297">
        <f>基金残高に係る経年分析!F56</f>
        <v>1597</v>
      </c>
      <c r="C73" s="297">
        <f>基金残高に係る経年分析!G56</f>
        <v>1447</v>
      </c>
      <c r="D73" s="297">
        <f>基金残高に係る経年分析!H56</f>
        <v>1296</v>
      </c>
    </row>
    <row r="74" spans="1:16" x14ac:dyDescent="0.2">
      <c r="A74" s="295" t="s">
        <v>128</v>
      </c>
      <c r="B74" s="297">
        <f>基金残高に係る経年分析!F57</f>
        <v>9252</v>
      </c>
      <c r="C74" s="297">
        <f>基金残高に係る経年分析!G57</f>
        <v>10013</v>
      </c>
      <c r="D74" s="297">
        <f>基金残高に係る経年分析!H57</f>
        <v>10067</v>
      </c>
    </row>
  </sheetData>
  <sheetProtection algorithmName="SHA-512" hashValue="c9IPm+w6c3XIQNCx0YTTnLs/JOsdGOv6fEa3+BurNx2OcuqQb9IxBrfehSaLWeHX0GkCFN9E6wsYv5Fnje7gJg==" saltValue="mqRzzsoTDPx8zPG0HPECa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村上　亮</cp:lastModifiedBy>
  <dcterms:created xsi:type="dcterms:W3CDTF">2026-02-23T07:40:22Z</dcterms:created>
  <dcterms:modified xsi:type="dcterms:W3CDTF">2026-09-28T07:27:21Z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2026-03-05T08:03:10Z</vt:filetime>
  </property>
</Properties>
</file>