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41C2BF49-88E6-488B-AA0E-CF3163A8B392}" xr6:coauthVersionLast="47" xr6:coauthVersionMax="47" xr10:uidLastSave="{00000000-0000-0000-0000-000000000000}"/>
  <bookViews>
    <workbookView xWindow="28680" yWindow="-120" windowWidth="29040" windowHeight="15720" tabRatio="6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AA23" i="12"/>
  <c r="V23" i="12"/>
  <c r="Q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CO34" i="10"/>
  <c r="CO35" i="10" s="1"/>
  <c r="CO36" i="10" s="1"/>
  <c r="CO37" i="10" s="1"/>
  <c r="BW34" i="10"/>
  <c r="BW35" i="10" s="1"/>
  <c r="BW36" i="10" s="1"/>
  <c r="BW37" i="10" s="1"/>
  <c r="BW38" i="10" s="1"/>
  <c r="BW39"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<sst xmlns="http://schemas.openxmlformats.org/spreadsheetml/2006/main" count="1113" uniqueCount="575">
  <si>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</si>
  <si>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</si>
  <si>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</si>
  <si>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</si>
  <si>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</si>
  <si>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</si>
  <si>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</si>
  <si>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</si>
  <si>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</si>
  <si>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</si>
  <si>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</si>
  <si>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</si>
  <si>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</si>
  <si>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</si>
  <si>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</si>
  <si>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</si>
  <si>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</si>
  <si>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</si>
  <si>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</si>
  <si>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</si>
  <si>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</si>
  <si>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</si>
  <si>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</si>
  <si>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</si>
  <si>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</si>
  <si>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</si>
  <si>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</si>
  <si>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</si>
  <si>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</si>
  <si>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</si>
  <si>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</si>
  <si>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</si>
  <si>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</si>
  <si>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</si>
  <si>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</si>
  <si>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</si>
  <si>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</si>
  <si>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</si>
  <si>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</si>
  <si>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</si>
  <si>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</si>
  <si>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</si>
  <si>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</si>
  <si>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</si>
  <si>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</si>
  <si>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</si>
  <si>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</si>
  <si>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</si>
  <si>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</si>
  <si>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</si>
  <si>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</si>
  <si>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</si>
  <si>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</si>
  <si>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</si>
  <si>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</si>
  <si>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</si>
  <si>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</si>
  <si>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</si>
  <si>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</si>
  <si>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</si>
  <si>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</si>
  <si>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</si>
  <si>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</si>
  <si>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</si>
  <si>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</si>
  <si>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</si>
  <si>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</si>
  <si>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</si>
  <si>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</si>
  <si>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</si>
  <si>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</si>
  <si>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</si>
  <si>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</si>
  <si>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</si>
  <si>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</si>
  <si>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</si>
  <si>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</si>
  <si>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</si>
  <si>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</si>
  <si>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</si>
  <si>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</si>
  <si>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</si>
  <si>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</si>
  <si>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</si>
  <si>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</si>
  <si>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</si>
  <si>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</si>
  <si>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</si>
  <si>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</si>
  <si>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</si>
  <si>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</si>
  <si>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</si>
  <si>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</si>
  <si>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</si>
  <si>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松原市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</si>
  <si>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</si>
  <si>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</si>
  <si>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</si>
  <si>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</si>
  <si>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</si>
  <si>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</si>
  <si>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</si>
  <si>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</si>
  <si>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</si>
  <si>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</si>
  <si>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</si>
  <si>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</si>
  <si>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</si>
  <si>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</si>
  <si>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</si>
  <si>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</si>
  <si>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</si>
  <si>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</si>
  <si>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</si>
  <si>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</si>
  <si>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</si>
  <si>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</si>
  <si>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</si>
  <si>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</si>
  <si>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</si>
  <si>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</si>
  <si>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</si>
  <si>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</si>
  <si>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</si>
  <si>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</si>
  <si>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</si>
  <si>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</si>
  <si>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</si>
  <si>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</si>
  <si>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</si>
  <si>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</si>
  <si>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</si>
  <si>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</si>
  <si>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</si>
  <si>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</si>
  <si>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</si>
  <si>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</si>
  <si>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</si>
  <si>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</si>
  <si>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</si>
  <si>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</si>
  <si>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</si>
  <si>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</si>
  <si>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</si>
  <si>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</si>
  <si>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</si>
  <si>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</si>
  <si>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</si>
  <si>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</si>
  <si>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</si>
  <si>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</si>
  <si>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</si>
  <si>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</si>
  <si>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</si>
  <si>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</si>
  <si>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</si>
  <si>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</si>
  <si>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</si>
  <si>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</si>
  <si>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</si>
  <si>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</si>
  <si>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</si>
  <si>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</si>
  <si>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</si>
  <si>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</si>
  <si>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</si>
  <si>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</si>
  <si>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</si>
  <si>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</si>
  <si>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</si>
  <si>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</si>
  <si>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</si>
  <si>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</si>
  <si>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</si>
  <si>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</si>
  <si>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</si>
  <si>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</si>
  <si>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</si>
  <si>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</si>
  <si>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</si>
  <si>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</si>
  <si>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</si>
  <si>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</si>
  <si>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</si>
  <si>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</si>
  <si>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</si>
  <si>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</si>
  <si>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</si>
  <si>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</si>
  <si>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</si>
  <si>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</si>
  <si>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</si>
  <si>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</si>
  <si>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</si>
  <si>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</si>
  <si>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</si>
  <si>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</si>
  <si>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</si>
  <si>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</si>
  <si>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</si>
  <si>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</si>
  <si>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</si>
  <si>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</si>
  <si>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大阪府松原市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</si>
  <si>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</si>
  <si>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</si>
  <si>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</si>
  <si>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</si>
  <si>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</si>
  <si>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</si>
  <si>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</si>
  <si>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</si>
  <si>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</si>
  <si>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</si>
  <si>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</si>
  <si>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</si>
  <si>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</si>
  <si>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</si>
  <si>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</si>
  <si>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</si>
  <si>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</si>
  <si>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</si>
  <si>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</si>
  <si>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</si>
  <si>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</si>
  <si>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</si>
  <si>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</si>
  <si>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</si>
  <si>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</si>
  <si>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</si>
  <si>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</si>
  <si>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</si>
  <si>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</si>
  <si>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</si>
  <si>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</si>
  <si>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</si>
  <si>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</si>
  <si>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</si>
  <si>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</si>
  <si>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</si>
  <si>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</si>
  <si>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</si>
  <si>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</si>
  <si>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</si>
  <si>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</si>
  <si>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</si>
  <si>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</si>
  <si>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</si>
  <si>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</si>
  <si>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</si>
  <si>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</si>
  <si>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</si>
  <si>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</si>
  <si>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</si>
  <si>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</si>
  <si>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</si>
  <si>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</si>
  <si>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</si>
  <si>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</si>
  <si>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</si>
  <si>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</si>
  <si>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</si>
  <si>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</si>
  <si>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</si>
  <si>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</si>
  <si>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</si>
  <si>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</si>
  <si>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</si>
  <si>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</si>
  <si>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</si>
  <si>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</si>
  <si>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</si>
  <si>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</si>
  <si>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</si>
  <si>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</si>
  <si>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</si>
  <si>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</si>
  <si>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</si>
  <si>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</si>
  <si>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</si>
  <si>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</si>
  <si>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</si>
  <si>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</si>
  <si>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</si>
  <si>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</si>
  <si>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</si>
  <si>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</si>
  <si>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</si>
  <si>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</si>
  <si>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</si>
  <si>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</si>
  <si>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</si>
  <si>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</si>
  <si>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</si>
  <si>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</si>
  <si>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</si>
  <si>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</si>
  <si>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</si>
  <si>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</si>
  <si>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</si>
  <si>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</si>
  <si>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</si>
  <si>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</si>
  <si>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</si>
  <si>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</si>
  <si>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</si>
  <si>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</si>
  <si>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</si>
  <si>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</si>
  <si>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</si>
  <si>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</si>
  <si>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</si>
  <si>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</si>
  <si>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</si>
  <si>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</si>
  <si>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</si>
  <si>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</si>
  <si>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</si>
  <si>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</si>
  <si>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</si>
  <si>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</si>
  <si>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</si>
  <si>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</si>
  <si>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</si>
  <si>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</si>
  <si>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</si>
  <si>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</si>
  <si>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</si>
  <si>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</si>
  <si>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</si>
  <si>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</si>
  <si>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</si>
  <si>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</si>
  <si>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</si>
  <si>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</si>
  <si>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</si>
  <si>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</si>
  <si>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</si>
  <si>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</si>
  <si>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</si>
  <si>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</si>
  <si>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</si>
  <si>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</si>
  <si>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</si>
  <si>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</si>
  <si>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</si>
  <si>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</si>
  <si>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</si>
  <si>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</si>
  <si>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</si>
  <si>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</si>
  <si>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</si>
  <si>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</si>
  <si>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</si>
  <si>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大阪府松原市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</si>
  <si>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</si>
  <si>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</si>
  <si>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</si>
  <si>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</si>
  <si>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</si>
  <si>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</si>
  <si>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</si>
  <si>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</si>
  <si>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</si>
  <si>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</si>
  <si>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</si>
  <si>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</si>
  <si>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</si>
  <si>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</si>
  <si>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</si>
  <si>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</si>
  <si>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</si>
  <si>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</si>
  <si>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</si>
  <si>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</si>
  <si>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</si>
  <si>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</si>
  <si>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</si>
  <si>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</si>
  <si>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</si>
  <si>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</si>
  <si>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</si>
  <si>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</si>
  <si>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</si>
  <si>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</si>
  <si>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</si>
  <si>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</si>
  <si>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</si>
  <si>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</si>
  <si>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</si>
  <si>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</si>
  <si>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</si>
  <si>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</si>
  <si>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</si>
  <si>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</si>
  <si>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</si>
  <si>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</si>
  <si>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</si>
  <si>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</si>
  <si>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</si>
  <si>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</si>
  <si>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</si>
  <si>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</si>
  <si>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</si>
  <si>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</si>
  <si>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</si>
  <si>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</si>
  <si>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</si>
  <si>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</si>
  <si>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</si>
  <si>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</si>
  <si>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</si>
  <si>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</si>
  <si>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</si>
  <si>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</si>
  <si>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</si>
  <si>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</si>
  <si>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</si>
  <si>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</si>
  <si>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</si>
  <si>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</si>
  <si>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</si>
  <si>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</si>
  <si>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</si>
  <si>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</si>
  <si>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</si>
  <si>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</si>
  <si>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</si>
  <si>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</si>
  <si>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</si>
  <si>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</si>
  <si>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</si>
  <si>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</si>
  <si>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</si>
  <si>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</si>
  <si>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</si>
  <si>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</si>
  <si>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</si>
  <si>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</si>
  <si>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</si>
  <si>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</si>
  <si>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</si>
  <si>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</si>
  <si>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</si>
  <si>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</si>
  <si>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</si>
  <si>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</si>
  <si>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</si>
  <si>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</si>
  <si>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</si>
  <si>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</si>
  <si>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</si>
  <si>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</si>
  <si>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</si>
  <si>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</si>
  <si>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</si>
  <si>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</si>
  <si>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</si>
  <si>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</si>
  <si>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</si>
  <si>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</si>
  <si>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</si>
  <si>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</si>
  <si>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</si>
  <si>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</si>
  <si>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</si>
  <si>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</si>
  <si>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</si>
  <si>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</si>
  <si>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</si>
  <si>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</si>
  <si>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</si>
  <si>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</si>
  <si>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</si>
  <si>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</si>
  <si>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</si>
  <si>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</si>
  <si>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</si>
  <si>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</si>
  <si>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</si>
  <si>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</si>
  <si>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</si>
  <si>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</si>
  <si>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</si>
  <si>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</si>
  <si>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</si>
  <si>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</si>
  <si>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</si>
  <si>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</si>
  <si>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</si>
  <si>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</si>
  <si>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</si>
  <si>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</si>
  <si>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</si>
  <si>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</si>
  <si>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</si>
  <si>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</si>
  <si>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</si>
  <si>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</si>
  <si>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</si>
  <si>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</si>
  <si>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</si>
  <si>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</si>
  <si>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</si>
  <si>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</si>
  <si>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</si>
  <si>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</si>
  <si>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</si>
  <si>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</si>
  <si>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</si>
  <si>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</si>
  <si>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</si>
  <si>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</si>
  <si>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</si>
  <si>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</si>
  <si>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</si>
  <si>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</si>
  <si>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</si>
  <si>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</si>
  <si>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</si>
  <si>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</si>
  <si>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</si>
  <si>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</si>
  <si>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</si>
  <si>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</si>
  <si>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</si>
  <si>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</si>
  <si>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</si>
  <si>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</si>
  <si>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国民健康保険特別会計</t>
  </si>
  <si>
    <t>▲ 6.36</t>
  </si>
  <si>
    <t>▲ 5.10</t>
  </si>
  <si>
    <t>▲ 3.89</t>
  </si>
  <si>
    <t>▲ 3.38</t>
  </si>
  <si>
    <t>▲ 2.89</t>
  </si>
  <si>
    <t>水道事業会計</t>
  </si>
  <si>
    <t>一般会計</t>
  </si>
  <si>
    <t>下水道事業会計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</si>
  <si>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</si>
  <si>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</si>
  <si>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</si>
  <si>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</si>
  <si>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</si>
  <si>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</si>
  <si>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</si>
  <si>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</si>
  <si>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</si>
  <si>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</si>
  <si>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大和川右岸水防事務組合</t>
    <phoneticPr fontId="2"/>
  </si>
  <si>
    <t>大阪広域環境施設組合</t>
    <phoneticPr fontId="2"/>
  </si>
  <si>
    <t>大阪府後期高齢者医療広域連合（一般会計）</t>
    <phoneticPr fontId="2"/>
  </si>
  <si>
    <t>大阪府後期高齢者医療広域連合（後期高齢者医療特別会計）</t>
    <phoneticPr fontId="2"/>
  </si>
  <si>
    <t>大阪広域水道企業団(水道事業会計)</t>
    <phoneticPr fontId="2"/>
  </si>
  <si>
    <t>大阪広域水道企業団(工業用水道事業会計)</t>
    <phoneticPr fontId="2"/>
  </si>
  <si>
    <t>松原都市開発</t>
    <phoneticPr fontId="2"/>
  </si>
  <si>
    <t>松原市文化情報振興事業団</t>
    <phoneticPr fontId="2"/>
  </si>
  <si>
    <t>〇</t>
    <phoneticPr fontId="2"/>
  </si>
  <si>
    <t>松原市土地開発公社</t>
    <phoneticPr fontId="2"/>
  </si>
  <si>
    <t>松原学校給食</t>
    <phoneticPr fontId="2"/>
  </si>
  <si>
    <t>公共施設整備事業基金</t>
    <phoneticPr fontId="5"/>
  </si>
  <si>
    <t>商業活性化事業等基金</t>
    <phoneticPr fontId="5"/>
  </si>
  <si>
    <t>子ども未来基金</t>
    <phoneticPr fontId="5"/>
  </si>
  <si>
    <t>新型コロナウイルス感染症等対策推進基金</t>
    <phoneticPr fontId="5"/>
  </si>
  <si>
    <t>文化振興基金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</si>
  <si>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</si>
  <si>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</si>
  <si>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減少傾向にあり、令和６年度は類似団体内平均値と同様、充当可能財源が将来負担額を上回っている。その一方、有形固定資産減価償却率は類似団体内平均値と比べて低い水準にあるものの、増加傾向にある。これは、施設の集約化や旧施設の除却を行ってはいるものの、その他既存施設の老朽化が進んでいるためと考えられる。今後、施設の更新等による地方債の発行が見込まれることから、過度な将来負担とならないよう、公共施設等総合管理計画に基づき、施設の長寿命化等、適正な維持管理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</si>
  <si>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</si>
  <si>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</si>
  <si>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</si>
  <si>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</si>
  <si>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</si>
  <si>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</si>
  <si>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平成19年度から平成25年度にかけて発行した合計71億円の退職手当債の償還完了や、平成21年と平成22年に発行した合計約31億円の第三セクター等改革推進債の償還が進んだことによる公債費負担の減少や、標準税収入額等の伸びなどによる数値の改善が考えられる。また、将来負担比率についても、上記地方債の償還が進んだことによる残高の減少に加え、充当可能基金残高の増加や標準税収入額等の伸びなどにより数値の改善が進んだものと考えられる。今後、施設の更新等による地方債の発行が見込まれることから、過度な将来負担とならないよう、引き続き適切な地方債の発行管理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</si>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</sst>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03" xfId="12" applyNumberFormat="1" applyFont="1" applyBorder="1" applyAlignment="1" applyProtection="1">
      <alignment horizontal="right" vertical="center" shrinkToFit="1"/>
      <protection locked="0"/>
    </xf>
    <xf numFmtId="187" fontId="34" fillId="0" borderId="99" xfId="12" applyNumberFormat="1" applyFont="1" applyBorder="1" applyAlignment="1" applyProtection="1">
      <alignment horizontal="right" vertical="center" shrinkToFit="1"/>
      <protection locked="0"/>
    </xf>
    <xf numFmtId="187" fontId="34" fillId="0" borderId="10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13E646F-609F-46ED-A344-E662D17A98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9675-41D2-A432-78AD5CF887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16198</c:v>
                </c:pt>
                <c:pt idx="1">
                  <c:v>7012</c:v>
                </c:pt>
                <c:pt idx="2">
                  <c:v>11697</c:v>
                </c:pt>
                <c:pt idx="3">
                  <c:v>18436</c:v>
                </c:pt>
                <c:pt idx="4">
                  <c:v>23812</c:v>
                </c:pt>
              </c:numCache>
            </c:numRef>
          </c:val>
          <c:smooth val="0"/>
          <c:extLst>
            <c:ext xmlns:c16="http://schemas.microsoft.com/office/drawing/2014/chart" uri="{C3380CC4-5D6E-409C-BE32-E72D297353CC}">
              <c16:uniqueId val="{00000001-9675-41D2-A432-78AD5CF887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2.62</c:v>
                </c:pt>
                <c:pt idx="1">
                  <c:v>3.94</c:v>
                </c:pt>
                <c:pt idx="2">
                  <c:v>3.77</c:v>
                </c:pt>
                <c:pt idx="3">
                  <c:v>3.51</c:v>
                </c:pt>
                <c:pt idx="4">
                  <c:v>3.38</c:v>
                </c:pt>
              </c:numCache>
            </c:numRef>
          </c:val>
          <c:extLst>
            <c:ext xmlns:c16="http://schemas.microsoft.com/office/drawing/2014/chart" uri="{C3380CC4-5D6E-409C-BE32-E72D297353CC}">
              <c16:uniqueId val="{00000000-9680-4CCC-8F76-D221C11C6D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2.63</c:v>
                </c:pt>
                <c:pt idx="1">
                  <c:v>9.3800000000000008</c:v>
                </c:pt>
                <c:pt idx="2">
                  <c:v>16.89</c:v>
                </c:pt>
                <c:pt idx="3">
                  <c:v>20.5</c:v>
                </c:pt>
                <c:pt idx="4">
                  <c:v>24.25</c:v>
                </c:pt>
              </c:numCache>
            </c:numRef>
          </c:val>
          <c:extLst>
            <c:ext xmlns:c16="http://schemas.microsoft.com/office/drawing/2014/chart" uri="{C3380CC4-5D6E-409C-BE32-E72D297353CC}">
              <c16:uniqueId val="{00000001-9680-4CCC-8F76-D221C11C6D7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3.02</c:v>
                </c:pt>
                <c:pt idx="1">
                  <c:v>8.31</c:v>
                </c:pt>
                <c:pt idx="2">
                  <c:v>7.22</c:v>
                </c:pt>
                <c:pt idx="3">
                  <c:v>3.89</c:v>
                </c:pt>
                <c:pt idx="4">
                  <c:v>3.88</c:v>
                </c:pt>
              </c:numCache>
            </c:numRef>
          </c:val>
          <c:smooth val="0"/>
          <c:extLst>
            <c:ext xmlns:c16="http://schemas.microsoft.com/office/drawing/2014/chart" uri="{C3380CC4-5D6E-409C-BE32-E72D297353CC}">
              <c16:uniqueId val="{00000002-9680-4CCC-8F76-D221C11C6D7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123-4D10-957E-CC061F6C895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23-4D10-957E-CC061F6C895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123-4D10-957E-CC061F6C895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123-4D10-957E-CC061F6C895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0.12</c:v>
                </c:pt>
                <c:pt idx="4">
                  <c:v>#N/A</c:v>
                </c:pt>
                <c:pt idx="5">
                  <c:v>0.24</c:v>
                </c:pt>
                <c:pt idx="6">
                  <c:v>#N/A</c:v>
                </c:pt>
                <c:pt idx="7">
                  <c:v>0.24</c:v>
                </c:pt>
                <c:pt idx="8">
                  <c:v>#N/A</c:v>
                </c:pt>
                <c:pt idx="9">
                  <c:v>0.26</c:v>
                </c:pt>
              </c:numCache>
            </c:numRef>
          </c:val>
          <c:extLst>
            <c:ext xmlns:c16="http://schemas.microsoft.com/office/drawing/2014/chart" uri="{C3380CC4-5D6E-409C-BE32-E72D297353CC}">
              <c16:uniqueId val="{00000004-C123-4D10-957E-CC061F6C895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0.33</c:v>
                </c:pt>
                <c:pt idx="2">
                  <c:v>#N/A</c:v>
                </c:pt>
                <c:pt idx="3">
                  <c:v>0.39</c:v>
                </c:pt>
                <c:pt idx="4">
                  <c:v>#N/A</c:v>
                </c:pt>
                <c:pt idx="5">
                  <c:v>0.22</c:v>
                </c:pt>
                <c:pt idx="6">
                  <c:v>#N/A</c:v>
                </c:pt>
                <c:pt idx="7">
                  <c:v>0.38</c:v>
                </c:pt>
                <c:pt idx="8">
                  <c:v>#N/A</c:v>
                </c:pt>
                <c:pt idx="9">
                  <c:v>0.78</c:v>
                </c:pt>
              </c:numCache>
            </c:numRef>
          </c:val>
          <c:extLst>
            <c:ext xmlns:c16="http://schemas.microsoft.com/office/drawing/2014/chart" uri="{C3380CC4-5D6E-409C-BE32-E72D297353CC}">
              <c16:uniqueId val="{00000005-C123-4D10-957E-CC061F6C8957}"/>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2.79</c:v>
                </c:pt>
                <c:pt idx="2">
                  <c:v>#N/A</c:v>
                </c:pt>
                <c:pt idx="3">
                  <c:v>1.45</c:v>
                </c:pt>
                <c:pt idx="4">
                  <c:v>#N/A</c:v>
                </c:pt>
                <c:pt idx="5">
                  <c:v>0.84</c:v>
                </c:pt>
                <c:pt idx="6">
                  <c:v>#N/A</c:v>
                </c:pt>
                <c:pt idx="7">
                  <c:v>1.68</c:v>
                </c:pt>
                <c:pt idx="8">
                  <c:v>#N/A</c:v>
                </c:pt>
                <c:pt idx="9">
                  <c:v>0.86</c:v>
                </c:pt>
              </c:numCache>
            </c:numRef>
          </c:val>
          <c:extLst>
            <c:ext xmlns:c16="http://schemas.microsoft.com/office/drawing/2014/chart" uri="{C3380CC4-5D6E-409C-BE32-E72D297353CC}">
              <c16:uniqueId val="{00000006-C123-4D10-957E-CC061F6C895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2.61</c:v>
                </c:pt>
                <c:pt idx="2">
                  <c:v>#N/A</c:v>
                </c:pt>
                <c:pt idx="3">
                  <c:v>3.94</c:v>
                </c:pt>
                <c:pt idx="4">
                  <c:v>#N/A</c:v>
                </c:pt>
                <c:pt idx="5">
                  <c:v>3.77</c:v>
                </c:pt>
                <c:pt idx="6">
                  <c:v>#N/A</c:v>
                </c:pt>
                <c:pt idx="7">
                  <c:v>3.5</c:v>
                </c:pt>
                <c:pt idx="8">
                  <c:v>#N/A</c:v>
                </c:pt>
                <c:pt idx="9">
                  <c:v>3.37</c:v>
                </c:pt>
              </c:numCache>
            </c:numRef>
          </c:val>
          <c:extLst>
            <c:ext xmlns:c16="http://schemas.microsoft.com/office/drawing/2014/chart" uri="{C3380CC4-5D6E-409C-BE32-E72D297353CC}">
              <c16:uniqueId val="{00000007-C123-4D10-957E-CC061F6C895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12.69</c:v>
                </c:pt>
                <c:pt idx="2">
                  <c:v>#N/A</c:v>
                </c:pt>
                <c:pt idx="3">
                  <c:v>11.33</c:v>
                </c:pt>
                <c:pt idx="4">
                  <c:v>#N/A</c:v>
                </c:pt>
                <c:pt idx="5">
                  <c:v>9.86</c:v>
                </c:pt>
                <c:pt idx="6">
                  <c:v>#N/A</c:v>
                </c:pt>
                <c:pt idx="7">
                  <c:v>8.01</c:v>
                </c:pt>
                <c:pt idx="8">
                  <c:v>#N/A</c:v>
                </c:pt>
                <c:pt idx="9">
                  <c:v>8.61</c:v>
                </c:pt>
              </c:numCache>
            </c:numRef>
          </c:val>
          <c:extLst>
            <c:ext xmlns:c16="http://schemas.microsoft.com/office/drawing/2014/chart" uri="{C3380CC4-5D6E-409C-BE32-E72D297353CC}">
              <c16:uniqueId val="{00000008-C123-4D10-957E-CC061F6C8957}"/>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6.36</c:v>
                </c:pt>
                <c:pt idx="1">
                  <c:v>#N/A</c:v>
                </c:pt>
                <c:pt idx="2">
                  <c:v>5.0999999999999996</c:v>
                </c:pt>
                <c:pt idx="3">
                  <c:v>#N/A</c:v>
                </c:pt>
                <c:pt idx="4">
                  <c:v>3.89</c:v>
                </c:pt>
                <c:pt idx="5">
                  <c:v>#N/A</c:v>
                </c:pt>
                <c:pt idx="6">
                  <c:v>3.38</c:v>
                </c:pt>
                <c:pt idx="7">
                  <c:v>#N/A</c:v>
                </c:pt>
                <c:pt idx="8">
                  <c:v>2.89</c:v>
                </c:pt>
                <c:pt idx="9">
                  <c:v>#N/A</c:v>
                </c:pt>
              </c:numCache>
            </c:numRef>
          </c:val>
          <c:extLst>
            <c:ext xmlns:c16="http://schemas.microsoft.com/office/drawing/2014/chart" uri="{C3380CC4-5D6E-409C-BE32-E72D297353CC}">
              <c16:uniqueId val="{00000009-C123-4D10-957E-CC061F6C895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4191</c:v>
                </c:pt>
                <c:pt idx="5">
                  <c:v>4317</c:v>
                </c:pt>
                <c:pt idx="8">
                  <c:v>4210</c:v>
                </c:pt>
                <c:pt idx="11">
                  <c:v>4289</c:v>
                </c:pt>
                <c:pt idx="14">
                  <c:v>3957</c:v>
                </c:pt>
              </c:numCache>
            </c:numRef>
          </c:val>
          <c:extLst>
            <c:ext xmlns:c16="http://schemas.microsoft.com/office/drawing/2014/chart" uri="{C3380CC4-5D6E-409C-BE32-E72D297353CC}">
              <c16:uniqueId val="{00000000-7472-4B81-829C-1568076A354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7472-4B81-829C-1568076A354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472-4B81-829C-1568076A354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29</c:v>
                </c:pt>
                <c:pt idx="6">
                  <c:v>18</c:v>
                </c:pt>
                <c:pt idx="9">
                  <c:v>49</c:v>
                </c:pt>
                <c:pt idx="12">
                  <c:v>48</c:v>
                </c:pt>
              </c:numCache>
            </c:numRef>
          </c:val>
          <c:extLst>
            <c:ext xmlns:c16="http://schemas.microsoft.com/office/drawing/2014/chart" uri="{C3380CC4-5D6E-409C-BE32-E72D297353CC}">
              <c16:uniqueId val="{00000003-7472-4B81-829C-1568076A354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986</c:v>
                </c:pt>
                <c:pt idx="3">
                  <c:v>898</c:v>
                </c:pt>
                <c:pt idx="6">
                  <c:v>823</c:v>
                </c:pt>
                <c:pt idx="9">
                  <c:v>846</c:v>
                </c:pt>
                <c:pt idx="12">
                  <c:v>781</c:v>
                </c:pt>
              </c:numCache>
            </c:numRef>
          </c:val>
          <c:extLst>
            <c:ext xmlns:c16="http://schemas.microsoft.com/office/drawing/2014/chart" uri="{C3380CC4-5D6E-409C-BE32-E72D297353CC}">
              <c16:uniqueId val="{00000004-7472-4B81-829C-1568076A354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472-4B81-829C-1568076A354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472-4B81-829C-1568076A354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4041</c:v>
                </c:pt>
                <c:pt idx="3">
                  <c:v>4119</c:v>
                </c:pt>
                <c:pt idx="6">
                  <c:v>3913</c:v>
                </c:pt>
                <c:pt idx="9">
                  <c:v>3827</c:v>
                </c:pt>
                <c:pt idx="12">
                  <c:v>3673</c:v>
                </c:pt>
              </c:numCache>
            </c:numRef>
          </c:val>
          <c:extLst>
            <c:ext xmlns:c16="http://schemas.microsoft.com/office/drawing/2014/chart" uri="{C3380CC4-5D6E-409C-BE32-E72D297353CC}">
              <c16:uniqueId val="{00000007-7472-4B81-829C-1568076A354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872</c:v>
                </c:pt>
                <c:pt idx="2">
                  <c:v>#N/A</c:v>
                </c:pt>
                <c:pt idx="3">
                  <c:v>#N/A</c:v>
                </c:pt>
                <c:pt idx="4">
                  <c:v>729</c:v>
                </c:pt>
                <c:pt idx="5">
                  <c:v>#N/A</c:v>
                </c:pt>
                <c:pt idx="6">
                  <c:v>#N/A</c:v>
                </c:pt>
                <c:pt idx="7">
                  <c:v>544</c:v>
                </c:pt>
                <c:pt idx="8">
                  <c:v>#N/A</c:v>
                </c:pt>
                <c:pt idx="9">
                  <c:v>#N/A</c:v>
                </c:pt>
                <c:pt idx="10">
                  <c:v>433</c:v>
                </c:pt>
                <c:pt idx="11">
                  <c:v>#N/A</c:v>
                </c:pt>
                <c:pt idx="12">
                  <c:v>#N/A</c:v>
                </c:pt>
                <c:pt idx="13">
                  <c:v>545</c:v>
                </c:pt>
                <c:pt idx="14">
                  <c:v>#N/A</c:v>
                </c:pt>
              </c:numCache>
            </c:numRef>
          </c:val>
          <c:smooth val="0"/>
          <c:extLst>
            <c:ext xmlns:c16="http://schemas.microsoft.com/office/drawing/2014/chart" uri="{C3380CC4-5D6E-409C-BE32-E72D297353CC}">
              <c16:uniqueId val="{00000008-7472-4B81-829C-1568076A354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43058</c:v>
                </c:pt>
                <c:pt idx="5">
                  <c:v>42029</c:v>
                </c:pt>
                <c:pt idx="8">
                  <c:v>39924</c:v>
                </c:pt>
                <c:pt idx="11">
                  <c:v>37996</c:v>
                </c:pt>
                <c:pt idx="14">
                  <c:v>35724</c:v>
                </c:pt>
              </c:numCache>
            </c:numRef>
          </c:val>
          <c:extLst>
            <c:ext xmlns:c16="http://schemas.microsoft.com/office/drawing/2014/chart" uri="{C3380CC4-5D6E-409C-BE32-E72D297353CC}">
              <c16:uniqueId val="{00000000-D9A7-4BE4-A386-ABA741084D1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10991</c:v>
                </c:pt>
                <c:pt idx="5">
                  <c:v>10665</c:v>
                </c:pt>
                <c:pt idx="8">
                  <c:v>10348</c:v>
                </c:pt>
                <c:pt idx="11">
                  <c:v>10769</c:v>
                </c:pt>
                <c:pt idx="14">
                  <c:v>10913</c:v>
                </c:pt>
              </c:numCache>
            </c:numRef>
          </c:val>
          <c:extLst>
            <c:ext xmlns:c16="http://schemas.microsoft.com/office/drawing/2014/chart" uri="{C3380CC4-5D6E-409C-BE32-E72D297353CC}">
              <c16:uniqueId val="{00000001-D9A7-4BE4-A386-ABA741084D1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1884</c:v>
                </c:pt>
                <c:pt idx="5">
                  <c:v>4315</c:v>
                </c:pt>
                <c:pt idx="8">
                  <c:v>6465</c:v>
                </c:pt>
                <c:pt idx="11">
                  <c:v>7977</c:v>
                </c:pt>
                <c:pt idx="14">
                  <c:v>9503</c:v>
                </c:pt>
              </c:numCache>
            </c:numRef>
          </c:val>
          <c:extLst>
            <c:ext xmlns:c16="http://schemas.microsoft.com/office/drawing/2014/chart" uri="{C3380CC4-5D6E-409C-BE32-E72D297353CC}">
              <c16:uniqueId val="{00000002-D9A7-4BE4-A386-ABA741084D1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A7-4BE4-A386-ABA741084D1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A7-4BE4-A386-ABA741084D1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742</c:v>
                </c:pt>
                <c:pt idx="3">
                  <c:v>818</c:v>
                </c:pt>
                <c:pt idx="6">
                  <c:v>910</c:v>
                </c:pt>
                <c:pt idx="9">
                  <c:v>735</c:v>
                </c:pt>
                <c:pt idx="12">
                  <c:v>954</c:v>
                </c:pt>
              </c:numCache>
            </c:numRef>
          </c:val>
          <c:extLst>
            <c:ext xmlns:c16="http://schemas.microsoft.com/office/drawing/2014/chart" uri="{C3380CC4-5D6E-409C-BE32-E72D297353CC}">
              <c16:uniqueId val="{00000005-D9A7-4BE4-A386-ABA741084D1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4826</c:v>
                </c:pt>
                <c:pt idx="3">
                  <c:v>4875</c:v>
                </c:pt>
                <c:pt idx="6">
                  <c:v>4673</c:v>
                </c:pt>
                <c:pt idx="9">
                  <c:v>4711</c:v>
                </c:pt>
                <c:pt idx="12">
                  <c:v>4622</c:v>
                </c:pt>
              </c:numCache>
            </c:numRef>
          </c:val>
          <c:extLst>
            <c:ext xmlns:c16="http://schemas.microsoft.com/office/drawing/2014/chart" uri="{C3380CC4-5D6E-409C-BE32-E72D297353CC}">
              <c16:uniqueId val="{00000006-D9A7-4BE4-A386-ABA741084D1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466</c:v>
                </c:pt>
                <c:pt idx="3">
                  <c:v>430</c:v>
                </c:pt>
                <c:pt idx="6">
                  <c:v>414</c:v>
                </c:pt>
                <c:pt idx="9">
                  <c:v>401</c:v>
                </c:pt>
                <c:pt idx="12">
                  <c:v>387</c:v>
                </c:pt>
              </c:numCache>
            </c:numRef>
          </c:val>
          <c:extLst>
            <c:ext xmlns:c16="http://schemas.microsoft.com/office/drawing/2014/chart" uri="{C3380CC4-5D6E-409C-BE32-E72D297353CC}">
              <c16:uniqueId val="{00000007-D9A7-4BE4-A386-ABA741084D1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17888</c:v>
                </c:pt>
                <c:pt idx="3">
                  <c:v>16205</c:v>
                </c:pt>
                <c:pt idx="6">
                  <c:v>15021</c:v>
                </c:pt>
                <c:pt idx="9">
                  <c:v>14171</c:v>
                </c:pt>
                <c:pt idx="12">
                  <c:v>12732</c:v>
                </c:pt>
              </c:numCache>
            </c:numRef>
          </c:val>
          <c:extLst>
            <c:ext xmlns:c16="http://schemas.microsoft.com/office/drawing/2014/chart" uri="{C3380CC4-5D6E-409C-BE32-E72D297353CC}">
              <c16:uniqueId val="{00000008-D9A7-4BE4-A386-ABA741084D1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665</c:v>
                </c:pt>
                <c:pt idx="3">
                  <c:v>811</c:v>
                </c:pt>
                <c:pt idx="6">
                  <c:v>948</c:v>
                </c:pt>
                <c:pt idx="9">
                  <c:v>525</c:v>
                </c:pt>
                <c:pt idx="12">
                  <c:v>549</c:v>
                </c:pt>
              </c:numCache>
            </c:numRef>
          </c:val>
          <c:extLst>
            <c:ext xmlns:c16="http://schemas.microsoft.com/office/drawing/2014/chart" uri="{C3380CC4-5D6E-409C-BE32-E72D297353CC}">
              <c16:uniqueId val="{00000009-D9A7-4BE4-A386-ABA741084D1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41033</c:v>
                </c:pt>
                <c:pt idx="3">
                  <c:v>39427</c:v>
                </c:pt>
                <c:pt idx="6">
                  <c:v>37153</c:v>
                </c:pt>
                <c:pt idx="9">
                  <c:v>35383</c:v>
                </c:pt>
                <c:pt idx="12">
                  <c:v>34221</c:v>
                </c:pt>
              </c:numCache>
            </c:numRef>
          </c:val>
          <c:extLst>
            <c:ext xmlns:c16="http://schemas.microsoft.com/office/drawing/2014/chart" uri="{C3380CC4-5D6E-409C-BE32-E72D297353CC}">
              <c16:uniqueId val="{0000000A-D9A7-4BE4-A386-ABA741084D1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9685</c:v>
                </c:pt>
                <c:pt idx="2">
                  <c:v>#N/A</c:v>
                </c:pt>
                <c:pt idx="3">
                  <c:v>#N/A</c:v>
                </c:pt>
                <c:pt idx="4">
                  <c:v>5558</c:v>
                </c:pt>
                <c:pt idx="5">
                  <c:v>#N/A</c:v>
                </c:pt>
                <c:pt idx="6">
                  <c:v>#N/A</c:v>
                </c:pt>
                <c:pt idx="7">
                  <c:v>2381</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9A7-4BE4-A386-ABA741084D1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4443</c:v>
                </c:pt>
                <c:pt idx="1">
                  <c:v>5537</c:v>
                </c:pt>
                <c:pt idx="2">
                  <c:v>6620</c:v>
                </c:pt>
              </c:numCache>
            </c:numRef>
          </c:val>
          <c:extLst>
            <c:ext xmlns:c16="http://schemas.microsoft.com/office/drawing/2014/chart" uri="{C3380CC4-5D6E-409C-BE32-E72D297353CC}">
              <c16:uniqueId val="{00000000-F20D-434B-B6CC-F3CFA5458B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483</c:v>
                </c:pt>
                <c:pt idx="1">
                  <c:v>608</c:v>
                </c:pt>
                <c:pt idx="2">
                  <c:v>667</c:v>
                </c:pt>
              </c:numCache>
            </c:numRef>
          </c:val>
          <c:extLst>
            <c:ext xmlns:c16="http://schemas.microsoft.com/office/drawing/2014/chart" uri="{C3380CC4-5D6E-409C-BE32-E72D297353CC}">
              <c16:uniqueId val="{00000001-F20D-434B-B6CC-F3CFA5458B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1475</c:v>
                </c:pt>
                <c:pt idx="1">
                  <c:v>1767</c:v>
                </c:pt>
                <c:pt idx="2">
                  <c:v>2150</c:v>
                </c:pt>
              </c:numCache>
            </c:numRef>
          </c:val>
          <c:extLst>
            <c:ext xmlns:c16="http://schemas.microsoft.com/office/drawing/2014/chart" uri="{C3380CC4-5D6E-409C-BE32-E72D297353CC}">
              <c16:uniqueId val="{00000002-F20D-434B-B6CC-F3CFA5458B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{02DDEE10-7146-4937-AE5D-F27923263164}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7CB-4497-A278-199BAF6D5B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{D951F8F2-33DD-4CC4-9E7E-CEA596EE8A1E}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7CB-4497-A278-199BAF6D5B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{FF629F81-EF5E-48D0-B39E-5A5942AF5832}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7CB-4497-A278-199BAF6D5B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{0AC2B572-3FF4-4801-AD42-36E47F945048}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7CB-4497-A278-199BAF6D5B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{9D783A4C-79DE-40BB-B590-15BF6DA49623}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7CB-4497-A278-199BAF6D5B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{A2071EEA-8FB3-48D1-95F1-9E680C5C019E}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7CB-4497-A278-199BAF6D5B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{E5A22141-E484-4BBD-A40F-54A5A78D82B2}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7CB-4497-A278-199BAF6D5BB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{B5A089B3-74FD-45FF-BD9C-F6101778480B}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7CB-4497-A278-199BAF6D5B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{BDBC6A83-1DA2-4CB6-B51E-1BA693AC282D}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7CB-4497-A278-199BAF6D5B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60.4</c:v>
                </c:pt>
                <c:pt idx="16">
                  <c:v>61.6</c:v>
                </c:pt>
                <c:pt idx="24">
                  <c:v>63.2</c:v>
                </c:pt>
                <c:pt idx="32">
                  <c:v>64</c:v>
                </c:pt>
              </c:numCache>
            </c:numRef>
          </c:xVal>
          <c:yVal>
            <c:numRef>
              <c:f>公会計指標分析・財政指標組合せ分析表!$BP$51:$DC$51</c:f>
              <c:numCache>
                <c:formatCode>#,##0.0;"▲ "#,##0.0</c:formatCode>
                <c:ptCount val="40"/>
                <c:pt idx="0">
                  <c:v>44.3</c:v>
                </c:pt>
                <c:pt idx="8">
                  <c:v>24</c:v>
                </c:pt>
                <c:pt idx="16">
                  <c:v>10.4</c:v>
                </c:pt>
              </c:numCache>
            </c:numRef>
          </c:yVal>
          <c:smooth val="0"/>
          <c:extLst>
            <c:ext xmlns:c16="http://schemas.microsoft.com/office/drawing/2014/chart" uri="{C3380CC4-5D6E-409C-BE32-E72D297353CC}">
              <c16:uniqueId val="{00000009-27CB-4497-A278-199BAF6D5B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{C6BE4BCC-104C-4EB7-9964-C22301F9AABD}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7CB-4497-A278-199BAF6D5BB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{A69BBB71-416B-4114-B73A-CF985BAFD83A}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7CB-4497-A278-199BAF6D5B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{31A7EBD7-1797-421A-90CE-AB9A2141A58E}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7CB-4497-A278-199BAF6D5B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{F3339953-87FC-4DBF-9B12-F35AFC3558E5}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7CB-4497-A278-199BAF6D5B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{85F11247-EA3A-4390-B539-16452E783CC0}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7CB-4497-A278-199BAF6D5B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{F8BB0882-84AA-439B-ABB9-07D908BBB20B}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7CB-4497-A278-199BAF6D5B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{0C1215F9-B9D9-41B6-A8FE-53CBF2A546D1}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7CB-4497-A278-199BAF6D5BB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{1170C7A3-F2C2-4B92-BAC5-4006D6B276E7}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7CB-4497-A278-199BAF6D5B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{B9C03AE1-B67D-431D-AF27-A5FD92AC0F9B}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7CB-4497-A278-199BAF6D5B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27CB-4497-A278-199BAF6D5BB2}"/>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{504117A8-EBC5-4234-BDE8-9F8CB607597D}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E33-46B7-9EA5-504F143B10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{AC27E3F5-22A6-43E4-917F-AD7F4F12D522}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33-46B7-9EA5-504F143B10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{4910FAF4-8B7A-432E-80A7-097EAB92E755}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33-46B7-9EA5-504F143B10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{24321A52-60A8-48D5-87A0-8865615D5B27}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33-46B7-9EA5-504F143B10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{0E67958D-4871-4F54-BBFA-2FE7E9239DC5}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33-46B7-9EA5-504F143B106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{C96592DB-6CDD-43CC-B00B-5BA2EA4A7201}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E33-46B7-9EA5-504F143B106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{41A8FAFD-07B9-4326-B330-5DB79E433535}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E33-46B7-9EA5-504F143B106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{AC8246D5-C2D3-4A46-9B34-1DBAFA524E29}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E33-46B7-9EA5-504F143B106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{BB553045-D633-4949-8B0B-8351F4511388}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E33-46B7-9EA5-504F143B10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3.9</c:v>
                </c:pt>
                <c:pt idx="16">
                  <c:v>3.1</c:v>
                </c:pt>
                <c:pt idx="24">
                  <c:v>2.4</c:v>
                </c:pt>
                <c:pt idx="32">
                  <c:v>2.1</c:v>
                </c:pt>
              </c:numCache>
            </c:numRef>
          </c:xVal>
          <c:yVal>
            <c:numRef>
              <c:f>公会計指標分析・財政指標組合せ分析表!$BP$73:$DC$73</c:f>
              <c:numCache>
                <c:formatCode>#,##0.0;"▲ "#,##0.0</c:formatCode>
                <c:ptCount val="40"/>
                <c:pt idx="0">
                  <c:v>44.3</c:v>
                </c:pt>
                <c:pt idx="8">
                  <c:v>24</c:v>
                </c:pt>
                <c:pt idx="16">
                  <c:v>10.4</c:v>
                </c:pt>
              </c:numCache>
            </c:numRef>
          </c:yVal>
          <c:smooth val="0"/>
          <c:extLst>
            <c:ext xmlns:c16="http://schemas.microsoft.com/office/drawing/2014/chart" uri="{C3380CC4-5D6E-409C-BE32-E72D297353CC}">
              <c16:uniqueId val="{00000009-CE33-46B7-9EA5-504F143B106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{28B70830-1BFD-4002-8EA1-6B00F395C6B9}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E33-46B7-9EA5-504F143B106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{2FAE8E34-1287-4FE3-9F51-EA78A46BA86E}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33-46B7-9EA5-504F143B10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{274499E5-A57E-4827-AA25-C2DFF1DB9FFE}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33-46B7-9EA5-504F143B10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{BCA5046A-6613-45E7-84C5-951B0326E853}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33-46B7-9EA5-504F143B10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{B6AE124E-AF01-4D7F-9113-69C4FCB5B53B}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33-46B7-9EA5-504F143B106E}"/>
                </c:ext>
              </c:extLst>
            </c:dLbl>
            <c:dLbl>
              <c:idx val="8"/>
              <c:layout>
                <c:manualLayout>
                  <c:x val="-2.8829768353872028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{6D478192-1539-4627-8F50-6DF03ECE2E80}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E33-46B7-9EA5-504F143B106E}"/>
                </c:ext>
              </c:extLst>
            </c:dLbl>
            <c:dLbl>
              <c:idx val="16"/>
              <c:layout>
                <c:manualLayout>
                  <c:x val="-3.431091709627921E-2"/>
                  <c:y val="-0.1001099727585387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{C0EB0A39-E4E5-45AF-81A3-45791E8EBC60}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E33-46B7-9EA5-504F143B106E}"/>
                </c:ext>
              </c:extLst>
            </c:dLbl>
            <c:dLbl>
              <c:idx val="24"/>
              <c:layout>
                <c:manualLayout>
                  <c:x val="-3.1570342725075584E-2"/>
                  <c:y val="-2.46488303707017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{8AB6E41B-BABC-43CF-8E11-A278A67743CF}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E33-46B7-9EA5-504F143B106E}"/>
                </c:ext>
              </c:extLst>
            </c:dLbl>
            <c:dLbl>
              <c:idx val="32"/>
              <c:layout>
                <c:manualLayout>
                  <c:x val="-3.1570342725075584E-2"/>
                  <c:y val="-6.249028191521788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{CC6303CF-82B7-467A-BF41-BA2AEF12DEFB}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E33-46B7-9EA5-504F143B10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CE33-46B7-9EA5-504F143B106E}"/>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定額減税の影響で個人市民税は減少したが、大型商業施設の開業に伴う新たな償却資産の課税等による固定資産税の増加等から、市税と地方特例交付金を合わせると増加したため、基準財政収入額が増加した一方で、基準財政需要額についても社会保障関連経費の伸びにより増加し、財政力指数は横ばいとな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松原市は住民一人あたりの市税収入が類似団体内平均値と比べて低く、 財政基盤が脆弱なことから、引き続き企業誘致や、土地区画整理事業によるまちづくりを進めるとともに定住人口の獲得に取り組み、市税収入の確保に努めることで、財政基盤の強化を図る</a:t>
          </a:r>
          <a:r>
            <a:rPr kumimoji="1" lang="ja-JP" altLang="en-US" sz="1200">
              <a:latin typeface="ＭＳ Ｐゴシック" panose="020B0600070205080204" pitchFamily="50" charset="-128"/>
              <a:ea typeface="ＭＳ Ｐゴシック" panose="020B0600070205080204" pitchFamily="50" charset="-128"/>
            </a:rPr>
            <a:t>。</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146957</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146957</xdr:rowOff>
    </xdr:from>
    <xdr:to>
      <xdr:col>15</xdr:col>
      <xdr:colOff>82550</xdr:colOff>
      <xdr:row>43</xdr:row>
      <xdr:rowOff>146957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19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146957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96157</xdr:rowOff>
    </xdr:from>
    <xdr:to>
      <xdr:col>15</xdr:col>
      <xdr:colOff>133350</xdr:colOff>
      <xdr:row>44</xdr:row>
      <xdr:rowOff>26307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96157</xdr:rowOff>
    </xdr:from>
    <xdr:to>
      <xdr:col>11</xdr:col>
      <xdr:colOff>82550</xdr:colOff>
      <xdr:row>44</xdr:row>
      <xdr:rowOff>26307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11084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歳出では、公債費は減少したものの、人件費は退職手当や人事院勧告を踏まえた給与改定等により増加。また、扶助費では障害者自立支援費等により増加し、物件費では新型コロナワクチンの定期接種化や各小中学校のネットワーク環境等の更新経費の通年化等により増加となった。歳入においては、定額減税により市税全体では減少したが、地方特例交付金により補填されており、固定資産税の増加等があったことから、歳入全体では増となったものの、歳出の増が上回ったことから、経常収支比率は前年度よ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類似団体内平均値よりも高い数値で推移していることから、移住定住の促進、企業誘致やまちづくりによる税収等の自主財源確保に加え、デジタル化</a:t>
          </a:r>
          <a:r>
            <a:rPr kumimoji="1" lang="ja-JP" altLang="en-US" sz="1100">
              <a:latin typeface="ＭＳ Ｐゴシック" panose="020B0600070205080204" pitchFamily="50" charset="-128"/>
              <a:ea typeface="ＭＳ Ｐゴシック" panose="020B0600070205080204" pitchFamily="50" charset="-128"/>
            </a:rPr>
            <a:t>の推進による事務の効率化や既存事業の見直し等、行財政改革に努める。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31327</xdr:rowOff>
    </xdr:from>
    <xdr:to>
      <xdr:col>23</xdr:col>
      <xdr:colOff>133350</xdr:colOff>
      <xdr:row>64</xdr:row>
      <xdr:rowOff>119804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04127"/>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31327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91565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108796</xdr:rowOff>
    </xdr:from>
    <xdr:to>
      <xdr:col>15</xdr:col>
      <xdr:colOff>82550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738696"/>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108796</xdr:rowOff>
    </xdr:from>
    <xdr:to>
      <xdr:col>11</xdr:col>
      <xdr:colOff>31750</xdr:colOff>
      <xdr:row>65</xdr:row>
      <xdr:rowOff>60960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738696"/>
          <a:ext cx="889000" cy="46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69004</xdr:rowOff>
    </xdr:from>
    <xdr:to>
      <xdr:col>23</xdr:col>
      <xdr:colOff>184150</xdr:colOff>
      <xdr:row>64</xdr:row>
      <xdr:rowOff>170604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41081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1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151977</xdr:rowOff>
    </xdr:from>
    <xdr:to>
      <xdr:col>19</xdr:col>
      <xdr:colOff>184150</xdr:colOff>
      <xdr:row>64</xdr:row>
      <xdr:rowOff>82127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66904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3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57996</xdr:rowOff>
    </xdr:from>
    <xdr:to>
      <xdr:col>11</xdr:col>
      <xdr:colOff>82550</xdr:colOff>
      <xdr:row>62</xdr:row>
      <xdr:rowOff>159596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144373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10160</xdr:rowOff>
    </xdr:from>
    <xdr:to>
      <xdr:col>7</xdr:col>
      <xdr:colOff>31750</xdr:colOff>
      <xdr:row>65</xdr:row>
      <xdr:rowOff>111760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96537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[112,352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類似団体内平均値に比べ低くなっているのは、主に物件費を要因としており、 一部事務組合による可燃ごみの共同処理や処理区分の見直し等の行財政改革を実施してきたことによるものである。 </a:t>
          </a:r>
        </a:p>
        <a:p>
          <a:r>
            <a:rPr kumimoji="1" lang="ja-JP" altLang="en-US" sz="1300">
              <a:latin typeface="ＭＳ Ｐゴシック" panose="020B0600070205080204" pitchFamily="50" charset="-128"/>
              <a:ea typeface="ＭＳ Ｐゴシック" panose="020B0600070205080204" pitchFamily="50" charset="-128"/>
            </a:rPr>
            <a:t>　公共施設の維持管理に多額の経費を要することから、公共施設等総合管理計画に基づき、施設のあり方の検討や効果的な維持修繕に努めてい 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131834</xdr:rowOff>
    </xdr:from>
    <xdr:to>
      <xdr:col>23</xdr:col>
      <xdr:colOff>133350</xdr:colOff>
      <xdr:row>82</xdr:row>
      <xdr:rowOff>41408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19284"/>
          <a:ext cx="838200" cy="8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131834</xdr:rowOff>
    </xdr:from>
    <xdr:to>
      <xdr:col>19</xdr:col>
      <xdr:colOff>133350</xdr:colOff>
      <xdr:row>82</xdr:row>
      <xdr:rowOff>37627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19284"/>
          <a:ext cx="889000" cy="7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21916</xdr:rowOff>
    </xdr:from>
    <xdr:to>
      <xdr:col>15</xdr:col>
      <xdr:colOff>82550</xdr:colOff>
      <xdr:row>82</xdr:row>
      <xdr:rowOff>37627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80816"/>
          <a:ext cx="889000" cy="1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9221</xdr:rowOff>
    </xdr:from>
    <xdr:to>
      <xdr:col>11</xdr:col>
      <xdr:colOff>31750</xdr:colOff>
      <xdr:row>82</xdr:row>
      <xdr:rowOff>21916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8121"/>
          <a:ext cx="889000" cy="1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162058</xdr:rowOff>
    </xdr:from>
    <xdr:to>
      <xdr:col>23</xdr:col>
      <xdr:colOff>184150</xdr:colOff>
      <xdr:row>82</xdr:row>
      <xdr:rowOff>92208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4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7135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9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81034</xdr:rowOff>
    </xdr:from>
    <xdr:to>
      <xdr:col>19</xdr:col>
      <xdr:colOff>184150</xdr:colOff>
      <xdr:row>82</xdr:row>
      <xdr:rowOff>11184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6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21361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37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158277</xdr:rowOff>
    </xdr:from>
    <xdr:to>
      <xdr:col>15</xdr:col>
      <xdr:colOff>133350</xdr:colOff>
      <xdr:row>82</xdr:row>
      <xdr:rowOff>88427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98604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14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142566</xdr:rowOff>
    </xdr:from>
    <xdr:to>
      <xdr:col>11</xdr:col>
      <xdr:colOff>82550</xdr:colOff>
      <xdr:row>82</xdr:row>
      <xdr:rowOff>72716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3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82893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98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129871</xdr:rowOff>
    </xdr:from>
    <xdr:to>
      <xdr:col>7</xdr:col>
      <xdr:colOff>31750</xdr:colOff>
      <xdr:row>82</xdr:row>
      <xdr:rowOff>60021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1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70198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86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本市のラスパイレス指数については、過去の事業の整理に伴う職員の任用が影響し、これまで</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を超える水準が続いていたが、採用と退職による職員の構成の変動より、近年のラスパイレス指数は減少傾向にある。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4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30691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4630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30691</xdr:rowOff>
    </xdr:from>
    <xdr:to>
      <xdr:col>72</xdr:col>
      <xdr:colOff>203200</xdr:colOff>
      <xdr:row>87</xdr:row>
      <xdr:rowOff>91016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9468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91016</xdr:rowOff>
    </xdr:from>
    <xdr:to>
      <xdr:col>68</xdr:col>
      <xdr:colOff>152400</xdr:colOff>
      <xdr:row>87</xdr:row>
      <xdr:rowOff>131234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071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151341</xdr:rowOff>
    </xdr:from>
    <xdr:to>
      <xdr:col>73</xdr:col>
      <xdr:colOff>44450</xdr:colOff>
      <xdr:row>87</xdr:row>
      <xdr:rowOff>81491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66268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通年での待機児童ゼロ施策の継続のため、保育士の採用を積極的に行っていることから類似団体を上回る結果となっている。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57996</xdr:rowOff>
    </xdr:from>
    <xdr:to>
      <xdr:col>81</xdr:col>
      <xdr:colOff>44450</xdr:colOff>
      <xdr:row>63</xdr:row>
      <xdr:rowOff>70062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59346"/>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57996</xdr:rowOff>
    </xdr:from>
    <xdr:to>
      <xdr:col>77</xdr:col>
      <xdr:colOff>44450</xdr:colOff>
      <xdr:row>63</xdr:row>
      <xdr:rowOff>62019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85934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49954</xdr:rowOff>
    </xdr:from>
    <xdr:to>
      <xdr:col>72</xdr:col>
      <xdr:colOff>203200</xdr:colOff>
      <xdr:row>63</xdr:row>
      <xdr:rowOff>62019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5130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39899</xdr:rowOff>
    </xdr:from>
    <xdr:to>
      <xdr:col>68</xdr:col>
      <xdr:colOff>152400</xdr:colOff>
      <xdr:row>63</xdr:row>
      <xdr:rowOff>49954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41249"/>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19262</xdr:rowOff>
    </xdr:from>
    <xdr:to>
      <xdr:col>81</xdr:col>
      <xdr:colOff>95250</xdr:colOff>
      <xdr:row>63</xdr:row>
      <xdr:rowOff>120862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162789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9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7196</xdr:rowOff>
    </xdr:from>
    <xdr:to>
      <xdr:col>77</xdr:col>
      <xdr:colOff>95250</xdr:colOff>
      <xdr:row>63</xdr:row>
      <xdr:rowOff>108796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93573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11219</xdr:rowOff>
    </xdr:from>
    <xdr:to>
      <xdr:col>73</xdr:col>
      <xdr:colOff>44450</xdr:colOff>
      <xdr:row>63</xdr:row>
      <xdr:rowOff>112819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97596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98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170604</xdr:rowOff>
    </xdr:from>
    <xdr:to>
      <xdr:col>68</xdr:col>
      <xdr:colOff>203200</xdr:colOff>
      <xdr:row>63</xdr:row>
      <xdr:rowOff>100754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85531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160549</xdr:rowOff>
    </xdr:from>
    <xdr:to>
      <xdr:col>64</xdr:col>
      <xdr:colOff>152400</xdr:colOff>
      <xdr:row>63</xdr:row>
      <xdr:rowOff>90699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9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75476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76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前年度に比べて、元利償還金が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百万円の減となったため、実質公債費比率は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近年発行した地方債の元金償還や、公共施設の改修等が今後見込まれるため、事業の精査と計画的な地方債の発行により、引き続き財政の健全化に努める。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22678</xdr:rowOff>
    </xdr:from>
    <xdr:to>
      <xdr:col>81</xdr:col>
      <xdr:colOff>44450</xdr:colOff>
      <xdr:row>39</xdr:row>
      <xdr:rowOff>57150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092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137583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437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40</xdr:row>
      <xdr:rowOff>58057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24133"/>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58057</xdr:rowOff>
    </xdr:from>
    <xdr:to>
      <xdr:col>68</xdr:col>
      <xdr:colOff>152400</xdr:colOff>
      <xdr:row>41</xdr:row>
      <xdr:rowOff>81945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16057"/>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7257</xdr:rowOff>
    </xdr:from>
    <xdr:to>
      <xdr:col>68</xdr:col>
      <xdr:colOff>203200</xdr:colOff>
      <xdr:row>40</xdr:row>
      <xdr:rowOff>108857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119034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市民病院閉鎖に伴う第三セクター等改革推進債や道路・施設の整備等に係る地方債の償還が進んだことによる一般会計等の地方債現在高の減少や、下水道事業会計の地方債現在高の減少に加え、財政調整基金等の充当可能基金残高の増加等により、将来負担額を充当可能財源等が上回り、分子がマイナスとなっていることから、将来負担比率の数値はなしとな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公共施設の老朽化に伴う施設の更新において、地方債発行額の増加が見込まれるが、引き続き、国費や交付税算入のある有利な地方債等を活用するほか、事業の精査と財政負担の平準化に取り組み、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92166</xdr:rowOff>
    </xdr:from>
    <xdr:to>
      <xdr:col>72</xdr:col>
      <xdr:colOff>203200</xdr:colOff>
      <xdr:row>15</xdr:row>
      <xdr:rowOff>155121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492466"/>
          <a:ext cx="889000" cy="23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155121</xdr:rowOff>
    </xdr:from>
    <xdr:to>
      <xdr:col>68</xdr:col>
      <xdr:colOff>152400</xdr:colOff>
      <xdr:row>17</xdr:row>
      <xdr:rowOff>162106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726871"/>
          <a:ext cx="889000" cy="3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41366</xdr:rowOff>
    </xdr:from>
    <xdr:to>
      <xdr:col>73</xdr:col>
      <xdr:colOff>44450</xdr:colOff>
      <xdr:row>14</xdr:row>
      <xdr:rowOff>142966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4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127743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528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104321</xdr:rowOff>
    </xdr:from>
    <xdr:to>
      <xdr:col>68</xdr:col>
      <xdr:colOff>203200</xdr:colOff>
      <xdr:row>16</xdr:row>
      <xdr:rowOff>34471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7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19248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76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111306</xdr:rowOff>
    </xdr:from>
    <xdr:to>
      <xdr:col>64</xdr:col>
      <xdr:colOff>152400</xdr:colOff>
      <xdr:row>18</xdr:row>
      <xdr:rowOff>41456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2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26233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1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定年等による退職手当や人事院勧告を踏まえた給与改定等により増加し、前年度より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ポイント増となったものの、類似団体内平均値を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今後も時間外勤務の抑制や、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推進による業務効率化、適切な人員配置に努め、人件費の抑制を図っていく。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20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22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119380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1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38</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158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68580</xdr:rowOff>
    </xdr:from>
    <xdr:to>
      <xdr:col>11</xdr:col>
      <xdr:colOff>60325</xdr:colOff>
      <xdr:row>36</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140970</xdr:rowOff>
    </xdr:from>
    <xdr:to>
      <xdr:col>6</xdr:col>
      <xdr:colOff>171450</xdr:colOff>
      <xdr:row>38</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55897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物件費が類似団体内平均値を下回っているのは、清掃事業における収集業務の技能職員や学校技能員等について直接雇用しており、業務委託等を導入していないことによるものと考えられる。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今後も、施設の維持管理や運営に指定管理者を導入する等、運営の効率化を含めた行財政改革に努める。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85852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467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3556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0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15</xdr:row>
      <xdr:rowOff>147574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10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147574</xdr:rowOff>
    </xdr:from>
    <xdr:to>
      <xdr:col>69</xdr:col>
      <xdr:colOff>92075</xdr:colOff>
      <xdr:row>16</xdr:row>
      <xdr:rowOff>21844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193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35052</xdr:rowOff>
    </xdr:from>
    <xdr:to>
      <xdr:col>82</xdr:col>
      <xdr:colOff>158750</xdr:colOff>
      <xdr:row>16</xdr:row>
      <xdr:rowOff>136652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51579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64533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64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96774</xdr:rowOff>
    </xdr:from>
    <xdr:to>
      <xdr:col>69</xdr:col>
      <xdr:colOff>142875</xdr:colOff>
      <xdr:row>16</xdr:row>
      <xdr:rowOff>26924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37101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142494</xdr:rowOff>
    </xdr:from>
    <xdr:to>
      <xdr:col>65</xdr:col>
      <xdr:colOff>53975</xdr:colOff>
      <xdr:row>16</xdr:row>
      <xdr:rowOff>72644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82821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8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高齢化の進展に加え、低所得者層が多いことから、扶助費は類似団体平均値を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障害者自立支援費の増加に加え、幼稚園の認定こども園への移行や人事院勧告に伴う公定価格の引上げによる私立保育所運営管理の増加等により、前年度から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96520</xdr:rowOff>
    </xdr:from>
    <xdr:to>
      <xdr:col>24</xdr:col>
      <xdr:colOff>25400</xdr:colOff>
      <xdr:row>58</xdr:row>
      <xdr:rowOff>149860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0406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161290</xdr:rowOff>
    </xdr:from>
    <xdr:to>
      <xdr:col>19</xdr:col>
      <xdr:colOff>187325</xdr:colOff>
      <xdr:row>58</xdr:row>
      <xdr:rowOff>96520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339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161290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42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115570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4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99060</xdr:rowOff>
    </xdr:from>
    <xdr:to>
      <xdr:col>24</xdr:col>
      <xdr:colOff>76200</xdr:colOff>
      <xdr:row>59</xdr:row>
      <xdr:rowOff>29210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71137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45720</xdr:rowOff>
    </xdr:from>
    <xdr:to>
      <xdr:col>20</xdr:col>
      <xdr:colOff>38100</xdr:colOff>
      <xdr:row>58</xdr:row>
      <xdr:rowOff>147320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132097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7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110490</xdr:rowOff>
    </xdr:from>
    <xdr:to>
      <xdr:col>15</xdr:col>
      <xdr:colOff>149225</xdr:colOff>
      <xdr:row>58</xdr:row>
      <xdr:rowOff>40640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25417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64770</xdr:rowOff>
    </xdr:from>
    <xdr:to>
      <xdr:col>6</xdr:col>
      <xdr:colOff>171450</xdr:colOff>
      <xdr:row>57</xdr:row>
      <xdr:rowOff>166370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151147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その他としては繰出金が主なものであり、高齢化に伴う介護保険特別会計、後期高齢者医療特別会計、国民健康保険特別会計への繰出金が多いため、類似団体内平均値を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今後も高齢化の進展に伴い、繰出金の増加が見込まれることから、各種予防施策の実施による医療費抑制の取組みや介護予防事業等の取組みを進め、給付費の抑制に努める。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170543</xdr:rowOff>
    </xdr:from>
    <xdr:to>
      <xdr:col>82</xdr:col>
      <xdr:colOff>107950</xdr:colOff>
      <xdr:row>59</xdr:row>
      <xdr:rowOff>9978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146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170543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1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xdr:rowOff>
    </xdr:from>
    <xdr:to>
      <xdr:col>69</xdr:col>
      <xdr:colOff>92075</xdr:colOff>
      <xdr:row>58</xdr:row>
      <xdr:rowOff>72572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1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130628</xdr:rowOff>
    </xdr:from>
    <xdr:to>
      <xdr:col>82</xdr:col>
      <xdr:colOff>158750</xdr:colOff>
      <xdr:row>59</xdr:row>
      <xdr:rowOff>60778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102705</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119743</xdr:rowOff>
    </xdr:from>
    <xdr:to>
      <xdr:col>78</xdr:col>
      <xdr:colOff>120650</xdr:colOff>
      <xdr:row>59</xdr:row>
      <xdr:rowOff>49893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34670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127907</xdr:rowOff>
    </xdr:from>
    <xdr:to>
      <xdr:col>69</xdr:col>
      <xdr:colOff>142875</xdr:colOff>
      <xdr:row>58</xdr:row>
      <xdr:rowOff>58057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42834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補助費等については、急激な下水道整備に伴う下水道事業会計への補助金負担が大きいことに加え、小中学校の給食無償化、企業立地促進奨励金等の実施により、類似団体内平均値を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下水道事業会計については、企業誘致や土地区画整理事業などに伴う大口需要者よる使用料増加に加え、水洗化率の向上等に取り組むことで経営体制の改善に努め、補助金支出の抑制を図る。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122428</xdr:rowOff>
    </xdr:from>
    <xdr:to>
      <xdr:col>82</xdr:col>
      <xdr:colOff>107950</xdr:colOff>
      <xdr:row>36</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946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5842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14986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3494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33274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58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43705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4843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4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41419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臨時財政対策債や退職手当債等の償還が進んだことにより、公債費が減となったため、前年度から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ポイント減となったが、病院閉院に伴う第三セクター等改革推進債の償還が残っていることや、近年更新した認定こども園や調整池、土地区画整理事業等の公債費負担の増加等により、類似団体内平均値を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償還のピークは過ぎたが、依然として公債費負担が大きいことから、施設のあり方等の検討を進め、起債発行額の抑制を図る。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78</xdr:row>
      <xdr:rowOff>26415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17220"/>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26415</xdr:rowOff>
    </xdr:from>
    <xdr:to>
      <xdr:col>19</xdr:col>
      <xdr:colOff>187325</xdr:colOff>
      <xdr:row>78</xdr:row>
      <xdr:rowOff>62992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995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117856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360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117856</xdr:rowOff>
    </xdr:from>
    <xdr:to>
      <xdr:col>11</xdr:col>
      <xdr:colOff>9525</xdr:colOff>
      <xdr:row>79</xdr:row>
      <xdr:rowOff>10413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90956"/>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36847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147065</xdr:rowOff>
    </xdr:from>
    <xdr:to>
      <xdr:col>20</xdr:col>
      <xdr:colOff>38100</xdr:colOff>
      <xdr:row>78</xdr:row>
      <xdr:rowOff>77215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61992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xdr:rowOff>
    </xdr:from>
    <xdr:to>
      <xdr:col>15</xdr:col>
      <xdr:colOff>149225</xdr:colOff>
      <xdr:row>78</xdr:row>
      <xdr:rowOff>113792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98569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67056</xdr:rowOff>
    </xdr:from>
    <xdr:to>
      <xdr:col>11</xdr:col>
      <xdr:colOff>60325</xdr:colOff>
      <xdr:row>78</xdr:row>
      <xdr:rowOff>168656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153433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131063</xdr:rowOff>
    </xdr:from>
    <xdr:to>
      <xdr:col>6</xdr:col>
      <xdr:colOff>171450</xdr:colOff>
      <xdr:row>79</xdr:row>
      <xdr:rowOff>61213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45990</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公債費以外については、人件費における退職手当等の増加や扶助費の増加により、前年度より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ついては、低所得者層が多いことや高齢化の進展に伴い、今後も増加が見込まれることから、各種予防施策の推進に加え、公共施設のあり方の検討等、歳出削減に取り組むとともに、企業誘致や土地区画整理事業、移住・定住施策の推進等による税収確保等、歳入確保に努め、経常経費の収支改善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8889</xdr:rowOff>
    </xdr:from>
    <xdr:to>
      <xdr:col>82</xdr:col>
      <xdr:colOff>107950</xdr:colOff>
      <xdr:row>79</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553439"/>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66039</xdr:rowOff>
    </xdr:from>
    <xdr:to>
      <xdr:col>78</xdr:col>
      <xdr:colOff>69850</xdr:colOff>
      <xdr:row>79</xdr:row>
      <xdr:rowOff>8889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4391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78</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25780"/>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24130</xdr:rowOff>
    </xdr:from>
    <xdr:to>
      <xdr:col>69</xdr:col>
      <xdr:colOff>92075</xdr:colOff>
      <xdr:row>79</xdr:row>
      <xdr:rowOff>69850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257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110489</xdr:rowOff>
    </xdr:from>
    <xdr:to>
      <xdr:col>82</xdr:col>
      <xdr:colOff>158750</xdr:colOff>
      <xdr:row>80</xdr:row>
      <xdr:rowOff>40639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82566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129539</xdr:rowOff>
    </xdr:from>
    <xdr:to>
      <xdr:col>78</xdr:col>
      <xdr:colOff>120650</xdr:colOff>
      <xdr:row>79</xdr:row>
      <xdr:rowOff>59689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44466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15239</xdr:rowOff>
    </xdr:from>
    <xdr:to>
      <xdr:col>74</xdr:col>
      <xdr:colOff>31750</xdr:colOff>
      <xdr:row>78</xdr:row>
      <xdr:rowOff>116839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101616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59707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128467</xdr:rowOff>
    </xdr:from>
    <xdr:to>
      <xdr:col>29</xdr:col>
      <xdr:colOff>127000</xdr:colOff>
      <xdr:row>17</xdr:row>
      <xdr:rowOff>165843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90742"/>
          <a:ext cx="647700" cy="37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165843</xdr:rowOff>
    </xdr:from>
    <xdr:to>
      <xdr:col>26</xdr:col>
      <xdr:colOff>50800</xdr:colOff>
      <xdr:row>17</xdr:row>
      <xdr:rowOff>167653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8118"/>
          <a:ext cx="698500" cy="1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167653</xdr:rowOff>
    </xdr:from>
    <xdr:to>
      <xdr:col>22</xdr:col>
      <xdr:colOff>114300</xdr:colOff>
      <xdr:row>18</xdr:row>
      <xdr:rowOff>6737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9928"/>
          <a:ext cx="698500" cy="10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159480</xdr:rowOff>
    </xdr:from>
    <xdr:to>
      <xdr:col>18</xdr:col>
      <xdr:colOff>177800</xdr:colOff>
      <xdr:row>18</xdr:row>
      <xdr:rowOff>6737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21755"/>
          <a:ext cx="698500" cy="18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77667</xdr:rowOff>
    </xdr:from>
    <xdr:to>
      <xdr:col>29</xdr:col>
      <xdr:colOff>177800</xdr:colOff>
      <xdr:row>18</xdr:row>
      <xdr:rowOff>7817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9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49744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2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115043</xdr:rowOff>
    </xdr:from>
    <xdr:to>
      <xdr:col>26</xdr:col>
      <xdr:colOff>101600</xdr:colOff>
      <xdr:row>18</xdr:row>
      <xdr:rowOff>45193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77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29970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63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116853</xdr:rowOff>
    </xdr:from>
    <xdr:to>
      <xdr:col>22</xdr:col>
      <xdr:colOff>165100</xdr:colOff>
      <xdr:row>18</xdr:row>
      <xdr:rowOff>47003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9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31780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6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127387</xdr:rowOff>
    </xdr:from>
    <xdr:to>
      <xdr:col>19</xdr:col>
      <xdr:colOff>38100</xdr:colOff>
      <xdr:row>18</xdr:row>
      <xdr:rowOff>57537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9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42314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76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108680</xdr:rowOff>
    </xdr:from>
    <xdr:to>
      <xdr:col>15</xdr:col>
      <xdr:colOff>101600</xdr:colOff>
      <xdr:row>18</xdr:row>
      <xdr:rowOff>38830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0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23607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5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43561</xdr:rowOff>
    </xdr:from>
    <xdr:to>
      <xdr:col>29</xdr:col>
      <xdr:colOff>127000</xdr:colOff>
      <xdr:row>36</xdr:row>
      <xdr:rowOff>81014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96811"/>
          <a:ext cx="647700" cy="37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45047</xdr:rowOff>
    </xdr:from>
    <xdr:to>
      <xdr:col>26</xdr:col>
      <xdr:colOff>50800</xdr:colOff>
      <xdr:row>36</xdr:row>
      <xdr:rowOff>81014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98297"/>
          <a:ext cx="698500" cy="35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329426</xdr:rowOff>
    </xdr:from>
    <xdr:to>
      <xdr:col>22</xdr:col>
      <xdr:colOff>114300</xdr:colOff>
      <xdr:row>36</xdr:row>
      <xdr:rowOff>45047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39776"/>
          <a:ext cx="698500" cy="58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285534</xdr:rowOff>
    </xdr:from>
    <xdr:to>
      <xdr:col>18</xdr:col>
      <xdr:colOff>177800</xdr:colOff>
      <xdr:row>35</xdr:row>
      <xdr:rowOff>329426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95884"/>
          <a:ext cx="698500" cy="43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335661</xdr:rowOff>
    </xdr:from>
    <xdr:to>
      <xdr:col>29</xdr:col>
      <xdr:colOff>177800</xdr:colOff>
      <xdr:row>36</xdr:row>
      <xdr:rowOff>94361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46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307738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1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30214</xdr:rowOff>
    </xdr:from>
    <xdr:to>
      <xdr:col>26</xdr:col>
      <xdr:colOff>101600</xdr:colOff>
      <xdr:row>36</xdr:row>
      <xdr:rowOff>131814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83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116591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69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337147</xdr:rowOff>
    </xdr:from>
    <xdr:to>
      <xdr:col>22</xdr:col>
      <xdr:colOff>165100</xdr:colOff>
      <xdr:row>36</xdr:row>
      <xdr:rowOff>95847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7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80624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33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278626</xdr:rowOff>
    </xdr:from>
    <xdr:to>
      <xdr:col>19</xdr:col>
      <xdr:colOff>38100</xdr:colOff>
      <xdr:row>36</xdr:row>
      <xdr:rowOff>37326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8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22103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75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234734</xdr:rowOff>
    </xdr:from>
    <xdr:to>
      <xdr:col>15</xdr:col>
      <xdr:colOff>101600</xdr:colOff>
      <xdr:row>35</xdr:row>
      <xdr:rowOff>336334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5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321111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31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107239</xdr:rowOff>
    </xdr:from>
    <xdr:to>
      <xdr:col>24</xdr:col>
      <xdr:colOff>63500</xdr:colOff>
      <xdr:row>36</xdr:row>
      <xdr:rowOff>8026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07989"/>
          <a:ext cx="838200" cy="7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140912</xdr:rowOff>
    </xdr:from>
    <xdr:to>
      <xdr:col>19</xdr:col>
      <xdr:colOff>177800</xdr:colOff>
      <xdr:row>36</xdr:row>
      <xdr:rowOff>8026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41662"/>
          <a:ext cx="889000" cy="3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140912</xdr:rowOff>
    </xdr:from>
    <xdr:to>
      <xdr:col>15</xdr:col>
      <xdr:colOff>50800</xdr:colOff>
      <xdr:row>36</xdr:row>
      <xdr:rowOff>35596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41662"/>
          <a:ext cx="889000" cy="6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140272</xdr:rowOff>
    </xdr:from>
    <xdr:to>
      <xdr:col>10</xdr:col>
      <xdr:colOff>114300</xdr:colOff>
      <xdr:row>36</xdr:row>
      <xdr:rowOff>35596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141022"/>
          <a:ext cx="889000" cy="6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56439</xdr:rowOff>
    </xdr:from>
    <xdr:to>
      <xdr:col>24</xdr:col>
      <xdr:colOff>114300</xdr:colOff>
      <xdr:row>35</xdr:row>
      <xdr:rowOff>158039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34866</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3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128676</xdr:rowOff>
    </xdr:from>
    <xdr:to>
      <xdr:col>20</xdr:col>
      <xdr:colOff>38100</xdr:colOff>
      <xdr:row>36</xdr:row>
      <xdr:rowOff>58826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49953</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2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90112</xdr:rowOff>
    </xdr:from>
    <xdr:to>
      <xdr:col>15</xdr:col>
      <xdr:colOff>101600</xdr:colOff>
      <xdr:row>36</xdr:row>
      <xdr:rowOff>20262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9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36789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86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156246</xdr:rowOff>
    </xdr:from>
    <xdr:to>
      <xdr:col>10</xdr:col>
      <xdr:colOff>165100</xdr:colOff>
      <xdr:row>36</xdr:row>
      <xdr:rowOff>86396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77523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4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89472</xdr:rowOff>
    </xdr:from>
    <xdr:to>
      <xdr:col>6</xdr:col>
      <xdr:colOff>38100</xdr:colOff>
      <xdr:row>36</xdr:row>
      <xdr:rowOff>19622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36149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86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115648</xdr:rowOff>
    </xdr:from>
    <xdr:to>
      <xdr:col>24</xdr:col>
      <xdr:colOff>63500</xdr:colOff>
      <xdr:row>59</xdr:row>
      <xdr:rowOff>9185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59748"/>
          <a:ext cx="838200" cy="6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81766</xdr:rowOff>
    </xdr:from>
    <xdr:to>
      <xdr:col>19</xdr:col>
      <xdr:colOff>177800</xdr:colOff>
      <xdr:row>59</xdr:row>
      <xdr:rowOff>9185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25866"/>
          <a:ext cx="889000" cy="9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81766</xdr:rowOff>
    </xdr:from>
    <xdr:to>
      <xdr:col>15</xdr:col>
      <xdr:colOff>50800</xdr:colOff>
      <xdr:row>58</xdr:row>
      <xdr:rowOff>90208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25866"/>
          <a:ext cx="889000" cy="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90208</xdr:rowOff>
    </xdr:from>
    <xdr:to>
      <xdr:col>10</xdr:col>
      <xdr:colOff>114300</xdr:colOff>
      <xdr:row>58</xdr:row>
      <xdr:rowOff>116808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34308"/>
          <a:ext cx="889000" cy="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64848</xdr:rowOff>
    </xdr:from>
    <xdr:to>
      <xdr:col>24</xdr:col>
      <xdr:colOff>114300</xdr:colOff>
      <xdr:row>58</xdr:row>
      <xdr:rowOff>166448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151225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2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129835</xdr:rowOff>
    </xdr:from>
    <xdr:to>
      <xdr:col>20</xdr:col>
      <xdr:colOff>38100</xdr:colOff>
      <xdr:row>59</xdr:row>
      <xdr:rowOff>59985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7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51112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6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30966</xdr:rowOff>
    </xdr:from>
    <xdr:to>
      <xdr:col>15</xdr:col>
      <xdr:colOff>101600</xdr:colOff>
      <xdr:row>58</xdr:row>
      <xdr:rowOff>132566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7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123693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6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39408</xdr:rowOff>
    </xdr:from>
    <xdr:to>
      <xdr:col>10</xdr:col>
      <xdr:colOff>165100</xdr:colOff>
      <xdr:row>58</xdr:row>
      <xdr:rowOff>141008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8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132135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7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66008</xdr:rowOff>
    </xdr:from>
    <xdr:to>
      <xdr:col>6</xdr:col>
      <xdr:colOff>38100</xdr:colOff>
      <xdr:row>58</xdr:row>
      <xdr:rowOff>167608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1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158735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61976</xdr:rowOff>
    </xdr:from>
    <xdr:to>
      <xdr:col>24</xdr:col>
      <xdr:colOff>63500</xdr:colOff>
      <xdr:row>77</xdr:row>
      <xdr:rowOff>66663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63626"/>
          <a:ext cx="8382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66663</xdr:rowOff>
    </xdr:from>
    <xdr:to>
      <xdr:col>19</xdr:col>
      <xdr:colOff>177800</xdr:colOff>
      <xdr:row>77</xdr:row>
      <xdr:rowOff>70492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8313"/>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70492</xdr:rowOff>
    </xdr:from>
    <xdr:to>
      <xdr:col>15</xdr:col>
      <xdr:colOff>50800</xdr:colOff>
      <xdr:row>77</xdr:row>
      <xdr:rowOff>75292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72142"/>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75292</xdr:rowOff>
    </xdr:from>
    <xdr:to>
      <xdr:col>10</xdr:col>
      <xdr:colOff>114300</xdr:colOff>
      <xdr:row>77</xdr:row>
      <xdr:rowOff>82950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6942"/>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11176</xdr:rowOff>
    </xdr:from>
    <xdr:to>
      <xdr:col>24</xdr:col>
      <xdr:colOff>114300</xdr:colOff>
      <xdr:row>77</xdr:row>
      <xdr:rowOff>112776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97553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2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15863</xdr:rowOff>
    </xdr:from>
    <xdr:to>
      <xdr:col>20</xdr:col>
      <xdr:colOff>38100</xdr:colOff>
      <xdr:row>77</xdr:row>
      <xdr:rowOff>117463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108590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19692</xdr:rowOff>
    </xdr:from>
    <xdr:to>
      <xdr:col>15</xdr:col>
      <xdr:colOff>101600</xdr:colOff>
      <xdr:row>77</xdr:row>
      <xdr:rowOff>121292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112419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24492</xdr:rowOff>
    </xdr:from>
    <xdr:to>
      <xdr:col>10</xdr:col>
      <xdr:colOff>165100</xdr:colOff>
      <xdr:row>77</xdr:row>
      <xdr:rowOff>126092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117219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32150</xdr:rowOff>
    </xdr:from>
    <xdr:to>
      <xdr:col>6</xdr:col>
      <xdr:colOff>38100</xdr:colOff>
      <xdr:row>77</xdr:row>
      <xdr:rowOff>133750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124877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110686</xdr:rowOff>
    </xdr:from>
    <xdr:to>
      <xdr:col>24</xdr:col>
      <xdr:colOff>63500</xdr:colOff>
      <xdr:row>95</xdr:row>
      <xdr:rowOff>23096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226986"/>
          <a:ext cx="838200" cy="8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23096</xdr:rowOff>
    </xdr:from>
    <xdr:to>
      <xdr:col>19</xdr:col>
      <xdr:colOff>177800</xdr:colOff>
      <xdr:row>95</xdr:row>
      <xdr:rowOff>136665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310846"/>
          <a:ext cx="889000" cy="1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100271</xdr:rowOff>
    </xdr:from>
    <xdr:to>
      <xdr:col>15</xdr:col>
      <xdr:colOff>50800</xdr:colOff>
      <xdr:row>95</xdr:row>
      <xdr:rowOff>136665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388021"/>
          <a:ext cx="889000" cy="3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100271</xdr:rowOff>
    </xdr:from>
    <xdr:to>
      <xdr:col>10</xdr:col>
      <xdr:colOff>114300</xdr:colOff>
      <xdr:row>97</xdr:row>
      <xdr:rowOff>747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388021"/>
          <a:ext cx="889000" cy="24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59886</xdr:rowOff>
    </xdr:from>
    <xdr:to>
      <xdr:col>24</xdr:col>
      <xdr:colOff>114300</xdr:colOff>
      <xdr:row>94</xdr:row>
      <xdr:rowOff>161486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17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82763</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027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143746</xdr:rowOff>
    </xdr:from>
    <xdr:to>
      <xdr:col>20</xdr:col>
      <xdr:colOff>38100</xdr:colOff>
      <xdr:row>95</xdr:row>
      <xdr:rowOff>73896</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26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90423</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03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85865</xdr:rowOff>
    </xdr:from>
    <xdr:to>
      <xdr:col>15</xdr:col>
      <xdr:colOff>101600</xdr:colOff>
      <xdr:row>96</xdr:row>
      <xdr:rowOff>16015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3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32542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14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49471</xdr:rowOff>
    </xdr:from>
    <xdr:to>
      <xdr:col>10</xdr:col>
      <xdr:colOff>165100</xdr:colOff>
      <xdr:row>95</xdr:row>
      <xdr:rowOff>151071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33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167598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112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121397</xdr:rowOff>
    </xdr:from>
    <xdr:to>
      <xdr:col>6</xdr:col>
      <xdr:colOff>38100</xdr:colOff>
      <xdr:row>97</xdr:row>
      <xdr:rowOff>51547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58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68074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35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8190</xdr:rowOff>
    </xdr:from>
    <xdr:to>
      <xdr:col>55</xdr:col>
      <xdr:colOff>0</xdr:colOff>
      <xdr:row>37</xdr:row>
      <xdr:rowOff>31736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51840"/>
          <a:ext cx="8382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146057</xdr:rowOff>
    </xdr:from>
    <xdr:to>
      <xdr:col>50</xdr:col>
      <xdr:colOff>114300</xdr:colOff>
      <xdr:row>37</xdr:row>
      <xdr:rowOff>31736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18257"/>
          <a:ext cx="889000" cy="5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146057</xdr:rowOff>
    </xdr:from>
    <xdr:to>
      <xdr:col>45</xdr:col>
      <xdr:colOff>177800</xdr:colOff>
      <xdr:row>37</xdr:row>
      <xdr:rowOff>14765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18257"/>
          <a:ext cx="889000" cy="4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122043</xdr:rowOff>
    </xdr:from>
    <xdr:to>
      <xdr:col>41</xdr:col>
      <xdr:colOff>50800</xdr:colOff>
      <xdr:row>37</xdr:row>
      <xdr:rowOff>14765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65543"/>
          <a:ext cx="889000" cy="109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128840</xdr:rowOff>
    </xdr:from>
    <xdr:to>
      <xdr:col>55</xdr:col>
      <xdr:colOff>50800</xdr:colOff>
      <xdr:row>37</xdr:row>
      <xdr:rowOff>58990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107267</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7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152386</xdr:rowOff>
    </xdr:from>
    <xdr:to>
      <xdr:col>50</xdr:col>
      <xdr:colOff>165100</xdr:colOff>
      <xdr:row>37</xdr:row>
      <xdr:rowOff>82536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2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73663</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1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95257</xdr:rowOff>
    </xdr:from>
    <xdr:to>
      <xdr:col>46</xdr:col>
      <xdr:colOff>38100</xdr:colOff>
      <xdr:row>37</xdr:row>
      <xdr:rowOff>25407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6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16534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6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135415</xdr:rowOff>
    </xdr:from>
    <xdr:to>
      <xdr:col>41</xdr:col>
      <xdr:colOff>101600</xdr:colOff>
      <xdr:row>37</xdr:row>
      <xdr:rowOff>65565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56692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0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71243</xdr:rowOff>
    </xdr:from>
    <xdr:to>
      <xdr:col>36</xdr:col>
      <xdr:colOff>165100</xdr:colOff>
      <xdr:row>31</xdr:row>
      <xdr:rowOff>1393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1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163970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07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11118</xdr:rowOff>
    </xdr:from>
    <xdr:to>
      <xdr:col>55</xdr:col>
      <xdr:colOff>0</xdr:colOff>
      <xdr:row>58</xdr:row>
      <xdr:rowOff>69639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55218"/>
          <a:ext cx="838200" cy="5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69639</xdr:rowOff>
    </xdr:from>
    <xdr:to>
      <xdr:col>50</xdr:col>
      <xdr:colOff>114300</xdr:colOff>
      <xdr:row>58</xdr:row>
      <xdr:rowOff>142998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13739"/>
          <a:ext cx="889000" cy="7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142998</xdr:rowOff>
    </xdr:from>
    <xdr:to>
      <xdr:col>45</xdr:col>
      <xdr:colOff>177800</xdr:colOff>
      <xdr:row>59</xdr:row>
      <xdr:rowOff>22548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87098"/>
          <a:ext cx="889000" cy="5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94002</xdr:rowOff>
    </xdr:from>
    <xdr:to>
      <xdr:col>41</xdr:col>
      <xdr:colOff>50800</xdr:colOff>
      <xdr:row>59</xdr:row>
      <xdr:rowOff>22548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38102"/>
          <a:ext cx="889000" cy="9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131768</xdr:rowOff>
    </xdr:from>
    <xdr:to>
      <xdr:col>55</xdr:col>
      <xdr:colOff>50800</xdr:colOff>
      <xdr:row>58</xdr:row>
      <xdr:rowOff>61918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0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46695</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18839</xdr:rowOff>
    </xdr:from>
    <xdr:to>
      <xdr:col>50</xdr:col>
      <xdr:colOff>165100</xdr:colOff>
      <xdr:row>58</xdr:row>
      <xdr:rowOff>120439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6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111566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5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92198</xdr:rowOff>
    </xdr:from>
    <xdr:to>
      <xdr:col>46</xdr:col>
      <xdr:colOff>38100</xdr:colOff>
      <xdr:row>59</xdr:row>
      <xdr:rowOff>22348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3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13475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12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143198</xdr:rowOff>
    </xdr:from>
    <xdr:to>
      <xdr:col>41</xdr:col>
      <xdr:colOff>101600</xdr:colOff>
      <xdr:row>59</xdr:row>
      <xdr:rowOff>73348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64475</xdr:rowOff>
    </xdr:from>
    <xdr:ext cx="469744"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26428" y="1018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43202</xdr:rowOff>
    </xdr:from>
    <xdr:to>
      <xdr:col>36</xdr:col>
      <xdr:colOff>165100</xdr:colOff>
      <xdr:row>58</xdr:row>
      <xdr:rowOff>144802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8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135929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19799</xdr:rowOff>
    </xdr:from>
    <xdr:to>
      <xdr:col>55</xdr:col>
      <xdr:colOff>0</xdr:colOff>
      <xdr:row>78</xdr:row>
      <xdr:rowOff>61108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221449"/>
          <a:ext cx="838200" cy="21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61108</xdr:rowOff>
    </xdr:from>
    <xdr:to>
      <xdr:col>50</xdr:col>
      <xdr:colOff>114300</xdr:colOff>
      <xdr:row>78</xdr:row>
      <xdr:rowOff>71120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34208"/>
          <a:ext cx="889000" cy="1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71120</xdr:rowOff>
    </xdr:from>
    <xdr:to>
      <xdr:col>45</xdr:col>
      <xdr:colOff>177800</xdr:colOff>
      <xdr:row>78</xdr:row>
      <xdr:rowOff>85224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44220"/>
          <a:ext cx="889000" cy="1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149347</xdr:rowOff>
    </xdr:from>
    <xdr:to>
      <xdr:col>41</xdr:col>
      <xdr:colOff>50800</xdr:colOff>
      <xdr:row>78</xdr:row>
      <xdr:rowOff>85224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50997"/>
          <a:ext cx="889000" cy="10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140449</xdr:rowOff>
    </xdr:from>
    <xdr:to>
      <xdr:col>55</xdr:col>
      <xdr:colOff>50800</xdr:colOff>
      <xdr:row>77</xdr:row>
      <xdr:rowOff>70599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17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118876</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14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10308</xdr:rowOff>
    </xdr:from>
    <xdr:to>
      <xdr:col>50</xdr:col>
      <xdr:colOff>165100</xdr:colOff>
      <xdr:row>78</xdr:row>
      <xdr:rowOff>111908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103035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7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20320</xdr:rowOff>
    </xdr:from>
    <xdr:to>
      <xdr:col>46</xdr:col>
      <xdr:colOff>38100</xdr:colOff>
      <xdr:row>78</xdr:row>
      <xdr:rowOff>121920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9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113047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8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34424</xdr:rowOff>
    </xdr:from>
    <xdr:to>
      <xdr:col>41</xdr:col>
      <xdr:colOff>101600</xdr:colOff>
      <xdr:row>78</xdr:row>
      <xdr:rowOff>136024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0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127151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0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98547</xdr:rowOff>
    </xdr:from>
    <xdr:to>
      <xdr:col>36</xdr:col>
      <xdr:colOff>165100</xdr:colOff>
      <xdr:row>78</xdr:row>
      <xdr:rowOff>28697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0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19824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39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147473</xdr:rowOff>
    </xdr:from>
    <xdr:to>
      <xdr:col>55</xdr:col>
      <xdr:colOff>0</xdr:colOff>
      <xdr:row>98</xdr:row>
      <xdr:rowOff>50684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78123"/>
          <a:ext cx="8382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130716</xdr:rowOff>
    </xdr:from>
    <xdr:to>
      <xdr:col>50</xdr:col>
      <xdr:colOff>114300</xdr:colOff>
      <xdr:row>98</xdr:row>
      <xdr:rowOff>50684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61366"/>
          <a:ext cx="889000" cy="9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130716</xdr:rowOff>
    </xdr:from>
    <xdr:to>
      <xdr:col>45</xdr:col>
      <xdr:colOff>177800</xdr:colOff>
      <xdr:row>98</xdr:row>
      <xdr:rowOff>68560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61366"/>
          <a:ext cx="889000" cy="109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51186</xdr:rowOff>
    </xdr:from>
    <xdr:to>
      <xdr:col>41</xdr:col>
      <xdr:colOff>50800</xdr:colOff>
      <xdr:row>98</xdr:row>
      <xdr:rowOff>68560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853286"/>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96673</xdr:rowOff>
    </xdr:from>
    <xdr:to>
      <xdr:col>55</xdr:col>
      <xdr:colOff>50800</xdr:colOff>
      <xdr:row>98</xdr:row>
      <xdr:rowOff>26823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2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11600</xdr:rowOff>
    </xdr:from>
    <xdr:ext cx="469744"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4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171334</xdr:rowOff>
    </xdr:from>
    <xdr:to>
      <xdr:col>50</xdr:col>
      <xdr:colOff>165100</xdr:colOff>
      <xdr:row>98</xdr:row>
      <xdr:rowOff>101484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8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92611</xdr:rowOff>
    </xdr:from>
    <xdr:ext cx="469744"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04428" y="1689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79916</xdr:rowOff>
    </xdr:from>
    <xdr:to>
      <xdr:col>46</xdr:col>
      <xdr:colOff>38100</xdr:colOff>
      <xdr:row>98</xdr:row>
      <xdr:rowOff>10066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1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1193</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428" y="1680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17760</xdr:rowOff>
    </xdr:from>
    <xdr:to>
      <xdr:col>41</xdr:col>
      <xdr:colOff>101600</xdr:colOff>
      <xdr:row>98</xdr:row>
      <xdr:rowOff>119360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110487</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9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386</xdr:rowOff>
    </xdr:from>
    <xdr:to>
      <xdr:col>36</xdr:col>
      <xdr:colOff>165100</xdr:colOff>
      <xdr:row>98</xdr:row>
      <xdr:rowOff>101986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80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93113</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37428" y="1689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169418</xdr:rowOff>
    </xdr:from>
    <xdr:to>
      <xdr:col>85</xdr:col>
      <xdr:colOff>127000</xdr:colOff>
      <xdr:row>38</xdr:row>
      <xdr:rowOff>22257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13068"/>
          <a:ext cx="8382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22257</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37357"/>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25000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100"/>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118618</xdr:rowOff>
    </xdr:from>
    <xdr:to>
      <xdr:col>85</xdr:col>
      <xdr:colOff>177800</xdr:colOff>
      <xdr:row>38</xdr:row>
      <xdr:rowOff>48768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6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142907</xdr:rowOff>
    </xdr:from>
    <xdr:to>
      <xdr:col>81</xdr:col>
      <xdr:colOff>101600</xdr:colOff>
      <xdr:row>38</xdr:row>
      <xdr:rowOff>73057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38</xdr:row>
      <xdr:rowOff>64184</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24333" y="65792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145650</xdr:rowOff>
    </xdr:from>
    <xdr:to>
      <xdr:col>67</xdr:col>
      <xdr:colOff>101600</xdr:colOff>
      <xdr:row>38</xdr:row>
      <xdr:rowOff>75800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66927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105277</xdr:rowOff>
    </xdr:from>
    <xdr:to>
      <xdr:col>85</xdr:col>
      <xdr:colOff>127000</xdr:colOff>
      <xdr:row>75</xdr:row>
      <xdr:rowOff>128289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964027"/>
          <a:ext cx="838200" cy="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92437</xdr:rowOff>
    </xdr:from>
    <xdr:to>
      <xdr:col>81</xdr:col>
      <xdr:colOff>50800</xdr:colOff>
      <xdr:row>75</xdr:row>
      <xdr:rowOff>105277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2951187"/>
          <a:ext cx="889000" cy="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64167</xdr:rowOff>
    </xdr:from>
    <xdr:to>
      <xdr:col>76</xdr:col>
      <xdr:colOff>114300</xdr:colOff>
      <xdr:row>75</xdr:row>
      <xdr:rowOff>92437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922917"/>
          <a:ext cx="889000" cy="2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64167</xdr:rowOff>
    </xdr:from>
    <xdr:to>
      <xdr:col>71</xdr:col>
      <xdr:colOff>177800</xdr:colOff>
      <xdr:row>75</xdr:row>
      <xdr:rowOff>81559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22917"/>
          <a:ext cx="889000" cy="1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77489</xdr:rowOff>
    </xdr:from>
    <xdr:to>
      <xdr:col>85</xdr:col>
      <xdr:colOff>177800</xdr:colOff>
      <xdr:row>76</xdr:row>
      <xdr:rowOff>7640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362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55916</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1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54477</xdr:rowOff>
    </xdr:from>
    <xdr:to>
      <xdr:col>81</xdr:col>
      <xdr:colOff>101600</xdr:colOff>
      <xdr:row>75</xdr:row>
      <xdr:rowOff>156077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91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147204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0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41637</xdr:rowOff>
    </xdr:from>
    <xdr:to>
      <xdr:col>76</xdr:col>
      <xdr:colOff>165100</xdr:colOff>
      <xdr:row>75</xdr:row>
      <xdr:rowOff>143237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0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134363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99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13367</xdr:rowOff>
    </xdr:from>
    <xdr:to>
      <xdr:col>72</xdr:col>
      <xdr:colOff>38100</xdr:colOff>
      <xdr:row>75</xdr:row>
      <xdr:rowOff>114967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87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131494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4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30759</xdr:rowOff>
    </xdr:from>
    <xdr:to>
      <xdr:col>67</xdr:col>
      <xdr:colOff>101600</xdr:colOff>
      <xdr:row>75</xdr:row>
      <xdr:rowOff>132359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88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148886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6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72107</xdr:rowOff>
    </xdr:from>
    <xdr:to>
      <xdr:col>85</xdr:col>
      <xdr:colOff>127000</xdr:colOff>
      <xdr:row>98</xdr:row>
      <xdr:rowOff>79121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74207"/>
          <a:ext cx="838200" cy="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53673</xdr:rowOff>
    </xdr:from>
    <xdr:to>
      <xdr:col>81</xdr:col>
      <xdr:colOff>50800</xdr:colOff>
      <xdr:row>98</xdr:row>
      <xdr:rowOff>79121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55773"/>
          <a:ext cx="889000" cy="2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43921</xdr:rowOff>
    </xdr:from>
    <xdr:to>
      <xdr:col>76</xdr:col>
      <xdr:colOff>114300</xdr:colOff>
      <xdr:row>98</xdr:row>
      <xdr:rowOff>53673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46021"/>
          <a:ext cx="889000" cy="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43921</xdr:rowOff>
    </xdr:from>
    <xdr:to>
      <xdr:col>71</xdr:col>
      <xdr:colOff>177800</xdr:colOff>
      <xdr:row>98</xdr:row>
      <xdr:rowOff>120960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46021"/>
          <a:ext cx="889000" cy="7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21307</xdr:rowOff>
    </xdr:from>
    <xdr:to>
      <xdr:col>85</xdr:col>
      <xdr:colOff>177800</xdr:colOff>
      <xdr:row>98</xdr:row>
      <xdr:rowOff>122907</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2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28321</xdr:rowOff>
    </xdr:from>
    <xdr:to>
      <xdr:col>81</xdr:col>
      <xdr:colOff>101600</xdr:colOff>
      <xdr:row>98</xdr:row>
      <xdr:rowOff>129921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3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121048</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2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2873</xdr:rowOff>
    </xdr:from>
    <xdr:to>
      <xdr:col>76</xdr:col>
      <xdr:colOff>165100</xdr:colOff>
      <xdr:row>98</xdr:row>
      <xdr:rowOff>104473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95600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9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164571</xdr:rowOff>
    </xdr:from>
    <xdr:to>
      <xdr:col>72</xdr:col>
      <xdr:colOff>38100</xdr:colOff>
      <xdr:row>98</xdr:row>
      <xdr:rowOff>94721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9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85848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8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70160</xdr:rowOff>
    </xdr:from>
    <xdr:to>
      <xdr:col>67</xdr:col>
      <xdr:colOff>101600</xdr:colOff>
      <xdr:row>99</xdr:row>
      <xdr:rowOff>310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7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162887</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6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103124</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446774"/>
          <a:ext cx="838200" cy="28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73597</xdr:rowOff>
    </xdr:from>
    <xdr:to>
      <xdr:col>111</xdr:col>
      <xdr:colOff>177800</xdr:colOff>
      <xdr:row>37</xdr:row>
      <xdr:rowOff>103124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245797"/>
          <a:ext cx="889000" cy="20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73597</xdr:rowOff>
    </xdr:from>
    <xdr:to>
      <xdr:col>107</xdr:col>
      <xdr:colOff>50800</xdr:colOff>
      <xdr:row>37</xdr:row>
      <xdr:rowOff>67120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245797"/>
          <a:ext cx="889000" cy="16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67120</xdr:rowOff>
    </xdr:from>
    <xdr:to>
      <xdr:col>102</xdr:col>
      <xdr:colOff>114300</xdr:colOff>
      <xdr:row>38</xdr:row>
      <xdr:rowOff>33972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410770"/>
          <a:ext cx="889000" cy="13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52324</xdr:rowOff>
    </xdr:from>
    <xdr:to>
      <xdr:col>112</xdr:col>
      <xdr:colOff>38100</xdr:colOff>
      <xdr:row>37</xdr:row>
      <xdr:rowOff>153924</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39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170451</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171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22797</xdr:rowOff>
    </xdr:from>
    <xdr:to>
      <xdr:col>107</xdr:col>
      <xdr:colOff>101600</xdr:colOff>
      <xdr:row>36</xdr:row>
      <xdr:rowOff>124397</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19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140924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597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16320</xdr:rowOff>
    </xdr:from>
    <xdr:to>
      <xdr:col>102</xdr:col>
      <xdr:colOff>165100</xdr:colOff>
      <xdr:row>37</xdr:row>
      <xdr:rowOff>117920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35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134447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3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154622</xdr:rowOff>
    </xdr:from>
    <xdr:to>
      <xdr:col>98</xdr:col>
      <xdr:colOff>38100</xdr:colOff>
      <xdr:row>38</xdr:row>
      <xdr:rowOff>84772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49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75899</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590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40354</xdr:rowOff>
    </xdr:from>
    <xdr:to>
      <xdr:col>116</xdr:col>
      <xdr:colOff>63500</xdr:colOff>
      <xdr:row>59</xdr:row>
      <xdr:rowOff>40374</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55904"/>
          <a:ext cx="8382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40374</xdr:rowOff>
    </xdr:from>
    <xdr:to>
      <xdr:col>111</xdr:col>
      <xdr:colOff>177800</xdr:colOff>
      <xdr:row>59</xdr:row>
      <xdr:rowOff>40374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55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40374</xdr:rowOff>
    </xdr:from>
    <xdr:to>
      <xdr:col>107</xdr:col>
      <xdr:colOff>50800</xdr:colOff>
      <xdr:row>59</xdr:row>
      <xdr:rowOff>40411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55924"/>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40411</xdr:rowOff>
    </xdr:from>
    <xdr:to>
      <xdr:col>102</xdr:col>
      <xdr:colOff>114300</xdr:colOff>
      <xdr:row>59</xdr:row>
      <xdr:rowOff>40430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155961"/>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161004</xdr:rowOff>
    </xdr:from>
    <xdr:to>
      <xdr:col>116</xdr:col>
      <xdr:colOff>114300</xdr:colOff>
      <xdr:row>59</xdr:row>
      <xdr:rowOff>91154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75931</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0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161024</xdr:rowOff>
    </xdr:from>
    <xdr:to>
      <xdr:col>112</xdr:col>
      <xdr:colOff>38100</xdr:colOff>
      <xdr:row>59</xdr:row>
      <xdr:rowOff>91174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82301</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97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161024</xdr:rowOff>
    </xdr:from>
    <xdr:to>
      <xdr:col>107</xdr:col>
      <xdr:colOff>101600</xdr:colOff>
      <xdr:row>59</xdr:row>
      <xdr:rowOff>91174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82301</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97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161061</xdr:rowOff>
    </xdr:from>
    <xdr:to>
      <xdr:col>102</xdr:col>
      <xdr:colOff>165100</xdr:colOff>
      <xdr:row>59</xdr:row>
      <xdr:rowOff>91211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82338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97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161080</xdr:rowOff>
    </xdr:from>
    <xdr:to>
      <xdr:col>98</xdr:col>
      <xdr:colOff>38100</xdr:colOff>
      <xdr:row>59</xdr:row>
      <xdr:rowOff>91230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82357</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7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81440</xdr:rowOff>
    </xdr:from>
    <xdr:to>
      <xdr:col>116</xdr:col>
      <xdr:colOff>63500</xdr:colOff>
      <xdr:row>73</xdr:row>
      <xdr:rowOff>118963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597290"/>
          <a:ext cx="838200" cy="3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118963</xdr:rowOff>
    </xdr:from>
    <xdr:to>
      <xdr:col>111</xdr:col>
      <xdr:colOff>177800</xdr:colOff>
      <xdr:row>74</xdr:row>
      <xdr:rowOff>43721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634813"/>
          <a:ext cx="889000" cy="9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43721</xdr:rowOff>
    </xdr:from>
    <xdr:to>
      <xdr:col>107</xdr:col>
      <xdr:colOff>50800</xdr:colOff>
      <xdr:row>74</xdr:row>
      <xdr:rowOff>104463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31021"/>
          <a:ext cx="889000" cy="6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104463</xdr:rowOff>
    </xdr:from>
    <xdr:to>
      <xdr:col>102</xdr:col>
      <xdr:colOff>114300</xdr:colOff>
      <xdr:row>74</xdr:row>
      <xdr:rowOff>155539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791763"/>
          <a:ext cx="889000" cy="5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30640</xdr:rowOff>
    </xdr:from>
    <xdr:to>
      <xdr:col>116</xdr:col>
      <xdr:colOff>114300</xdr:colOff>
      <xdr:row>73</xdr:row>
      <xdr:rowOff>132240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54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53517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9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68163</xdr:rowOff>
    </xdr:from>
    <xdr:to>
      <xdr:col>112</xdr:col>
      <xdr:colOff>38100</xdr:colOff>
      <xdr:row>73</xdr:row>
      <xdr:rowOff>169763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58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14840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35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164371</xdr:rowOff>
    </xdr:from>
    <xdr:to>
      <xdr:col>107</xdr:col>
      <xdr:colOff>101600</xdr:colOff>
      <xdr:row>74</xdr:row>
      <xdr:rowOff>94521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8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111048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5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53663</xdr:rowOff>
    </xdr:from>
    <xdr:to>
      <xdr:col>102</xdr:col>
      <xdr:colOff>165100</xdr:colOff>
      <xdr:row>74</xdr:row>
      <xdr:rowOff>155263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4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340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51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104739</xdr:rowOff>
    </xdr:from>
    <xdr:to>
      <xdr:col>98</xdr:col>
      <xdr:colOff>38100</xdr:colOff>
      <xdr:row>75</xdr:row>
      <xdr:rowOff>34889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9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51416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56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456,682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円となっている。主な構成項目である扶助費は、住民一人当たり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178,173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円となっており、令和２年度から比較し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％増加しているなど、類似団体内平均値と比べて高い水準にある。令和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年度は、電力・ガス・食料品等価格高騰重点支援給付金等による減少要因があったものの、定額減税調整給付金や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非課税世帯支援臨時給付金等の実施に加え、生活保護費や障害者自立支援費等の増加により伸び続けており、今後も、高齢化の進展により増加が見込まれる。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47689</xdr:rowOff>
    </xdr:from>
    <xdr:to>
      <xdr:col>24</xdr:col>
      <xdr:colOff>63500</xdr:colOff>
      <xdr:row>35</xdr:row>
      <xdr:rowOff>84265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048439"/>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84265</xdr:rowOff>
    </xdr:from>
    <xdr:to>
      <xdr:col>19</xdr:col>
      <xdr:colOff>177800</xdr:colOff>
      <xdr:row>35</xdr:row>
      <xdr:rowOff>128270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085015"/>
          <a:ext cx="889000" cy="4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128270</xdr:rowOff>
    </xdr:from>
    <xdr:to>
      <xdr:col>15</xdr:col>
      <xdr:colOff>50800</xdr:colOff>
      <xdr:row>35</xdr:row>
      <xdr:rowOff>135699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129020"/>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135699</xdr:rowOff>
    </xdr:from>
    <xdr:to>
      <xdr:col>10</xdr:col>
      <xdr:colOff>114300</xdr:colOff>
      <xdr:row>36</xdr:row>
      <xdr:rowOff>8255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136449"/>
          <a:ext cx="88900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168339</xdr:rowOff>
    </xdr:from>
    <xdr:to>
      <xdr:col>24</xdr:col>
      <xdr:colOff>114300</xdr:colOff>
      <xdr:row>35</xdr:row>
      <xdr:rowOff>98489</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99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19766</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4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33465</xdr:rowOff>
    </xdr:from>
    <xdr:to>
      <xdr:col>20</xdr:col>
      <xdr:colOff>38100</xdr:colOff>
      <xdr:row>35</xdr:row>
      <xdr:rowOff>135065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3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151592</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0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77470</xdr:rowOff>
    </xdr:from>
    <xdr:to>
      <xdr:col>15</xdr:col>
      <xdr:colOff>101600</xdr:colOff>
      <xdr:row>36</xdr:row>
      <xdr:rowOff>7620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7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24147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5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84899</xdr:rowOff>
    </xdr:from>
    <xdr:to>
      <xdr:col>10</xdr:col>
      <xdr:colOff>165100</xdr:colOff>
      <xdr:row>36</xdr:row>
      <xdr:rowOff>15049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08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31576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86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128905</xdr:rowOff>
    </xdr:from>
    <xdr:to>
      <xdr:col>6</xdr:col>
      <xdr:colOff>38100</xdr:colOff>
      <xdr:row>36</xdr:row>
      <xdr:rowOff>59055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75582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9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39984</xdr:rowOff>
    </xdr:from>
    <xdr:to>
      <xdr:col>24</xdr:col>
      <xdr:colOff>63500</xdr:colOff>
      <xdr:row>58</xdr:row>
      <xdr:rowOff>63085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84084"/>
          <a:ext cx="838200" cy="2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38701</xdr:rowOff>
    </xdr:from>
    <xdr:to>
      <xdr:col>19</xdr:col>
      <xdr:colOff>177800</xdr:colOff>
      <xdr:row>58</xdr:row>
      <xdr:rowOff>63085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82801"/>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38701</xdr:rowOff>
    </xdr:from>
    <xdr:to>
      <xdr:col>15</xdr:col>
      <xdr:colOff>50800</xdr:colOff>
      <xdr:row>58</xdr:row>
      <xdr:rowOff>43300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82801"/>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41639</xdr:rowOff>
    </xdr:from>
    <xdr:to>
      <xdr:col>10</xdr:col>
      <xdr:colOff>114300</xdr:colOff>
      <xdr:row>58</xdr:row>
      <xdr:rowOff>43300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42839"/>
          <a:ext cx="889000" cy="34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160634</xdr:rowOff>
    </xdr:from>
    <xdr:to>
      <xdr:col>24</xdr:col>
      <xdr:colOff>114300</xdr:colOff>
      <xdr:row>58</xdr:row>
      <xdr:rowOff>90784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3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75561</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12285</xdr:rowOff>
    </xdr:from>
    <xdr:to>
      <xdr:col>20</xdr:col>
      <xdr:colOff>38100</xdr:colOff>
      <xdr:row>58</xdr:row>
      <xdr:rowOff>113885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105012</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4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159351</xdr:rowOff>
    </xdr:from>
    <xdr:to>
      <xdr:col>15</xdr:col>
      <xdr:colOff>101600</xdr:colOff>
      <xdr:row>58</xdr:row>
      <xdr:rowOff>89501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3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80628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2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163950</xdr:rowOff>
    </xdr:from>
    <xdr:to>
      <xdr:col>10</xdr:col>
      <xdr:colOff>165100</xdr:colOff>
      <xdr:row>58</xdr:row>
      <xdr:rowOff>94100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85227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162289</xdr:rowOff>
    </xdr:from>
    <xdr:to>
      <xdr:col>6</xdr:col>
      <xdr:colOff>38100</xdr:colOff>
      <xdr:row>56</xdr:row>
      <xdr:rowOff>92439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9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83566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84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76218</xdr:rowOff>
    </xdr:from>
    <xdr:to>
      <xdr:col>24</xdr:col>
      <xdr:colOff>63500</xdr:colOff>
      <xdr:row>74</xdr:row>
      <xdr:rowOff>161699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763518"/>
          <a:ext cx="838200" cy="8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161699</xdr:rowOff>
    </xdr:from>
    <xdr:to>
      <xdr:col>19</xdr:col>
      <xdr:colOff>177800</xdr:colOff>
      <xdr:row>75</xdr:row>
      <xdr:rowOff>109510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848999"/>
          <a:ext cx="889000" cy="11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99330</xdr:rowOff>
    </xdr:from>
    <xdr:to>
      <xdr:col>15</xdr:col>
      <xdr:colOff>50800</xdr:colOff>
      <xdr:row>75</xdr:row>
      <xdr:rowOff>109510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958080"/>
          <a:ext cx="889000" cy="1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99330</xdr:rowOff>
    </xdr:from>
    <xdr:to>
      <xdr:col>10</xdr:col>
      <xdr:colOff>114300</xdr:colOff>
      <xdr:row>76</xdr:row>
      <xdr:rowOff>134603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958080"/>
          <a:ext cx="889000" cy="20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25418</xdr:rowOff>
    </xdr:from>
    <xdr:to>
      <xdr:col>24</xdr:col>
      <xdr:colOff>114300</xdr:colOff>
      <xdr:row>74</xdr:row>
      <xdr:rowOff>127018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71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48295</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56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110899</xdr:rowOff>
    </xdr:from>
    <xdr:to>
      <xdr:col>20</xdr:col>
      <xdr:colOff>38100</xdr:colOff>
      <xdr:row>75</xdr:row>
      <xdr:rowOff>41049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79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57576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57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58710</xdr:rowOff>
    </xdr:from>
    <xdr:to>
      <xdr:col>15</xdr:col>
      <xdr:colOff>101600</xdr:colOff>
      <xdr:row>75</xdr:row>
      <xdr:rowOff>160310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91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5387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69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48530</xdr:rowOff>
    </xdr:from>
    <xdr:to>
      <xdr:col>10</xdr:col>
      <xdr:colOff>165100</xdr:colOff>
      <xdr:row>75</xdr:row>
      <xdr:rowOff>150130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0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166657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68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83803</xdr:rowOff>
    </xdr:from>
    <xdr:to>
      <xdr:col>6</xdr:col>
      <xdr:colOff>38100</xdr:colOff>
      <xdr:row>77</xdr:row>
      <xdr:rowOff>13953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11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30479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88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88875</xdr:rowOff>
    </xdr:from>
    <xdr:to>
      <xdr:col>24</xdr:col>
      <xdr:colOff>63500</xdr:colOff>
      <xdr:row>98</xdr:row>
      <xdr:rowOff>114573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90975"/>
          <a:ext cx="838200" cy="2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130766</xdr:rowOff>
    </xdr:from>
    <xdr:to>
      <xdr:col>19</xdr:col>
      <xdr:colOff>177800</xdr:colOff>
      <xdr:row>98</xdr:row>
      <xdr:rowOff>114573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61416"/>
          <a:ext cx="889000" cy="15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129223</xdr:rowOff>
    </xdr:from>
    <xdr:to>
      <xdr:col>15</xdr:col>
      <xdr:colOff>50800</xdr:colOff>
      <xdr:row>97</xdr:row>
      <xdr:rowOff>130766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59873"/>
          <a:ext cx="889000" cy="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129223</xdr:rowOff>
    </xdr:from>
    <xdr:to>
      <xdr:col>10</xdr:col>
      <xdr:colOff>114300</xdr:colOff>
      <xdr:row>98</xdr:row>
      <xdr:rowOff>136176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59873"/>
          <a:ext cx="889000" cy="17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38075</xdr:rowOff>
    </xdr:from>
    <xdr:to>
      <xdr:col>24</xdr:col>
      <xdr:colOff>114300</xdr:colOff>
      <xdr:row>98</xdr:row>
      <xdr:rowOff>139675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8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124452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5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63773</xdr:rowOff>
    </xdr:from>
    <xdr:to>
      <xdr:col>20</xdr:col>
      <xdr:colOff>38100</xdr:colOff>
      <xdr:row>98</xdr:row>
      <xdr:rowOff>165373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86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156500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95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79966</xdr:rowOff>
    </xdr:from>
    <xdr:to>
      <xdr:col>15</xdr:col>
      <xdr:colOff>101600</xdr:colOff>
      <xdr:row>98</xdr:row>
      <xdr:rowOff>10116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1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0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78423</xdr:rowOff>
    </xdr:from>
    <xdr:to>
      <xdr:col>10</xdr:col>
      <xdr:colOff>165100</xdr:colOff>
      <xdr:row>98</xdr:row>
      <xdr:rowOff>8573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0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171150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0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85376</xdr:rowOff>
    </xdr:from>
    <xdr:to>
      <xdr:col>6</xdr:col>
      <xdr:colOff>38100</xdr:colOff>
      <xdr:row>99</xdr:row>
      <xdr:rowOff>15526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8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6653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8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138176</xdr:rowOff>
    </xdr:from>
    <xdr:to>
      <xdr:col>55</xdr:col>
      <xdr:colOff>0</xdr:colOff>
      <xdr:row>35</xdr:row>
      <xdr:rowOff>140081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138926"/>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96266</xdr:rowOff>
    </xdr:from>
    <xdr:to>
      <xdr:col>50</xdr:col>
      <xdr:colOff>114300</xdr:colOff>
      <xdr:row>35</xdr:row>
      <xdr:rowOff>138176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097016"/>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96266</xdr:rowOff>
    </xdr:from>
    <xdr:to>
      <xdr:col>45</xdr:col>
      <xdr:colOff>177800</xdr:colOff>
      <xdr:row>35</xdr:row>
      <xdr:rowOff>109982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0970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109982</xdr:rowOff>
    </xdr:from>
    <xdr:to>
      <xdr:col>41</xdr:col>
      <xdr:colOff>50800</xdr:colOff>
      <xdr:row>35</xdr:row>
      <xdr:rowOff>123698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1107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89281</xdr:rowOff>
    </xdr:from>
    <xdr:to>
      <xdr:col>55</xdr:col>
      <xdr:colOff>50800</xdr:colOff>
      <xdr:row>36</xdr:row>
      <xdr:rowOff>19431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09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112158</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94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87376</xdr:rowOff>
    </xdr:from>
    <xdr:to>
      <xdr:col>50</xdr:col>
      <xdr:colOff>165100</xdr:colOff>
      <xdr:row>36</xdr:row>
      <xdr:rowOff>17526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0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34053</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86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45466</xdr:rowOff>
    </xdr:from>
    <xdr:to>
      <xdr:col>46</xdr:col>
      <xdr:colOff>38100</xdr:colOff>
      <xdr:row>35</xdr:row>
      <xdr:rowOff>147066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04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163593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82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59182</xdr:rowOff>
    </xdr:from>
    <xdr:to>
      <xdr:col>41</xdr:col>
      <xdr:colOff>101600</xdr:colOff>
      <xdr:row>35</xdr:row>
      <xdr:rowOff>160782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0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5859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72898</xdr:rowOff>
    </xdr:from>
    <xdr:to>
      <xdr:col>36</xdr:col>
      <xdr:colOff>165100</xdr:colOff>
      <xdr:row>36</xdr:row>
      <xdr:rowOff>3048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19575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84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108565</xdr:rowOff>
    </xdr:from>
    <xdr:to>
      <xdr:col>55</xdr:col>
      <xdr:colOff>0</xdr:colOff>
      <xdr:row>58</xdr:row>
      <xdr:rowOff>109936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52665"/>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102484</xdr:rowOff>
    </xdr:from>
    <xdr:to>
      <xdr:col>50</xdr:col>
      <xdr:colOff>114300</xdr:colOff>
      <xdr:row>58</xdr:row>
      <xdr:rowOff>108565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46584"/>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102484</xdr:rowOff>
    </xdr:from>
    <xdr:to>
      <xdr:col>45</xdr:col>
      <xdr:colOff>177800</xdr:colOff>
      <xdr:row>58</xdr:row>
      <xdr:rowOff>109159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46584"/>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109159</xdr:rowOff>
    </xdr:from>
    <xdr:to>
      <xdr:col>41</xdr:col>
      <xdr:colOff>50800</xdr:colOff>
      <xdr:row>58</xdr:row>
      <xdr:rowOff>109571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53259"/>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59136</xdr:rowOff>
    </xdr:from>
    <xdr:to>
      <xdr:col>55</xdr:col>
      <xdr:colOff>50800</xdr:colOff>
      <xdr:row>58</xdr:row>
      <xdr:rowOff>160736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0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145513</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18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57765</xdr:rowOff>
    </xdr:from>
    <xdr:to>
      <xdr:col>50</xdr:col>
      <xdr:colOff>165100</xdr:colOff>
      <xdr:row>58</xdr:row>
      <xdr:rowOff>159365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0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150492</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094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51684</xdr:rowOff>
    </xdr:from>
    <xdr:to>
      <xdr:col>46</xdr:col>
      <xdr:colOff>38100</xdr:colOff>
      <xdr:row>58</xdr:row>
      <xdr:rowOff>153284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144411</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088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58359</xdr:rowOff>
    </xdr:from>
    <xdr:to>
      <xdr:col>41</xdr:col>
      <xdr:colOff>101600</xdr:colOff>
      <xdr:row>58</xdr:row>
      <xdr:rowOff>159959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0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151086</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095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58771</xdr:rowOff>
    </xdr:from>
    <xdr:to>
      <xdr:col>36</xdr:col>
      <xdr:colOff>165100</xdr:colOff>
      <xdr:row>58</xdr:row>
      <xdr:rowOff>160371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0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151498</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95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75025</xdr:rowOff>
    </xdr:from>
    <xdr:to>
      <xdr:col>55</xdr:col>
      <xdr:colOff>0</xdr:colOff>
      <xdr:row>78</xdr:row>
      <xdr:rowOff>94380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448125"/>
          <a:ext cx="838200" cy="1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69862</xdr:rowOff>
    </xdr:from>
    <xdr:to>
      <xdr:col>50</xdr:col>
      <xdr:colOff>114300</xdr:colOff>
      <xdr:row>78</xdr:row>
      <xdr:rowOff>94380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42962"/>
          <a:ext cx="889000" cy="2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69862</xdr:rowOff>
    </xdr:from>
    <xdr:to>
      <xdr:col>45</xdr:col>
      <xdr:colOff>177800</xdr:colOff>
      <xdr:row>78</xdr:row>
      <xdr:rowOff>111658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42962"/>
          <a:ext cx="889000" cy="4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111658</xdr:rowOff>
    </xdr:from>
    <xdr:to>
      <xdr:col>41</xdr:col>
      <xdr:colOff>50800</xdr:colOff>
      <xdr:row>78</xdr:row>
      <xdr:rowOff>133280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84758"/>
          <a:ext cx="889000" cy="2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24225</xdr:rowOff>
    </xdr:from>
    <xdr:to>
      <xdr:col>55</xdr:col>
      <xdr:colOff>50800</xdr:colOff>
      <xdr:row>78</xdr:row>
      <xdr:rowOff>125825</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39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2652</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7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43580</xdr:rowOff>
    </xdr:from>
    <xdr:to>
      <xdr:col>50</xdr:col>
      <xdr:colOff>165100</xdr:colOff>
      <xdr:row>78</xdr:row>
      <xdr:rowOff>145180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136307</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0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19062</xdr:rowOff>
    </xdr:from>
    <xdr:to>
      <xdr:col>46</xdr:col>
      <xdr:colOff>38100</xdr:colOff>
      <xdr:row>78</xdr:row>
      <xdr:rowOff>120662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9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111789</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48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60858</xdr:rowOff>
    </xdr:from>
    <xdr:to>
      <xdr:col>41</xdr:col>
      <xdr:colOff>101600</xdr:colOff>
      <xdr:row>78</xdr:row>
      <xdr:rowOff>162458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3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153585</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2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82480</xdr:rowOff>
    </xdr:from>
    <xdr:to>
      <xdr:col>36</xdr:col>
      <xdr:colOff>165100</xdr:colOff>
      <xdr:row>79</xdr:row>
      <xdr:rowOff>12630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3757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4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150044</xdr:rowOff>
    </xdr:from>
    <xdr:to>
      <xdr:col>55</xdr:col>
      <xdr:colOff>0</xdr:colOff>
      <xdr:row>98</xdr:row>
      <xdr:rowOff>115258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80694"/>
          <a:ext cx="838200" cy="13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150044</xdr:rowOff>
    </xdr:from>
    <xdr:to>
      <xdr:col>50</xdr:col>
      <xdr:colOff>114300</xdr:colOff>
      <xdr:row>98</xdr:row>
      <xdr:rowOff>64129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80694"/>
          <a:ext cx="889000" cy="8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64129</xdr:rowOff>
    </xdr:from>
    <xdr:to>
      <xdr:col>45</xdr:col>
      <xdr:colOff>177800</xdr:colOff>
      <xdr:row>98</xdr:row>
      <xdr:rowOff>143205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66229"/>
          <a:ext cx="889000" cy="7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78321</xdr:rowOff>
    </xdr:from>
    <xdr:to>
      <xdr:col>41</xdr:col>
      <xdr:colOff>50800</xdr:colOff>
      <xdr:row>98</xdr:row>
      <xdr:rowOff>143205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80421"/>
          <a:ext cx="889000" cy="6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64458</xdr:rowOff>
    </xdr:from>
    <xdr:to>
      <xdr:col>55</xdr:col>
      <xdr:colOff>50800</xdr:colOff>
      <xdr:row>98</xdr:row>
      <xdr:rowOff>166058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6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42885</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4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99244</xdr:rowOff>
    </xdr:from>
    <xdr:to>
      <xdr:col>50</xdr:col>
      <xdr:colOff>165100</xdr:colOff>
      <xdr:row>98</xdr:row>
      <xdr:rowOff>29394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2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20521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2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13329</xdr:rowOff>
    </xdr:from>
    <xdr:to>
      <xdr:col>46</xdr:col>
      <xdr:colOff>38100</xdr:colOff>
      <xdr:row>98</xdr:row>
      <xdr:rowOff>114929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106056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0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92405</xdr:rowOff>
    </xdr:from>
    <xdr:to>
      <xdr:col>41</xdr:col>
      <xdr:colOff>101600</xdr:colOff>
      <xdr:row>99</xdr:row>
      <xdr:rowOff>22555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9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13682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8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27521</xdr:rowOff>
    </xdr:from>
    <xdr:to>
      <xdr:col>36</xdr:col>
      <xdr:colOff>165100</xdr:colOff>
      <xdr:row>98</xdr:row>
      <xdr:rowOff>129121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2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120248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2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62342</xdr:rowOff>
    </xdr:from>
    <xdr:to>
      <xdr:col>85</xdr:col>
      <xdr:colOff>127000</xdr:colOff>
      <xdr:row>38</xdr:row>
      <xdr:rowOff>118943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234542"/>
          <a:ext cx="838200" cy="39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45242</xdr:rowOff>
    </xdr:from>
    <xdr:to>
      <xdr:col>81</xdr:col>
      <xdr:colOff>50800</xdr:colOff>
      <xdr:row>38</xdr:row>
      <xdr:rowOff>118943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560342"/>
          <a:ext cx="889000" cy="7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45242</xdr:rowOff>
    </xdr:from>
    <xdr:to>
      <xdr:col>76</xdr:col>
      <xdr:colOff>114300</xdr:colOff>
      <xdr:row>38</xdr:row>
      <xdr:rowOff>100106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56034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145918</xdr:rowOff>
    </xdr:from>
    <xdr:to>
      <xdr:col>71</xdr:col>
      <xdr:colOff>177800</xdr:colOff>
      <xdr:row>38</xdr:row>
      <xdr:rowOff>100106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489568"/>
          <a:ext cx="889000" cy="12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11542</xdr:rowOff>
    </xdr:from>
    <xdr:to>
      <xdr:col>85</xdr:col>
      <xdr:colOff>177800</xdr:colOff>
      <xdr:row>36</xdr:row>
      <xdr:rowOff>113142</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18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161419</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16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68143</xdr:rowOff>
    </xdr:from>
    <xdr:to>
      <xdr:col>81</xdr:col>
      <xdr:colOff>101600</xdr:colOff>
      <xdr:row>38</xdr:row>
      <xdr:rowOff>169743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5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160870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67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165892</xdr:rowOff>
    </xdr:from>
    <xdr:to>
      <xdr:col>76</xdr:col>
      <xdr:colOff>165100</xdr:colOff>
      <xdr:row>38</xdr:row>
      <xdr:rowOff>96042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50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87169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60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49306</xdr:rowOff>
    </xdr:from>
    <xdr:to>
      <xdr:col>72</xdr:col>
      <xdr:colOff>38100</xdr:colOff>
      <xdr:row>38</xdr:row>
      <xdr:rowOff>150906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56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142033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65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95118</xdr:rowOff>
    </xdr:from>
    <xdr:to>
      <xdr:col>67</xdr:col>
      <xdr:colOff>101600</xdr:colOff>
      <xdr:row>38</xdr:row>
      <xdr:rowOff>25268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3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16395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3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156902</xdr:rowOff>
    </xdr:from>
    <xdr:to>
      <xdr:col>85</xdr:col>
      <xdr:colOff>127000</xdr:colOff>
      <xdr:row>57</xdr:row>
      <xdr:rowOff>142634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758102"/>
          <a:ext cx="838200" cy="15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128041</xdr:rowOff>
    </xdr:from>
    <xdr:to>
      <xdr:col>81</xdr:col>
      <xdr:colOff>50800</xdr:colOff>
      <xdr:row>57</xdr:row>
      <xdr:rowOff>142634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00691"/>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128041</xdr:rowOff>
    </xdr:from>
    <xdr:to>
      <xdr:col>76</xdr:col>
      <xdr:colOff>114300</xdr:colOff>
      <xdr:row>57</xdr:row>
      <xdr:rowOff>157588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00691"/>
          <a:ext cx="889000" cy="2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14427</xdr:rowOff>
    </xdr:from>
    <xdr:to>
      <xdr:col>71</xdr:col>
      <xdr:colOff>177800</xdr:colOff>
      <xdr:row>57</xdr:row>
      <xdr:rowOff>157588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787077"/>
          <a:ext cx="889000" cy="14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106102</xdr:rowOff>
    </xdr:from>
    <xdr:to>
      <xdr:col>85</xdr:col>
      <xdr:colOff>177800</xdr:colOff>
      <xdr:row>57</xdr:row>
      <xdr:rowOff>36252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0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21029</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2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91834</xdr:rowOff>
    </xdr:from>
    <xdr:to>
      <xdr:col>81</xdr:col>
      <xdr:colOff>101600</xdr:colOff>
      <xdr:row>58</xdr:row>
      <xdr:rowOff>21984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6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13111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5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77241</xdr:rowOff>
    </xdr:from>
    <xdr:to>
      <xdr:col>76</xdr:col>
      <xdr:colOff>165100</xdr:colOff>
      <xdr:row>58</xdr:row>
      <xdr:rowOff>7391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169968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106788</xdr:rowOff>
    </xdr:from>
    <xdr:to>
      <xdr:col>72</xdr:col>
      <xdr:colOff>38100</xdr:colOff>
      <xdr:row>58</xdr:row>
      <xdr:rowOff>36938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28065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7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135077</xdr:rowOff>
    </xdr:from>
    <xdr:to>
      <xdr:col>67</xdr:col>
      <xdr:colOff>101600</xdr:colOff>
      <xdr:row>57</xdr:row>
      <xdr:rowOff>65227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3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56354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2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169418</xdr:rowOff>
    </xdr:from>
    <xdr:to>
      <xdr:col>85</xdr:col>
      <xdr:colOff>127000</xdr:colOff>
      <xdr:row>78</xdr:row>
      <xdr:rowOff>22256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371068"/>
          <a:ext cx="8382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22256</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395356"/>
          <a:ext cx="889000"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25000</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98100"/>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118618</xdr:rowOff>
    </xdr:from>
    <xdr:to>
      <xdr:col>85</xdr:col>
      <xdr:colOff>177800</xdr:colOff>
      <xdr:row>78</xdr:row>
      <xdr:rowOff>48768</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2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142906</xdr:rowOff>
    </xdr:from>
    <xdr:to>
      <xdr:col>81</xdr:col>
      <xdr:colOff>101600</xdr:colOff>
      <xdr:row>78</xdr:row>
      <xdr:rowOff>73056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78</xdr:row>
      <xdr:rowOff>64183</xdr:rowOff>
    </xdr:from>
    <xdr:ext cx="313932"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24333" y="134372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145650</xdr:rowOff>
    </xdr:from>
    <xdr:to>
      <xdr:col>67</xdr:col>
      <xdr:colOff>101600</xdr:colOff>
      <xdr:row>78</xdr:row>
      <xdr:rowOff>75800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66927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4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105277</xdr:rowOff>
    </xdr:from>
    <xdr:to>
      <xdr:col>85</xdr:col>
      <xdr:colOff>127000</xdr:colOff>
      <xdr:row>95</xdr:row>
      <xdr:rowOff>128288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393027"/>
          <a:ext cx="838200" cy="2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92436</xdr:rowOff>
    </xdr:from>
    <xdr:to>
      <xdr:col>81</xdr:col>
      <xdr:colOff>50800</xdr:colOff>
      <xdr:row>95</xdr:row>
      <xdr:rowOff>105277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380186"/>
          <a:ext cx="889000" cy="1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64167</xdr:rowOff>
    </xdr:from>
    <xdr:to>
      <xdr:col>76</xdr:col>
      <xdr:colOff>114300</xdr:colOff>
      <xdr:row>95</xdr:row>
      <xdr:rowOff>92436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351917"/>
          <a:ext cx="889000" cy="2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64167</xdr:rowOff>
    </xdr:from>
    <xdr:to>
      <xdr:col>71</xdr:col>
      <xdr:colOff>177800</xdr:colOff>
      <xdr:row>95</xdr:row>
      <xdr:rowOff>81559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351917"/>
          <a:ext cx="889000" cy="1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77488</xdr:rowOff>
    </xdr:from>
    <xdr:to>
      <xdr:col>85</xdr:col>
      <xdr:colOff>177800</xdr:colOff>
      <xdr:row>96</xdr:row>
      <xdr:rowOff>7638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36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55915</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34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54477</xdr:rowOff>
    </xdr:from>
    <xdr:to>
      <xdr:col>81</xdr:col>
      <xdr:colOff>101600</xdr:colOff>
      <xdr:row>95</xdr:row>
      <xdr:rowOff>156077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34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147204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3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41636</xdr:rowOff>
    </xdr:from>
    <xdr:to>
      <xdr:col>76</xdr:col>
      <xdr:colOff>165100</xdr:colOff>
      <xdr:row>95</xdr:row>
      <xdr:rowOff>143236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32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134363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2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13367</xdr:rowOff>
    </xdr:from>
    <xdr:to>
      <xdr:col>72</xdr:col>
      <xdr:colOff>38100</xdr:colOff>
      <xdr:row>95</xdr:row>
      <xdr:rowOff>114967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30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131494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07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30759</xdr:rowOff>
    </xdr:from>
    <xdr:to>
      <xdr:col>67</xdr:col>
      <xdr:colOff>101600</xdr:colOff>
      <xdr:row>95</xdr:row>
      <xdr:rowOff>132359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31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148886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09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258,331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類似団体内平均値と比べて高いのは、高齢化の進展に加え、低所得者層が多いため、生活保護費や障害者自立支援費などの社会保障関連給付費が高いことが主な要因である。消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14,596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円となっており、通信指令業務の事務委託に向けた消防情報システム整備事業等により事業費が一時的に増加したことから、住民一人当たり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円の増となった。教育費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41,097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認定こども園の建設、各中学校の屋内運動場への空調新設、市民体育館の空調・床改修の投資事業等により、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事業費が一時的に増加したことから、住民一人当たり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8,251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大阪府松原市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財政調整基金については、中期的な見通しのもとに，決算剰余金を中心に積み立てるとともに、取り崩しが最小限となるよう経費節減に努めている。令和</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年度は定額減税の影響等により市税全体で減収となった（▲</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1.2</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億円）となったものの、地方特例交付金が定額減税減収補てん特例交付金等の影響により増加した（</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+4.7</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億円）ほか、地方交付税の伸び（前年度比</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+1.7</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億円）等により、取り崩しを最小限としたため、残高が増加している。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実質収支については、地方交付税の嵩上げ交付や各種交付金等の増に加え、行財政改革の効果などにより黒字となっている。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大阪府松原市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aseline="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令和６年度決算は、国民健康保険特別会計において、インセンティブ交付金の獲得による歳入確保に加え、一般会計からの累積赤字解消のための法定外繰出しにより赤字額が減少した。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水道事業会計においては、下水道事業会計へ長期の貸付を行わなかったことにより、黒字額が増加し、下水道事業会計においては、過年度に発行した企業債の償還が負担となっているのに加えて、一般会計からの繰出金が減少したこと等により、黒字額が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一般会計においては、各種交付金が増となった一方で、</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定額減税の影響による市税の減や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臨時財政対策債の減</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扶助費及び繰出金の増により、黒字額が減少した。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大阪府松原市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過去に発行した退職手当債</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道路・施設</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の整備等に係る起債の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償還が進んだ</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ほか、下水道事業の公債費負担の減少など、</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元利償還金が減少したことから、実質公債費比率は減少した。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公共施設の老朽化に伴う改修事業などが今後見込まれるため、投資事業の精査に努め、地方債発行額の抑制に努めていく。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大阪府松原市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第三セクター等改革推進債</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道路・施設の整備等に係る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地方債の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償還が進んだことによる、一般会計等の地方債現在高の減少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や、下水道事業会計の地方債現在高の減少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加え、決算剰余金等による財政調整基金への積立等、充当可能基金残高の増加等により、将来負担額を充当可能財源等が上回り、分子がマイナスとなっていることから、将来負担比率の数値はなし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の老朽化に伴う施設の更新において、地方債発行額の増加が見込まれることから、引き続き、事業の精査や国費や交付税算入のある有利な地方債等の活用など、財政負担の平準化を図り、財政の健全化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大阪府松原市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9,438</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百万円となっており、決算剰余金や貸付料、寄附金等を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1,719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百万円積立てたが、各事業への充当により</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193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百万円の取崩しを行い、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1,526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公有財産の利活用のほか、企業誘致や土地区画整理事業、若者世代の移住・定住の促進等、市税収入の増加に取組み、適正な基金残高の維持に努める。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・公共施設整備事業基金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公共施設整備、市債償還のための資金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・商業活性化事業等基金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商店街及び商業集積づくり等の商業活性化事業、歴史ある道等特色ある道路整備のための資金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・子ども未来基金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子育て支援の充実を図るための資金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・新型コロナウイルス感染症等対策推進基金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新型コロナウイルス感染症等に関する感染拡大防止等の対策費用のための資金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・文化振興基金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文化振興事業の充実を図るための資金</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・公共施設整備事業基金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457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百万円となっており、用地処分に伴う財産区等からの繰入金や寄附金等を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118</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百万円積立て、取り崩しを行わなかったため、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118</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・商業活性化事業等基金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451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百万円となっており、駅前商業施設の貸付収入等を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百万円積立てたが、商店街活性化事業に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・子ども未来基金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332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百万円となっており、旧保育所跡地貸付料や寄附金等を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128</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百万円積立て、認定こども園建設事業に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121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・新型コロナウイルス感染症等対策推進基金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193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百万円となっており、寄附金等を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百万円積立て、取り崩しを行わなかったため、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・文化振興基金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179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百万円となっており、寄附金を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百万円積立て、取り崩しを行わなかったため、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公有財産の有効活用を促進し、基金現在高の増加に努める。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6,620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百万円となっており、決算剰余金や寄附金等を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1,130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百万円取り崩したため、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1,083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企業誘致や土地区画整理事業、若者世代の移住・定住の促進等による税収の拡大、公有財産の有効活用等、さらなる財政健全化に取組むとともに、適正な基金残高の維持に努める。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667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百万円となっており、臨時財政対策債償還基金費等を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163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百万円取り崩したため、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臨時財政対策債償還基金費の積立分については、算定の対象となる臨時財政対策債の償還に合わせて、計画的に取り崩しを行う。</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E72FDF1-5681-469A-AACF-D4C7C46D36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BAF120-C687-4C87-9846-0A6ED3DF2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D174FCBE-CAB4-4B51-B895-E5B29CF29E4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3F55DDFE-6A24-47D8-AC4B-9637731C509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46EFA715-9CAB-487D-85D3-0BABCFE18C07}"/>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607D4F47-D370-4F69-8723-6341A2FF9BC7}"/>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3E6D7400-FD18-4CDC-9CB7-AA6B755CC9E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426DBDF2-7EE4-4258-8B7D-A18B5BEB10A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9A1A9545-642B-449E-99DF-E3B671AF1A8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1037BBB-3D8C-49BE-8E79-5263A68AC02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469B3C9F-88E5-43EA-A1D1-83DBC2655F9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BEFEBC8-F4CC-4BD8-966D-C3799E5736B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4FDB30BD-1C2B-466C-BE78-98572A1F0AD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33FD977A-169E-481B-AEAA-C3657F0BC4A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F331F67B-BB94-4047-AA8F-500CA23F510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2767E58F-B7BA-4AAD-B513-E2E00A7F998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52198EE9-4FB2-4517-B5F7-1B07E2ECF51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1CA30702-E017-4135-834F-88215497B63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A586A94-5E21-4054-8AD2-74FE7AC70A58}"/>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9A438CCF-3823-45FF-B1B0-B3ECA431A73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862E4E6-4D2A-47D8-8C8F-61283719B8B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3015EA4D-6FA9-4061-8AD5-FD686CCEA91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22D4BA66-0635-4274-A52E-EE501811361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7403462B-248C-42D8-BEFC-9D6AC88D8561}"/>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F651AD5E-E505-42AB-BF41-EEBD9989142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C8CE8F09-4B1D-4691-A33A-8597191B840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17C3EB3D-5169-446A-A01B-65C7F6C3B9F4}"/>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3787AFC2-B9AB-40F9-B5AA-18228B30900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BC55C82-A545-4495-8619-B26C865CE7E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A9C936A4-5BAC-4FB1-963F-EE4FC2AF1F2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97BD68C-4C85-433E-BA5A-BEFC6F9F2CD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68B61E33-B508-4582-BA79-8C7FD620F25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6A1411D0-CB67-4673-8713-EC88AEC027A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5BF835F-92A3-4344-A2A5-78F3CD5D912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12DBD37-93A8-411B-A767-1348738E8CBF}"/>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4BB1C83D-0E13-4CDB-BE36-6F86F60C424E}"/>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DC36F8B5-8F93-401A-81B0-860E5258753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4D77D5DB-0D9B-4C34-A8DD-69F00E0599A2}"/>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55DE6E0-2478-48CF-B28F-96F1CF66512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F433306-AC5F-4B4B-B309-6BF155F8E23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FF5B8A2F-66DB-4E83-BBF9-4C4A71C149E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58D33D59-9683-4E4B-BBA8-F3DA9FEF122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FE8FCEFB-C548-41C4-A1CA-8FF17FA223C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F57B823D-72EB-4440-B3B5-4DEDB5FFA57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B41150C2-B4D0-47ED-B1D5-00AF6D4CD61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753B713-B230-44BE-A070-1C0E7F11F57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95C9677F-980C-4676-B351-68CE8912B59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DE818333-FE5C-4580-92F2-5AC5083D296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906BD0B2-8285-4F68-BB70-AD25AE1E43C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21605E76-E1C2-4A81-9228-85D76FBA2B8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1045E259-B8E0-4EE6-A4CF-7D4E47DCF96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当市では、令和元年度に旧松原図書館を除却し、令和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及び令和６年度</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に老朽化した保育所</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幼稚園を統合し、新たに認定こども園を建設するなど、老朽化した施設の集約化や除却を進めたこと等により、資産全体での有形固定資産減価償却率は、類似団体内平均値と比較するとやや低くなっている。一方でその他既存施設については、老朽化の進展に伴い、同比率が上昇傾向にあるため、引き続き計画的な施設の改修や除却等、適正な維持管理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2B99D770-FBF1-443D-93A6-3D882083058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9087C054-544E-4584-8ADF-C10FEC789606}"/>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F93C495-96E5-4D3C-93B1-3A1FDDFB28D3}"/>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21A5827A-9576-4957-B367-818DE4817E5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2986F885-6A83-4271-A51F-C5D9EC4CE578}"/>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E4B3B682-5E93-4382-93A0-2A2E61B7AA9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6BE634AF-D575-4AFC-A161-682E802E019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AEC10B08-C013-4E8A-8892-EDA5129E6C4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A8D50C95-F23C-41F2-B66D-D33A9986F987}"/>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1F08D1E5-DF03-4C1C-B740-680625329307}"/>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FF630C6C-45CC-4EA7-80F4-F8FADFFC36DB}"/>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93BEFF31-44CD-4D08-9C9A-AC77AA3FE7C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70B7D4F8-98D2-49AB-A905-E4A9F3186B2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8AE2438-CFC4-4E50-97E1-FD90760B9F2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BF72D18A-E2CC-43EB-9D62-8C6C35A1167A}"/>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FD199436-58D5-448F-9BBF-17C4AA0AC7B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9" name="直線コネクタ 68">
          <a:extLst>
            <a:ext uri="{FF2B5EF4-FFF2-40B4-BE49-F238E27FC236}">
              <a16:creationId xmlns:a16="http://schemas.microsoft.com/office/drawing/2014/main" id="{70FABDC9-1CB5-40B2-AB01-7AAB14AAEAED}"/>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0" name="有形固定資産減価償却率最小値テキスト">
          <a:extLst>
            <a:ext uri="{FF2B5EF4-FFF2-40B4-BE49-F238E27FC236}">
              <a16:creationId xmlns:a16="http://schemas.microsoft.com/office/drawing/2014/main" id="{AB27EF0F-B6CF-452B-8D0D-BEFC974E2A89}"/>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1" name="直線コネクタ 70">
          <a:extLst>
            <a:ext uri="{FF2B5EF4-FFF2-40B4-BE49-F238E27FC236}">
              <a16:creationId xmlns:a16="http://schemas.microsoft.com/office/drawing/2014/main" id="{50B9BA1F-C31F-421A-94AE-4342708F8F92}"/>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2" name="有形固定資産減価償却率最大値テキスト">
          <a:extLst>
            <a:ext uri="{FF2B5EF4-FFF2-40B4-BE49-F238E27FC236}">
              <a16:creationId xmlns:a16="http://schemas.microsoft.com/office/drawing/2014/main" id="{432C3E05-DF9D-451D-8E8F-F10839FDB093}"/>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3" name="直線コネクタ 72">
          <a:extLst>
            <a:ext uri="{FF2B5EF4-FFF2-40B4-BE49-F238E27FC236}">
              <a16:creationId xmlns:a16="http://schemas.microsoft.com/office/drawing/2014/main" id="{167EEC71-DF80-4D9E-905B-C18ABEB3B598}"/>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4" name="有形固定資産減価償却率平均値テキスト">
          <a:extLst>
            <a:ext uri="{FF2B5EF4-FFF2-40B4-BE49-F238E27FC236}">
              <a16:creationId xmlns:a16="http://schemas.microsoft.com/office/drawing/2014/main" id="{BC62D635-AE80-4D0F-8F16-940C1A4D650C}"/>
            </a:ext>
          </a:extLst>
        </xdr:cNvPr>
        <xdr:cNvSpPr txBox="1"/>
      </xdr:nvSpPr>
      <xdr:spPr>
        <a:xfrm>
          <a:off x="4258945" y="570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5" name="フローチャート: 判断 74">
          <a:extLst>
            <a:ext uri="{FF2B5EF4-FFF2-40B4-BE49-F238E27FC236}">
              <a16:creationId xmlns:a16="http://schemas.microsoft.com/office/drawing/2014/main" id="{FE81EE70-7C5E-4F89-BB22-CCAF672DE82C}"/>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6" name="フローチャート: 判断 75">
          <a:extLst>
            <a:ext uri="{FF2B5EF4-FFF2-40B4-BE49-F238E27FC236}">
              <a16:creationId xmlns:a16="http://schemas.microsoft.com/office/drawing/2014/main" id="{1486D9E1-0AE7-4EDF-95D3-F2722A1BE203}"/>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7" name="フローチャート: 判断 76">
          <a:extLst>
            <a:ext uri="{FF2B5EF4-FFF2-40B4-BE49-F238E27FC236}">
              <a16:creationId xmlns:a16="http://schemas.microsoft.com/office/drawing/2014/main" id="{CD4D6813-48AE-4420-854C-287D2AA96D66}"/>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8" name="フローチャート: 判断 77">
          <a:extLst>
            <a:ext uri="{FF2B5EF4-FFF2-40B4-BE49-F238E27FC236}">
              <a16:creationId xmlns:a16="http://schemas.microsoft.com/office/drawing/2014/main" id="{CF62D81D-F7B7-4C68-A8F5-881E03D79D71}"/>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9" name="フローチャート: 判断 78">
          <a:extLst>
            <a:ext uri="{FF2B5EF4-FFF2-40B4-BE49-F238E27FC236}">
              <a16:creationId xmlns:a16="http://schemas.microsoft.com/office/drawing/2014/main" id="{A38DB6F9-62E6-4DBE-B9E7-7FBB9DD8B727}"/>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2C0B2CD-19A6-4191-927F-9B31949812B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2F7A8CA-DE1C-4658-AA87-DF0F0249B20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7477C02-A4AC-44C7-ADD1-25AD33455B68}"/>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5EBB605-3C71-4EE2-B613-5F98F8EB825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1D95C8B-1EBF-4FC8-8006-DB23176846C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22225</xdr:rowOff>
    </xdr:from>
    <xdr:to>
      <xdr:col>23</xdr:col>
      <xdr:colOff>136525</xdr:colOff>
      <xdr:row>29</xdr:row>
      <xdr:rowOff>123825</xdr:rowOff>
    </xdr:to>
    <xdr:sp macro="" textlink="">
      <xdr:nvSpPr>
        <xdr:cNvPr id="85" name="楕円 84">
          <a:extLst>
            <a:ext uri="{FF2B5EF4-FFF2-40B4-BE49-F238E27FC236}">
              <a16:creationId xmlns:a16="http://schemas.microsoft.com/office/drawing/2014/main" id="{7411DDF0-EBF8-4C68-A636-3798C0AFBA98}"/>
            </a:ext>
          </a:extLst>
        </xdr:cNvPr>
        <xdr:cNvSpPr/>
      </xdr:nvSpPr>
      <xdr:spPr>
        <a:xfrm>
          <a:off x="4157345" y="56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45102</xdr:rowOff>
    </xdr:from>
    <xdr:ext cx="405111" cy="259045"/>
    <xdr:sp macro="" textlink="">
      <xdr:nvSpPr>
        <xdr:cNvPr id="86" name="有形固定資産減価償却率該当値テキスト">
          <a:extLst>
            <a:ext uri="{FF2B5EF4-FFF2-40B4-BE49-F238E27FC236}">
              <a16:creationId xmlns:a16="http://schemas.microsoft.com/office/drawing/2014/main" id="{647883B9-713F-4FB0-94E5-71FE3DF76700}"/>
            </a:ext>
          </a:extLst>
        </xdr:cNvPr>
        <xdr:cNvSpPr txBox="1"/>
      </xdr:nvSpPr>
      <xdr:spPr>
        <a:xfrm>
          <a:off x="4258945"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164888</xdr:rowOff>
    </xdr:from>
    <xdr:to>
      <xdr:col>19</xdr:col>
      <xdr:colOff>187325</xdr:colOff>
      <xdr:row>29</xdr:row>
      <xdr:rowOff>95038</xdr:rowOff>
    </xdr:to>
    <xdr:sp macro="" textlink="">
      <xdr:nvSpPr>
        <xdr:cNvPr id="87" name="楕円 86">
          <a:extLst>
            <a:ext uri="{FF2B5EF4-FFF2-40B4-BE49-F238E27FC236}">
              <a16:creationId xmlns:a16="http://schemas.microsoft.com/office/drawing/2014/main" id="{675D49FC-228A-4B06-AFD1-BCBC663FE208}"/>
            </a:ext>
          </a:extLst>
        </xdr:cNvPr>
        <xdr:cNvSpPr/>
      </xdr:nvSpPr>
      <xdr:spPr>
        <a:xfrm>
          <a:off x="3537585" y="56284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44238</xdr:rowOff>
    </xdr:from>
    <xdr:to>
      <xdr:col>23</xdr:col>
      <xdr:colOff>85725</xdr:colOff>
      <xdr:row>29</xdr:row>
      <xdr:rowOff>73025</xdr:rowOff>
    </xdr:to>
    <xdr:cxnSp macro="">
      <xdr:nvCxnSpPr>
        <xdr:cNvPr id="88" name="直線コネクタ 87">
          <a:extLst>
            <a:ext uri="{FF2B5EF4-FFF2-40B4-BE49-F238E27FC236}">
              <a16:creationId xmlns:a16="http://schemas.microsoft.com/office/drawing/2014/main" id="{11D5C54E-1659-4E0D-BC71-3AA1780C1D80}"/>
            </a:ext>
          </a:extLst>
        </xdr:cNvPr>
        <xdr:cNvCxnSpPr/>
      </xdr:nvCxnSpPr>
      <xdr:spPr>
        <a:xfrm>
          <a:off x="3588385" y="5675418"/>
          <a:ext cx="6197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107315</xdr:rowOff>
    </xdr:from>
    <xdr:to>
      <xdr:col>15</xdr:col>
      <xdr:colOff>187325</xdr:colOff>
      <xdr:row>29</xdr:row>
      <xdr:rowOff>37465</xdr:rowOff>
    </xdr:to>
    <xdr:sp macro="" textlink="">
      <xdr:nvSpPr>
        <xdr:cNvPr id="89" name="楕円 88">
          <a:extLst>
            <a:ext uri="{FF2B5EF4-FFF2-40B4-BE49-F238E27FC236}">
              <a16:creationId xmlns:a16="http://schemas.microsoft.com/office/drawing/2014/main" id="{C632A65D-210A-464D-9D57-1E78FF977967}"/>
            </a:ext>
          </a:extLst>
        </xdr:cNvPr>
        <xdr:cNvSpPr/>
      </xdr:nvSpPr>
      <xdr:spPr>
        <a:xfrm>
          <a:off x="2867025" y="5570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158115</xdr:rowOff>
    </xdr:from>
    <xdr:to>
      <xdr:col>19</xdr:col>
      <xdr:colOff>136525</xdr:colOff>
      <xdr:row>29</xdr:row>
      <xdr:rowOff>44238</xdr:rowOff>
    </xdr:to>
    <xdr:cxnSp macro="">
      <xdr:nvCxnSpPr>
        <xdr:cNvPr id="90" name="直線コネクタ 89">
          <a:extLst>
            <a:ext uri="{FF2B5EF4-FFF2-40B4-BE49-F238E27FC236}">
              <a16:creationId xmlns:a16="http://schemas.microsoft.com/office/drawing/2014/main" id="{38D53412-5106-41C8-B1DB-828041D0644B}"/>
            </a:ext>
          </a:extLst>
        </xdr:cNvPr>
        <xdr:cNvCxnSpPr/>
      </xdr:nvCxnSpPr>
      <xdr:spPr>
        <a:xfrm>
          <a:off x="2917825" y="5621655"/>
          <a:ext cx="6705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64135</xdr:rowOff>
    </xdr:from>
    <xdr:to>
      <xdr:col>11</xdr:col>
      <xdr:colOff>187325</xdr:colOff>
      <xdr:row>28</xdr:row>
      <xdr:rowOff>165735</xdr:rowOff>
    </xdr:to>
    <xdr:sp macro="" textlink="">
      <xdr:nvSpPr>
        <xdr:cNvPr id="91" name="楕円 90">
          <a:extLst>
            <a:ext uri="{FF2B5EF4-FFF2-40B4-BE49-F238E27FC236}">
              <a16:creationId xmlns:a16="http://schemas.microsoft.com/office/drawing/2014/main" id="{63BF10BF-89BD-46FA-9513-13A2B4B8BC68}"/>
            </a:ext>
          </a:extLst>
        </xdr:cNvPr>
        <xdr:cNvSpPr/>
      </xdr:nvSpPr>
      <xdr:spPr>
        <a:xfrm>
          <a:off x="2196465" y="5527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114935</xdr:rowOff>
    </xdr:from>
    <xdr:to>
      <xdr:col>15</xdr:col>
      <xdr:colOff>136525</xdr:colOff>
      <xdr:row>28</xdr:row>
      <xdr:rowOff>158115</xdr:rowOff>
    </xdr:to>
    <xdr:cxnSp macro="">
      <xdr:nvCxnSpPr>
        <xdr:cNvPr id="92" name="直線コネクタ 91">
          <a:extLst>
            <a:ext uri="{FF2B5EF4-FFF2-40B4-BE49-F238E27FC236}">
              <a16:creationId xmlns:a16="http://schemas.microsoft.com/office/drawing/2014/main" id="{65907A49-3D47-461E-A46F-37AAA8168D62}"/>
            </a:ext>
          </a:extLst>
        </xdr:cNvPr>
        <xdr:cNvCxnSpPr/>
      </xdr:nvCxnSpPr>
      <xdr:spPr>
        <a:xfrm>
          <a:off x="2247265" y="5578475"/>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10160</xdr:rowOff>
    </xdr:from>
    <xdr:to>
      <xdr:col>7</xdr:col>
      <xdr:colOff>187325</xdr:colOff>
      <xdr:row>28</xdr:row>
      <xdr:rowOff>111760</xdr:rowOff>
    </xdr:to>
    <xdr:sp macro="" textlink="">
      <xdr:nvSpPr>
        <xdr:cNvPr id="93" name="楕円 92">
          <a:extLst>
            <a:ext uri="{FF2B5EF4-FFF2-40B4-BE49-F238E27FC236}">
              <a16:creationId xmlns:a16="http://schemas.microsoft.com/office/drawing/2014/main" id="{4D00864E-43CE-4B23-8547-CED0DA7498DC}"/>
            </a:ext>
          </a:extLst>
        </xdr:cNvPr>
        <xdr:cNvSpPr/>
      </xdr:nvSpPr>
      <xdr:spPr>
        <a:xfrm>
          <a:off x="1525905" y="547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60960</xdr:rowOff>
    </xdr:from>
    <xdr:to>
      <xdr:col>11</xdr:col>
      <xdr:colOff>136525</xdr:colOff>
      <xdr:row>28</xdr:row>
      <xdr:rowOff>114935</xdr:rowOff>
    </xdr:to>
    <xdr:cxnSp macro="">
      <xdr:nvCxnSpPr>
        <xdr:cNvPr id="94" name="直線コネクタ 93">
          <a:extLst>
            <a:ext uri="{FF2B5EF4-FFF2-40B4-BE49-F238E27FC236}">
              <a16:creationId xmlns:a16="http://schemas.microsoft.com/office/drawing/2014/main" id="{9DF820D8-3D75-4B17-978D-A9AC3258B3AA}"/>
            </a:ext>
          </a:extLst>
        </xdr:cNvPr>
        <xdr:cNvCxnSpPr/>
      </xdr:nvCxnSpPr>
      <xdr:spPr>
        <a:xfrm>
          <a:off x="1576705" y="5524500"/>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5" name="n_1aveValue有形固定資産減価償却率">
          <a:extLst>
            <a:ext uri="{FF2B5EF4-FFF2-40B4-BE49-F238E27FC236}">
              <a16:creationId xmlns:a16="http://schemas.microsoft.com/office/drawing/2014/main" id="{922BCB7A-1BE3-486E-AC5D-5C483434CF91}"/>
            </a:ext>
          </a:extLst>
        </xdr:cNvPr>
        <xdr:cNvSpPr txBox="1"/>
      </xdr:nvSpPr>
      <xdr:spPr>
        <a:xfrm>
          <a:off x="3395989"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6" name="n_2aveValue有形固定資産減価償却率">
          <a:extLst>
            <a:ext uri="{FF2B5EF4-FFF2-40B4-BE49-F238E27FC236}">
              <a16:creationId xmlns:a16="http://schemas.microsoft.com/office/drawing/2014/main" id="{705ABB6C-AACB-4499-920F-38A910A37B88}"/>
            </a:ext>
          </a:extLst>
        </xdr:cNvPr>
        <xdr:cNvSpPr txBox="1"/>
      </xdr:nvSpPr>
      <xdr:spPr>
        <a:xfrm>
          <a:off x="273812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7" name="n_3aveValue有形固定資産減価償却率">
          <a:extLst>
            <a:ext uri="{FF2B5EF4-FFF2-40B4-BE49-F238E27FC236}">
              <a16:creationId xmlns:a16="http://schemas.microsoft.com/office/drawing/2014/main" id="{95F29D29-A557-4F6C-B597-5ECCE104BE4B}"/>
            </a:ext>
          </a:extLst>
        </xdr:cNvPr>
        <xdr:cNvSpPr txBox="1"/>
      </xdr:nvSpPr>
      <xdr:spPr>
        <a:xfrm>
          <a:off x="2067569"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8" name="n_4aveValue有形固定資産減価償却率">
          <a:extLst>
            <a:ext uri="{FF2B5EF4-FFF2-40B4-BE49-F238E27FC236}">
              <a16:creationId xmlns:a16="http://schemas.microsoft.com/office/drawing/2014/main" id="{DDBDD5F6-FB74-455D-A862-244552E1C01D}"/>
            </a:ext>
          </a:extLst>
        </xdr:cNvPr>
        <xdr:cNvSpPr txBox="1"/>
      </xdr:nvSpPr>
      <xdr:spPr>
        <a:xfrm>
          <a:off x="1397009"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111565</xdr:rowOff>
    </xdr:from>
    <xdr:ext cx="405111" cy="259045"/>
    <xdr:sp macro="" textlink="">
      <xdr:nvSpPr>
        <xdr:cNvPr id="99" name="n_1mainValue有形固定資産減価償却率">
          <a:extLst>
            <a:ext uri="{FF2B5EF4-FFF2-40B4-BE49-F238E27FC236}">
              <a16:creationId xmlns:a16="http://schemas.microsoft.com/office/drawing/2014/main" id="{4000BB19-636E-4ADE-BDCA-CF0A048B5450}"/>
            </a:ext>
          </a:extLst>
        </xdr:cNvPr>
        <xdr:cNvSpPr txBox="1"/>
      </xdr:nvSpPr>
      <xdr:spPr>
        <a:xfrm>
          <a:off x="339598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53992</xdr:rowOff>
    </xdr:from>
    <xdr:ext cx="405111" cy="259045"/>
    <xdr:sp macro="" textlink="">
      <xdr:nvSpPr>
        <xdr:cNvPr id="100" name="n_2mainValue有形固定資産減価償却率">
          <a:extLst>
            <a:ext uri="{FF2B5EF4-FFF2-40B4-BE49-F238E27FC236}">
              <a16:creationId xmlns:a16="http://schemas.microsoft.com/office/drawing/2014/main" id="{9ABA825C-C014-417A-BC96-27786C626473}"/>
            </a:ext>
          </a:extLst>
        </xdr:cNvPr>
        <xdr:cNvSpPr txBox="1"/>
      </xdr:nvSpPr>
      <xdr:spPr>
        <a:xfrm>
          <a:off x="2738129" y="534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10812</xdr:rowOff>
    </xdr:from>
    <xdr:ext cx="405111" cy="259045"/>
    <xdr:sp macro="" textlink="">
      <xdr:nvSpPr>
        <xdr:cNvPr id="101" name="n_3mainValue有形固定資産減価償却率">
          <a:extLst>
            <a:ext uri="{FF2B5EF4-FFF2-40B4-BE49-F238E27FC236}">
              <a16:creationId xmlns:a16="http://schemas.microsoft.com/office/drawing/2014/main" id="{6FAD2947-4277-46EF-A828-B7C7B59AF670}"/>
            </a:ext>
          </a:extLst>
        </xdr:cNvPr>
        <xdr:cNvSpPr txBox="1"/>
      </xdr:nvSpPr>
      <xdr:spPr>
        <a:xfrm>
          <a:off x="2067569" y="530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128287</xdr:rowOff>
    </xdr:from>
    <xdr:ext cx="405111" cy="259045"/>
    <xdr:sp macro="" textlink="">
      <xdr:nvSpPr>
        <xdr:cNvPr id="102" name="n_4mainValue有形固定資産減価償却率">
          <a:extLst>
            <a:ext uri="{FF2B5EF4-FFF2-40B4-BE49-F238E27FC236}">
              <a16:creationId xmlns:a16="http://schemas.microsoft.com/office/drawing/2014/main" id="{BBB02894-4D1F-4BAE-B493-7AF7B81077C3}"/>
            </a:ext>
          </a:extLst>
        </xdr:cNvPr>
        <xdr:cNvSpPr txBox="1"/>
      </xdr:nvSpPr>
      <xdr:spPr>
        <a:xfrm>
          <a:off x="1397009" y="52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F20B248-3616-4F4C-9DE3-AA888AAAAF46}"/>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27FA751-052C-47CF-85A1-349764557B7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68383411-04F6-447A-891C-48566F91863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1AC975A-EA0C-49D3-9DEB-8823F4535F1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27611FEB-151C-422C-84BF-6AEF7EB0839E}"/>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B8070DF1-4AED-4552-BDB8-BCF874A4FBD9}"/>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3AD442DA-F5C5-4B64-AA51-E5B83F0940A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C5E8D6D5-899A-44EA-8525-032E501E5A6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E0AFBF71-9F22-4C6A-B554-07A5907128E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BF6E728E-3E9B-4C98-90DF-75C4617692F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6BF9AAAB-1F68-4921-9893-FAA64640523C}"/>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215E1328-7066-43EF-9A0B-DB90C6AA5AD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3434B865-CD72-4C10-84BC-5EB30286232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年度にかけて発行した第三セクター等改革推進債の償還が進んでいることや平成</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年度にかけて発行した退職手当債の償還が完了したこと等により、将来負担額は減少傾向にあるものの、類似団体と比較して、充当可能基金残高が少ないことや、人口</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りの市税収入が低く、経常一般財源等が少ないため、債務償還比率も類似団体内平均値と比べると高くなっている。そのため、過度な将来負担とならないよう、施設の更新等を計画的に行うとともに、企業誘致等による、自主財源確保にも取り組む。</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C00019F-7240-4734-90F3-2FAB4E2EDBC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85A3E4D7-47C0-4AD1-B2C6-74C0FB0565C8}"/>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395A1F3C-9CA8-4263-8F76-00B95C11CB5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DE8EB53B-4D2A-4200-95AF-356E91D1559E}"/>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56F8EE9C-7390-45CF-A1C6-0F2371EF06FB}"/>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DF63C77D-6666-4298-9009-9D94AA298304}"/>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E1E49101-03C5-48C4-8CE1-896561FE01C1}"/>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43B9B8B2-C79B-431E-A1D7-5D0D9B9C5AA3}"/>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DC59B1FA-38E7-4709-99F2-64C8669BCD1A}"/>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A2ED62FC-7BE3-431B-B097-1C4382E0A8FE}"/>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C61F878B-2483-4680-9D66-F1AD55D2C0D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1977F04C-5206-4626-B267-A4391A9E05F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A202EDDE-565F-4A5A-93AC-55FE6BC9F3AE}"/>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AAABA94-F68C-4479-A5D0-1D444B6A927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B658500-B8D8-433D-9105-23BFACEEF8C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110539</xdr:rowOff>
    </xdr:to>
    <xdr:cxnSp macro="">
      <xdr:nvCxnSpPr>
        <xdr:cNvPr id="131" name="直線コネクタ 130">
          <a:extLst>
            <a:ext uri="{FF2B5EF4-FFF2-40B4-BE49-F238E27FC236}">
              <a16:creationId xmlns:a16="http://schemas.microsoft.com/office/drawing/2014/main" id="{40391141-53FF-4BBC-8139-3060D7C50D2E}"/>
            </a:ext>
          </a:extLst>
        </xdr:cNvPr>
        <xdr:cNvCxnSpPr/>
      </xdr:nvCxnSpPr>
      <xdr:spPr>
        <a:xfrm flipV="1">
          <a:off x="13027660" y="5211868"/>
          <a:ext cx="1269" cy="1032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114366</xdr:rowOff>
    </xdr:from>
    <xdr:ext cx="469744" cy="259045"/>
    <xdr:sp macro="" textlink="">
      <xdr:nvSpPr>
        <xdr:cNvPr id="132" name="債務償還比率最小値テキスト">
          <a:extLst>
            <a:ext uri="{FF2B5EF4-FFF2-40B4-BE49-F238E27FC236}">
              <a16:creationId xmlns:a16="http://schemas.microsoft.com/office/drawing/2014/main" id="{7406E35E-21A6-4317-9C08-FE918DDA8978}"/>
            </a:ext>
          </a:extLst>
        </xdr:cNvPr>
        <xdr:cNvSpPr txBox="1"/>
      </xdr:nvSpPr>
      <xdr:spPr>
        <a:xfrm>
          <a:off x="13080365" y="624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110539</xdr:rowOff>
    </xdr:from>
    <xdr:to>
      <xdr:col>76</xdr:col>
      <xdr:colOff>111125</xdr:colOff>
      <xdr:row>32</xdr:row>
      <xdr:rowOff>110539</xdr:rowOff>
    </xdr:to>
    <xdr:cxnSp macro="">
      <xdr:nvCxnSpPr>
        <xdr:cNvPr id="133" name="直線コネクタ 132">
          <a:extLst>
            <a:ext uri="{FF2B5EF4-FFF2-40B4-BE49-F238E27FC236}">
              <a16:creationId xmlns:a16="http://schemas.microsoft.com/office/drawing/2014/main" id="{9EACAE96-D838-4547-B837-86D4351BE3BB}"/>
            </a:ext>
          </a:extLst>
        </xdr:cNvPr>
        <xdr:cNvCxnSpPr/>
      </xdr:nvCxnSpPr>
      <xdr:spPr>
        <a:xfrm>
          <a:off x="12963525" y="6244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6C455C5-29BE-4BB3-9006-A9401A70844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DCB450AD-FFF7-40C1-B46F-76521C9AE366}"/>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108313</xdr:rowOff>
    </xdr:from>
    <xdr:ext cx="469744" cy="259045"/>
    <xdr:sp macro="" textlink="">
      <xdr:nvSpPr>
        <xdr:cNvPr id="136" name="債務償還比率平均値テキスト">
          <a:extLst>
            <a:ext uri="{FF2B5EF4-FFF2-40B4-BE49-F238E27FC236}">
              <a16:creationId xmlns:a16="http://schemas.microsoft.com/office/drawing/2014/main" id="{BDBFD9BC-894C-424B-9BD9-6A7889227CF2}"/>
            </a:ext>
          </a:extLst>
        </xdr:cNvPr>
        <xdr:cNvSpPr txBox="1"/>
      </xdr:nvSpPr>
      <xdr:spPr>
        <a:xfrm>
          <a:off x="13080365" y="5571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85436</xdr:rowOff>
    </xdr:from>
    <xdr:to>
      <xdr:col>76</xdr:col>
      <xdr:colOff>73025</xdr:colOff>
      <xdr:row>30</xdr:row>
      <xdr:rowOff>15586</xdr:rowOff>
    </xdr:to>
    <xdr:sp macro="" textlink="">
      <xdr:nvSpPr>
        <xdr:cNvPr id="137" name="フローチャート: 判断 136">
          <a:extLst>
            <a:ext uri="{FF2B5EF4-FFF2-40B4-BE49-F238E27FC236}">
              <a16:creationId xmlns:a16="http://schemas.microsoft.com/office/drawing/2014/main" id="{63714ED7-6E9E-4589-880D-E92B3F9F8B75}"/>
            </a:ext>
          </a:extLst>
        </xdr:cNvPr>
        <xdr:cNvSpPr/>
      </xdr:nvSpPr>
      <xdr:spPr>
        <a:xfrm>
          <a:off x="13001625" y="57166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77879</xdr:rowOff>
    </xdr:from>
    <xdr:to>
      <xdr:col>72</xdr:col>
      <xdr:colOff>123825</xdr:colOff>
      <xdr:row>30</xdr:row>
      <xdr:rowOff>8029</xdr:rowOff>
    </xdr:to>
    <xdr:sp macro="" textlink="">
      <xdr:nvSpPr>
        <xdr:cNvPr id="138" name="フローチャート: 判断 137">
          <a:extLst>
            <a:ext uri="{FF2B5EF4-FFF2-40B4-BE49-F238E27FC236}">
              <a16:creationId xmlns:a16="http://schemas.microsoft.com/office/drawing/2014/main" id="{09D38B3D-0062-4969-8B88-086049468B00}"/>
            </a:ext>
          </a:extLst>
        </xdr:cNvPr>
        <xdr:cNvSpPr/>
      </xdr:nvSpPr>
      <xdr:spPr>
        <a:xfrm>
          <a:off x="12359005" y="5709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76440</xdr:rowOff>
    </xdr:from>
    <xdr:to>
      <xdr:col>68</xdr:col>
      <xdr:colOff>123825</xdr:colOff>
      <xdr:row>30</xdr:row>
      <xdr:rowOff>6590</xdr:rowOff>
    </xdr:to>
    <xdr:sp macro="" textlink="">
      <xdr:nvSpPr>
        <xdr:cNvPr id="139" name="フローチャート: 判断 138">
          <a:extLst>
            <a:ext uri="{FF2B5EF4-FFF2-40B4-BE49-F238E27FC236}">
              <a16:creationId xmlns:a16="http://schemas.microsoft.com/office/drawing/2014/main" id="{6B6B864A-2D00-45B9-B1A4-1354A066E16A}"/>
            </a:ext>
          </a:extLst>
        </xdr:cNvPr>
        <xdr:cNvSpPr/>
      </xdr:nvSpPr>
      <xdr:spPr>
        <a:xfrm>
          <a:off x="11688445" y="570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33140</xdr:rowOff>
    </xdr:from>
    <xdr:to>
      <xdr:col>64</xdr:col>
      <xdr:colOff>123825</xdr:colOff>
      <xdr:row>29</xdr:row>
      <xdr:rowOff>134740</xdr:rowOff>
    </xdr:to>
    <xdr:sp macro="" textlink="">
      <xdr:nvSpPr>
        <xdr:cNvPr id="140" name="フローチャート: 判断 139">
          <a:extLst>
            <a:ext uri="{FF2B5EF4-FFF2-40B4-BE49-F238E27FC236}">
              <a16:creationId xmlns:a16="http://schemas.microsoft.com/office/drawing/2014/main" id="{4EB6E1DC-4CF4-4EA8-B759-87ECFE036337}"/>
            </a:ext>
          </a:extLst>
        </xdr:cNvPr>
        <xdr:cNvSpPr/>
      </xdr:nvSpPr>
      <xdr:spPr>
        <a:xfrm>
          <a:off x="11017885" y="566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50362</xdr:rowOff>
    </xdr:from>
    <xdr:to>
      <xdr:col>60</xdr:col>
      <xdr:colOff>123825</xdr:colOff>
      <xdr:row>30</xdr:row>
      <xdr:rowOff>151962</xdr:rowOff>
    </xdr:to>
    <xdr:sp macro="" textlink="">
      <xdr:nvSpPr>
        <xdr:cNvPr id="141" name="フローチャート: 判断 140">
          <a:extLst>
            <a:ext uri="{FF2B5EF4-FFF2-40B4-BE49-F238E27FC236}">
              <a16:creationId xmlns:a16="http://schemas.microsoft.com/office/drawing/2014/main" id="{83F570E9-757B-4C4A-B5F7-95A7AE3F252F}"/>
            </a:ext>
          </a:extLst>
        </xdr:cNvPr>
        <xdr:cNvSpPr/>
      </xdr:nvSpPr>
      <xdr:spPr>
        <a:xfrm>
          <a:off x="10347325" y="584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6F792DE-B0C1-4558-B70D-D3E8CCE04D7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F64D5CC-54D3-49C0-B68A-8F563E745C1D}"/>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343F85B-0E9E-45F7-82BB-828E67A46A9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19955EB-1AC2-47E2-BEEB-F644B91F3C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7986AE8-DB35-4A9F-A6EF-BB76FF18378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18168</xdr:rowOff>
    </xdr:from>
    <xdr:to>
      <xdr:col>76</xdr:col>
      <xdr:colOff>73025</xdr:colOff>
      <xdr:row>31</xdr:row>
      <xdr:rowOff>119768</xdr:rowOff>
    </xdr:to>
    <xdr:sp macro="" textlink="">
      <xdr:nvSpPr>
        <xdr:cNvPr id="147" name="楕円 146">
          <a:extLst>
            <a:ext uri="{FF2B5EF4-FFF2-40B4-BE49-F238E27FC236}">
              <a16:creationId xmlns:a16="http://schemas.microsoft.com/office/drawing/2014/main" id="{69858078-91BA-4CE4-968F-BD065C6CF3EE}"/>
            </a:ext>
          </a:extLst>
        </xdr:cNvPr>
        <xdr:cNvSpPr/>
      </xdr:nvSpPr>
      <xdr:spPr>
        <a:xfrm>
          <a:off x="13001625" y="59846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168045</xdr:rowOff>
    </xdr:from>
    <xdr:ext cx="469744" cy="259045"/>
    <xdr:sp macro="" textlink="">
      <xdr:nvSpPr>
        <xdr:cNvPr id="148" name="債務償還比率該当値テキスト">
          <a:extLst>
            <a:ext uri="{FF2B5EF4-FFF2-40B4-BE49-F238E27FC236}">
              <a16:creationId xmlns:a16="http://schemas.microsoft.com/office/drawing/2014/main" id="{DF7AF815-7E88-4D90-93CB-8BCF2DBB2CAC}"/>
            </a:ext>
          </a:extLst>
        </xdr:cNvPr>
        <xdr:cNvSpPr txBox="1"/>
      </xdr:nvSpPr>
      <xdr:spPr>
        <a:xfrm>
          <a:off x="13080365" y="596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33521</xdr:rowOff>
    </xdr:from>
    <xdr:to>
      <xdr:col>72</xdr:col>
      <xdr:colOff>123825</xdr:colOff>
      <xdr:row>31</xdr:row>
      <xdr:rowOff>135121</xdr:rowOff>
    </xdr:to>
    <xdr:sp macro="" textlink="">
      <xdr:nvSpPr>
        <xdr:cNvPr id="149" name="楕円 148">
          <a:extLst>
            <a:ext uri="{FF2B5EF4-FFF2-40B4-BE49-F238E27FC236}">
              <a16:creationId xmlns:a16="http://schemas.microsoft.com/office/drawing/2014/main" id="{816C7784-2F9D-4A1A-BE03-8224E39D4FDC}"/>
            </a:ext>
          </a:extLst>
        </xdr:cNvPr>
        <xdr:cNvSpPr/>
      </xdr:nvSpPr>
      <xdr:spPr>
        <a:xfrm>
          <a:off x="12359005" y="599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68968</xdr:rowOff>
    </xdr:from>
    <xdr:to>
      <xdr:col>76</xdr:col>
      <xdr:colOff>22225</xdr:colOff>
      <xdr:row>31</xdr:row>
      <xdr:rowOff>84321</xdr:rowOff>
    </xdr:to>
    <xdr:cxnSp macro="">
      <xdr:nvCxnSpPr>
        <xdr:cNvPr id="150" name="直線コネクタ 149">
          <a:extLst>
            <a:ext uri="{FF2B5EF4-FFF2-40B4-BE49-F238E27FC236}">
              <a16:creationId xmlns:a16="http://schemas.microsoft.com/office/drawing/2014/main" id="{D332074C-B160-41D8-ABF0-40BAEBD53DD6}"/>
            </a:ext>
          </a:extLst>
        </xdr:cNvPr>
        <xdr:cNvCxnSpPr/>
      </xdr:nvCxnSpPr>
      <xdr:spPr>
        <a:xfrm flipV="1">
          <a:off x="12409805" y="6035428"/>
          <a:ext cx="619760" cy="1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94213</xdr:rowOff>
    </xdr:from>
    <xdr:to>
      <xdr:col>68</xdr:col>
      <xdr:colOff>123825</xdr:colOff>
      <xdr:row>32</xdr:row>
      <xdr:rowOff>24363</xdr:rowOff>
    </xdr:to>
    <xdr:sp macro="" textlink="">
      <xdr:nvSpPr>
        <xdr:cNvPr id="151" name="楕円 150">
          <a:extLst>
            <a:ext uri="{FF2B5EF4-FFF2-40B4-BE49-F238E27FC236}">
              <a16:creationId xmlns:a16="http://schemas.microsoft.com/office/drawing/2014/main" id="{455AE06C-117C-4671-B985-15ED53C0696A}"/>
            </a:ext>
          </a:extLst>
        </xdr:cNvPr>
        <xdr:cNvSpPr/>
      </xdr:nvSpPr>
      <xdr:spPr>
        <a:xfrm>
          <a:off x="11688445" y="6060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84321</xdr:rowOff>
    </xdr:from>
    <xdr:to>
      <xdr:col>72</xdr:col>
      <xdr:colOff>73025</xdr:colOff>
      <xdr:row>31</xdr:row>
      <xdr:rowOff>145013</xdr:rowOff>
    </xdr:to>
    <xdr:cxnSp macro="">
      <xdr:nvCxnSpPr>
        <xdr:cNvPr id="152" name="直線コネクタ 151">
          <a:extLst>
            <a:ext uri="{FF2B5EF4-FFF2-40B4-BE49-F238E27FC236}">
              <a16:creationId xmlns:a16="http://schemas.microsoft.com/office/drawing/2014/main" id="{7B05F62B-2BA5-44BA-83EA-645B6E2A4F97}"/>
            </a:ext>
          </a:extLst>
        </xdr:cNvPr>
        <xdr:cNvCxnSpPr/>
      </xdr:nvCxnSpPr>
      <xdr:spPr>
        <a:xfrm flipV="1">
          <a:off x="11739245" y="6050781"/>
          <a:ext cx="670560" cy="6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70584</xdr:rowOff>
    </xdr:from>
    <xdr:to>
      <xdr:col>64</xdr:col>
      <xdr:colOff>123825</xdr:colOff>
      <xdr:row>32</xdr:row>
      <xdr:rowOff>734</xdr:rowOff>
    </xdr:to>
    <xdr:sp macro="" textlink="">
      <xdr:nvSpPr>
        <xdr:cNvPr id="153" name="楕円 152">
          <a:extLst>
            <a:ext uri="{FF2B5EF4-FFF2-40B4-BE49-F238E27FC236}">
              <a16:creationId xmlns:a16="http://schemas.microsoft.com/office/drawing/2014/main" id="{925B61E7-9D09-4E4E-8C87-C1550B43FF80}"/>
            </a:ext>
          </a:extLst>
        </xdr:cNvPr>
        <xdr:cNvSpPr/>
      </xdr:nvSpPr>
      <xdr:spPr>
        <a:xfrm>
          <a:off x="11017885" y="60370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121384</xdr:rowOff>
    </xdr:from>
    <xdr:to>
      <xdr:col>68</xdr:col>
      <xdr:colOff>73025</xdr:colOff>
      <xdr:row>31</xdr:row>
      <xdr:rowOff>145013</xdr:rowOff>
    </xdr:to>
    <xdr:cxnSp macro="">
      <xdr:nvCxnSpPr>
        <xdr:cNvPr id="154" name="直線コネクタ 153">
          <a:extLst>
            <a:ext uri="{FF2B5EF4-FFF2-40B4-BE49-F238E27FC236}">
              <a16:creationId xmlns:a16="http://schemas.microsoft.com/office/drawing/2014/main" id="{418D3537-D551-4749-BC9D-799C7A722F75}"/>
            </a:ext>
          </a:extLst>
        </xdr:cNvPr>
        <xdr:cNvCxnSpPr/>
      </xdr:nvCxnSpPr>
      <xdr:spPr>
        <a:xfrm>
          <a:off x="11068685" y="6087844"/>
          <a:ext cx="670560" cy="2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159364</xdr:rowOff>
    </xdr:from>
    <xdr:to>
      <xdr:col>60</xdr:col>
      <xdr:colOff>123825</xdr:colOff>
      <xdr:row>34</xdr:row>
      <xdr:rowOff>89514</xdr:rowOff>
    </xdr:to>
    <xdr:sp macro="" textlink="">
      <xdr:nvSpPr>
        <xdr:cNvPr id="155" name="楕円 154">
          <a:extLst>
            <a:ext uri="{FF2B5EF4-FFF2-40B4-BE49-F238E27FC236}">
              <a16:creationId xmlns:a16="http://schemas.microsoft.com/office/drawing/2014/main" id="{020FD8CB-273E-4F11-B63D-12B60E05D07B}"/>
            </a:ext>
          </a:extLst>
        </xdr:cNvPr>
        <xdr:cNvSpPr/>
      </xdr:nvSpPr>
      <xdr:spPr>
        <a:xfrm>
          <a:off x="10347325" y="6461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121384</xdr:rowOff>
    </xdr:from>
    <xdr:to>
      <xdr:col>64</xdr:col>
      <xdr:colOff>73025</xdr:colOff>
      <xdr:row>34</xdr:row>
      <xdr:rowOff>38714</xdr:rowOff>
    </xdr:to>
    <xdr:cxnSp macro="">
      <xdr:nvCxnSpPr>
        <xdr:cNvPr id="156" name="直線コネクタ 155">
          <a:extLst>
            <a:ext uri="{FF2B5EF4-FFF2-40B4-BE49-F238E27FC236}">
              <a16:creationId xmlns:a16="http://schemas.microsoft.com/office/drawing/2014/main" id="{D9E8A617-0F68-4AEF-99C2-49BD7E5323C7}"/>
            </a:ext>
          </a:extLst>
        </xdr:cNvPr>
        <xdr:cNvCxnSpPr/>
      </xdr:nvCxnSpPr>
      <xdr:spPr>
        <a:xfrm flipV="1">
          <a:off x="10398125" y="6087844"/>
          <a:ext cx="670560" cy="4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24556</xdr:rowOff>
    </xdr:from>
    <xdr:ext cx="469744" cy="259045"/>
    <xdr:sp macro="" textlink="">
      <xdr:nvSpPr>
        <xdr:cNvPr id="157" name="n_1aveValue債務償還比率">
          <a:extLst>
            <a:ext uri="{FF2B5EF4-FFF2-40B4-BE49-F238E27FC236}">
              <a16:creationId xmlns:a16="http://schemas.microsoft.com/office/drawing/2014/main" id="{9EB02B89-23A8-4186-AEA2-F225AB9FB78C}"/>
            </a:ext>
          </a:extLst>
        </xdr:cNvPr>
        <xdr:cNvSpPr txBox="1"/>
      </xdr:nvSpPr>
      <xdr:spPr>
        <a:xfrm>
          <a:off x="12185092" y="548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23117</xdr:rowOff>
    </xdr:from>
    <xdr:ext cx="469744" cy="259045"/>
    <xdr:sp macro="" textlink="">
      <xdr:nvSpPr>
        <xdr:cNvPr id="158" name="n_2aveValue債務償還比率">
          <a:extLst>
            <a:ext uri="{FF2B5EF4-FFF2-40B4-BE49-F238E27FC236}">
              <a16:creationId xmlns:a16="http://schemas.microsoft.com/office/drawing/2014/main" id="{52ED2678-B5EF-451C-B5A5-929789AE3B8F}"/>
            </a:ext>
          </a:extLst>
        </xdr:cNvPr>
        <xdr:cNvSpPr txBox="1"/>
      </xdr:nvSpPr>
      <xdr:spPr>
        <a:xfrm>
          <a:off x="11527232" y="548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151267</xdr:rowOff>
    </xdr:from>
    <xdr:ext cx="469744" cy="259045"/>
    <xdr:sp macro="" textlink="">
      <xdr:nvSpPr>
        <xdr:cNvPr id="159" name="n_3aveValue債務償還比率">
          <a:extLst>
            <a:ext uri="{FF2B5EF4-FFF2-40B4-BE49-F238E27FC236}">
              <a16:creationId xmlns:a16="http://schemas.microsoft.com/office/drawing/2014/main" id="{2F96A748-835E-46C2-A010-F7A4F8FD56FD}"/>
            </a:ext>
          </a:extLst>
        </xdr:cNvPr>
        <xdr:cNvSpPr txBox="1"/>
      </xdr:nvSpPr>
      <xdr:spPr>
        <a:xfrm>
          <a:off x="10856672" y="544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168489</xdr:rowOff>
    </xdr:from>
    <xdr:ext cx="469744" cy="259045"/>
    <xdr:sp macro="" textlink="">
      <xdr:nvSpPr>
        <xdr:cNvPr id="160" name="n_4aveValue債務償還比率">
          <a:extLst>
            <a:ext uri="{FF2B5EF4-FFF2-40B4-BE49-F238E27FC236}">
              <a16:creationId xmlns:a16="http://schemas.microsoft.com/office/drawing/2014/main" id="{9169210C-11C1-404F-BCBB-3D78BCBBEA3A}"/>
            </a:ext>
          </a:extLst>
        </xdr:cNvPr>
        <xdr:cNvSpPr txBox="1"/>
      </xdr:nvSpPr>
      <xdr:spPr>
        <a:xfrm>
          <a:off x="10186112" y="563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126248</xdr:rowOff>
    </xdr:from>
    <xdr:ext cx="469744" cy="259045"/>
    <xdr:sp macro="" textlink="">
      <xdr:nvSpPr>
        <xdr:cNvPr id="161" name="n_1mainValue債務償還比率">
          <a:extLst>
            <a:ext uri="{FF2B5EF4-FFF2-40B4-BE49-F238E27FC236}">
              <a16:creationId xmlns:a16="http://schemas.microsoft.com/office/drawing/2014/main" id="{23FE7581-9330-406C-A5E4-808441BFE7B4}"/>
            </a:ext>
          </a:extLst>
        </xdr:cNvPr>
        <xdr:cNvSpPr txBox="1"/>
      </xdr:nvSpPr>
      <xdr:spPr>
        <a:xfrm>
          <a:off x="12185092" y="609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15490</xdr:rowOff>
    </xdr:from>
    <xdr:ext cx="469744" cy="259045"/>
    <xdr:sp macro="" textlink="">
      <xdr:nvSpPr>
        <xdr:cNvPr id="162" name="n_2mainValue債務償還比率">
          <a:extLst>
            <a:ext uri="{FF2B5EF4-FFF2-40B4-BE49-F238E27FC236}">
              <a16:creationId xmlns:a16="http://schemas.microsoft.com/office/drawing/2014/main" id="{EEA61047-7254-429B-971B-3751F9C68896}"/>
            </a:ext>
          </a:extLst>
        </xdr:cNvPr>
        <xdr:cNvSpPr txBox="1"/>
      </xdr:nvSpPr>
      <xdr:spPr>
        <a:xfrm>
          <a:off x="11527232" y="6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163311</xdr:rowOff>
    </xdr:from>
    <xdr:ext cx="469744" cy="259045"/>
    <xdr:sp macro="" textlink="">
      <xdr:nvSpPr>
        <xdr:cNvPr id="163" name="n_3mainValue債務償還比率">
          <a:extLst>
            <a:ext uri="{FF2B5EF4-FFF2-40B4-BE49-F238E27FC236}">
              <a16:creationId xmlns:a16="http://schemas.microsoft.com/office/drawing/2014/main" id="{D67CE6D5-12CA-4571-898D-BD45FAC5411E}"/>
            </a:ext>
          </a:extLst>
        </xdr:cNvPr>
        <xdr:cNvSpPr txBox="1"/>
      </xdr:nvSpPr>
      <xdr:spPr>
        <a:xfrm>
          <a:off x="10856672" y="612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80641</xdr:rowOff>
    </xdr:from>
    <xdr:ext cx="560923" cy="259045"/>
    <xdr:sp macro="" textlink="">
      <xdr:nvSpPr>
        <xdr:cNvPr id="164" name="n_4mainValue債務償還比率">
          <a:extLst>
            <a:ext uri="{FF2B5EF4-FFF2-40B4-BE49-F238E27FC236}">
              <a16:creationId xmlns:a16="http://schemas.microsoft.com/office/drawing/2014/main" id="{BD97DD2C-AC19-4BF8-B200-1F2B1CBF0740}"/>
            </a:ext>
          </a:extLst>
        </xdr:cNvPr>
        <xdr:cNvSpPr txBox="1"/>
      </xdr:nvSpPr>
      <xdr:spPr>
        <a:xfrm>
          <a:off x="10155763" y="655002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D45BA01-ABE9-4D9C-80CA-BA35B805AE4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EB2CEA0-27FD-4901-B8F3-628BF1B685C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D0E52FC7-0286-4C2C-987D-BA31CEFD06B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27F43E6B-A9AB-41F9-A030-F4F4155DBAA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CFFD094-DD27-4C89-8ADB-0676A12E0BF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3D10E8B-AAA8-48B8-AA30-55DFFD5A71B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EF34B3-6B8D-4EEA-8778-8E947C34E4F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37170E-294E-4469-B7B5-8943345FA99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DDA613-488E-41AF-BB3D-6935A9E3249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C9A001-5797-4ADD-8C2B-6181FC83414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9D8660-6F47-4E4E-8EEE-FD2134AFB1A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53E08C6-68A1-4AE2-80FA-B6BA3646643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C99A10-FB69-4774-A38F-BD4C9B9DE4C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C4ACA6-595F-4F94-AB7B-8BFC7056F48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C8FBA5-9B89-4B94-857D-73F077D4000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8C4005-BEC0-4529-9AD7-7247B4690FB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90BB26-A8A7-4D63-B379-2BEE1524D94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2AAD3A-20B0-4F73-B8E9-EDBD5877CAE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16F2CC-1385-489F-A20F-C823BBADA16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22858D-716F-421C-8109-925C6A6A675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3CA783-294C-4CC2-803C-ADA44536AF2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C9D006E-0BC2-4EF0-9860-E7854380E31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DB281D-8A86-42A1-94E9-3C172E9033A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1BCE9D-B9DC-4E8E-8716-DBB0F3A8155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D66C2B-BDDF-4389-AA77-D7DB7E1621B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920727-439D-4DDF-8B9C-A23AA631FF5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477C078-76DE-47AD-8E23-E632B849B5B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F40C1B-179F-4B74-8EC1-899A9136B62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AE678D-1E56-43C1-8C58-C18E4C6C8A2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7E86F9-A495-4B99-A7E6-43B729FF6BA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F1EF48-4DBF-440E-9531-A7279B0B256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275508-EBF6-46DD-81AF-7FCE1E5B63C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B96936-6A93-42E0-92B2-7E9D0118685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92E28C1-41F7-4D7F-9460-2665ADE041B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8BF94CD-057E-4CD7-A74A-7844A82DCC0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259E26-836D-425B-9723-1D6FE2C48D1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D523E4-80FE-4579-96C0-091752FD6B6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3865EF-12CB-4980-8C23-DB956E3D9F9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7F1D4E-CA8B-4CAC-9E8A-15B73387255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7126FD-C1C3-4B9C-AA96-4567B8AEA4A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EB8A16-2AFB-43E2-A02B-13F4712DE5E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3EE9D9-E952-4439-B16C-3D9D71FA389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55D91E-4E2C-4A65-9D1C-E79BACB68A1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1207DC-E5D4-4831-83D3-168CD63135E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65EF39-573B-4607-B34C-C7C4FD0F7BF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0687E5-A273-4F68-A843-DCF7422A857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91E11B0-81CA-4620-AB9E-8313EB992E8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98C30CA-9391-4488-AC43-A5EACCB7034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C828C2A-9E03-4BA8-9979-559E771809B1}"/>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8DE6958-0B91-4B19-8547-7C44E8A77C9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D994152-2315-4F16-90C1-2DDA5F766CCA}"/>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B1E7376-27DA-4C5A-AC64-D6851C190C1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F5B1225-C0BB-4BB8-BB93-394DFB0F95D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32D2E81-5E0B-4FFE-AD12-D5EFF08F898A}"/>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0F45E34-E892-458E-8AA7-10B12F3B06B4}"/>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DF19D8F-1611-4804-9664-9FBA1CE71448}"/>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5A1B770-2AD1-4C66-9256-47479963C3B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3A18E71-D07B-4FED-AC24-F6BFD9E5A7E2}"/>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1C24A17-DFE2-48AB-8B36-8BC14710412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8680C193-6DB3-408F-98D4-F57A550B6327}"/>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EC19999C-B355-4C20-A894-6692065C7D45}"/>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9E8142B8-EA5B-4601-A679-18E1ADA766DA}"/>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0B1B9484-431F-489D-9E0F-97B3C1C1831C}"/>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26A68650-9602-4EF4-9AC1-C5A1DECB088A}"/>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2D465ED3-BDE9-411F-8E6D-7FB62C097939}"/>
            </a:ext>
          </a:extLst>
        </xdr:cNvPr>
        <xdr:cNvSpPr txBox="1"/>
      </xdr:nvSpPr>
      <xdr:spPr>
        <a:xfrm>
          <a:off x="4124960" y="6307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DEC39933-0CD3-41A7-B7FA-F408DED8861C}"/>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9A46E533-336F-464C-9524-F6EC1ADE8033}"/>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81C7553F-B94D-4D0E-8433-ABDF707539CB}"/>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E73FE22-85D6-4A67-94EF-F46312E4BB6A}"/>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2D119969-68E8-46AC-98A9-8AE96C7B6C73}"/>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581A8DE-E4F7-425E-9A41-BB4084C9F9E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C104004-0F29-4B05-9DC2-6CE9905494F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1B5DFE0-E0E9-464B-B5FD-239488FF254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E9A5B4-66B5-4482-A46B-3E54115664F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DED25F-364F-49DC-B3A5-2923F94370D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xdr:rowOff>
    </xdr:from>
    <xdr:to>
      <xdr:col>24</xdr:col>
      <xdr:colOff>114300</xdr:colOff>
      <xdr:row>36</xdr:row>
      <xdr:rowOff>104140</xdr:rowOff>
    </xdr:to>
    <xdr:sp macro="" textlink="">
      <xdr:nvSpPr>
        <xdr:cNvPr id="71" name="楕円 70">
          <a:extLst>
            <a:ext uri="{FF2B5EF4-FFF2-40B4-BE49-F238E27FC236}">
              <a16:creationId xmlns:a16="http://schemas.microsoft.com/office/drawing/2014/main" id="{C2904959-D602-4926-912B-A58CC5BFF220}"/>
            </a:ext>
          </a:extLst>
        </xdr:cNvPr>
        <xdr:cNvSpPr/>
      </xdr:nvSpPr>
      <xdr:spPr>
        <a:xfrm>
          <a:off x="403606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25417</xdr:rowOff>
    </xdr:from>
    <xdr:ext cx="405111" cy="259045"/>
    <xdr:sp macro="" textlink="">
      <xdr:nvSpPr>
        <xdr:cNvPr id="72" name="【道路】&#10;有形固定資産減価償却率該当値テキスト">
          <a:extLst>
            <a:ext uri="{FF2B5EF4-FFF2-40B4-BE49-F238E27FC236}">
              <a16:creationId xmlns:a16="http://schemas.microsoft.com/office/drawing/2014/main" id="{D09F1BC3-DA71-4BBA-9D49-832AC7B1536A}"/>
            </a:ext>
          </a:extLst>
        </xdr:cNvPr>
        <xdr:cNvSpPr txBox="1"/>
      </xdr:nvSpPr>
      <xdr:spPr>
        <a:xfrm>
          <a:off x="4124960"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137414</xdr:rowOff>
    </xdr:from>
    <xdr:to>
      <xdr:col>20</xdr:col>
      <xdr:colOff>38100</xdr:colOff>
      <xdr:row>36</xdr:row>
      <xdr:rowOff>67564</xdr:rowOff>
    </xdr:to>
    <xdr:sp macro="" textlink="">
      <xdr:nvSpPr>
        <xdr:cNvPr id="73" name="楕円 72">
          <a:extLst>
            <a:ext uri="{FF2B5EF4-FFF2-40B4-BE49-F238E27FC236}">
              <a16:creationId xmlns:a16="http://schemas.microsoft.com/office/drawing/2014/main" id="{B6167FA2-4FDB-41EF-8288-6453F3F3F56F}"/>
            </a:ext>
          </a:extLst>
        </xdr:cNvPr>
        <xdr:cNvSpPr/>
      </xdr:nvSpPr>
      <xdr:spPr>
        <a:xfrm>
          <a:off x="3312160" y="6004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xdr:rowOff>
    </xdr:from>
    <xdr:to>
      <xdr:col>24</xdr:col>
      <xdr:colOff>63500</xdr:colOff>
      <xdr:row>36</xdr:row>
      <xdr:rowOff>53340</xdr:rowOff>
    </xdr:to>
    <xdr:cxnSp macro="">
      <xdr:nvCxnSpPr>
        <xdr:cNvPr id="74" name="直線コネクタ 73">
          <a:extLst>
            <a:ext uri="{FF2B5EF4-FFF2-40B4-BE49-F238E27FC236}">
              <a16:creationId xmlns:a16="http://schemas.microsoft.com/office/drawing/2014/main" id="{D57FA270-FFD1-4A4F-AD87-2702B609F9E5}"/>
            </a:ext>
          </a:extLst>
        </xdr:cNvPr>
        <xdr:cNvCxnSpPr/>
      </xdr:nvCxnSpPr>
      <xdr:spPr>
        <a:xfrm>
          <a:off x="3355340" y="6051804"/>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103124</xdr:rowOff>
    </xdr:from>
    <xdr:to>
      <xdr:col>15</xdr:col>
      <xdr:colOff>101600</xdr:colOff>
      <xdr:row>36</xdr:row>
      <xdr:rowOff>33274</xdr:rowOff>
    </xdr:to>
    <xdr:sp macro="" textlink="">
      <xdr:nvSpPr>
        <xdr:cNvPr id="75" name="楕円 74">
          <a:extLst>
            <a:ext uri="{FF2B5EF4-FFF2-40B4-BE49-F238E27FC236}">
              <a16:creationId xmlns:a16="http://schemas.microsoft.com/office/drawing/2014/main" id="{7CC10ACD-F74B-4F2C-9FC1-786E489EE919}"/>
            </a:ext>
          </a:extLst>
        </xdr:cNvPr>
        <xdr:cNvSpPr/>
      </xdr:nvSpPr>
      <xdr:spPr>
        <a:xfrm>
          <a:off x="2514600" y="59705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153924</xdr:rowOff>
    </xdr:from>
    <xdr:to>
      <xdr:col>19</xdr:col>
      <xdr:colOff>177800</xdr:colOff>
      <xdr:row>36</xdr:row>
      <xdr:rowOff>16764</xdr:rowOff>
    </xdr:to>
    <xdr:cxnSp macro="">
      <xdr:nvCxnSpPr>
        <xdr:cNvPr id="76" name="直線コネクタ 75">
          <a:extLst>
            <a:ext uri="{FF2B5EF4-FFF2-40B4-BE49-F238E27FC236}">
              <a16:creationId xmlns:a16="http://schemas.microsoft.com/office/drawing/2014/main" id="{5C2BECA7-713C-4573-89C6-B33462B78648}"/>
            </a:ext>
          </a:extLst>
        </xdr:cNvPr>
        <xdr:cNvCxnSpPr/>
      </xdr:nvCxnSpPr>
      <xdr:spPr>
        <a:xfrm>
          <a:off x="2565400" y="6021324"/>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75692</xdr:rowOff>
    </xdr:from>
    <xdr:to>
      <xdr:col>10</xdr:col>
      <xdr:colOff>165100</xdr:colOff>
      <xdr:row>36</xdr:row>
      <xdr:rowOff>5842</xdr:rowOff>
    </xdr:to>
    <xdr:sp macro="" textlink="">
      <xdr:nvSpPr>
        <xdr:cNvPr id="77" name="楕円 76">
          <a:extLst>
            <a:ext uri="{FF2B5EF4-FFF2-40B4-BE49-F238E27FC236}">
              <a16:creationId xmlns:a16="http://schemas.microsoft.com/office/drawing/2014/main" id="{DC1847C0-4CB9-42C8-B563-FC1A14EA5F17}"/>
            </a:ext>
          </a:extLst>
        </xdr:cNvPr>
        <xdr:cNvSpPr/>
      </xdr:nvSpPr>
      <xdr:spPr>
        <a:xfrm>
          <a:off x="1739900" y="5943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126492</xdr:rowOff>
    </xdr:from>
    <xdr:to>
      <xdr:col>15</xdr:col>
      <xdr:colOff>50800</xdr:colOff>
      <xdr:row>35</xdr:row>
      <xdr:rowOff>153924</xdr:rowOff>
    </xdr:to>
    <xdr:cxnSp macro="">
      <xdr:nvCxnSpPr>
        <xdr:cNvPr id="78" name="直線コネクタ 77">
          <a:extLst>
            <a:ext uri="{FF2B5EF4-FFF2-40B4-BE49-F238E27FC236}">
              <a16:creationId xmlns:a16="http://schemas.microsoft.com/office/drawing/2014/main" id="{E9FE1F35-8542-4399-A211-8540AAFF75A5}"/>
            </a:ext>
          </a:extLst>
        </xdr:cNvPr>
        <xdr:cNvCxnSpPr/>
      </xdr:nvCxnSpPr>
      <xdr:spPr>
        <a:xfrm>
          <a:off x="1790700" y="5993892"/>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43688</xdr:rowOff>
    </xdr:from>
    <xdr:to>
      <xdr:col>6</xdr:col>
      <xdr:colOff>38100</xdr:colOff>
      <xdr:row>35</xdr:row>
      <xdr:rowOff>145288</xdr:rowOff>
    </xdr:to>
    <xdr:sp macro="" textlink="">
      <xdr:nvSpPr>
        <xdr:cNvPr id="79" name="楕円 78">
          <a:extLst>
            <a:ext uri="{FF2B5EF4-FFF2-40B4-BE49-F238E27FC236}">
              <a16:creationId xmlns:a16="http://schemas.microsoft.com/office/drawing/2014/main" id="{E87AEAA9-7212-4571-9C8D-2F12A317AD58}"/>
            </a:ext>
          </a:extLst>
        </xdr:cNvPr>
        <xdr:cNvSpPr/>
      </xdr:nvSpPr>
      <xdr:spPr>
        <a:xfrm>
          <a:off x="965200" y="5911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94488</xdr:rowOff>
    </xdr:from>
    <xdr:to>
      <xdr:col>10</xdr:col>
      <xdr:colOff>114300</xdr:colOff>
      <xdr:row>35</xdr:row>
      <xdr:rowOff>126492</xdr:rowOff>
    </xdr:to>
    <xdr:cxnSp macro="">
      <xdr:nvCxnSpPr>
        <xdr:cNvPr id="80" name="直線コネクタ 79">
          <a:extLst>
            <a:ext uri="{FF2B5EF4-FFF2-40B4-BE49-F238E27FC236}">
              <a16:creationId xmlns:a16="http://schemas.microsoft.com/office/drawing/2014/main" id="{73A3F749-B0F3-4767-8D2B-F8D9858C4230}"/>
            </a:ext>
          </a:extLst>
        </xdr:cNvPr>
        <xdr:cNvCxnSpPr/>
      </xdr:nvCxnSpPr>
      <xdr:spPr>
        <a:xfrm>
          <a:off x="1008380" y="5961888"/>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91CD0F57-6DF1-47F5-8007-869D0A8F659E}"/>
            </a:ext>
          </a:extLst>
        </xdr:cNvPr>
        <xdr:cNvSpPr txBox="1"/>
      </xdr:nvSpPr>
      <xdr:spPr>
        <a:xfrm>
          <a:off x="3170564" y="638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9C9852C5-5EDE-4042-B046-4AC243A603D2}"/>
            </a:ext>
          </a:extLst>
        </xdr:cNvPr>
        <xdr:cNvSpPr txBox="1"/>
      </xdr:nvSpPr>
      <xdr:spPr>
        <a:xfrm>
          <a:off x="2385704" y="633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01FF93F-32B9-44B0-A4A7-A8660D41A397}"/>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209E0D5D-0AFC-49BE-BA1D-0527E510B16D}"/>
            </a:ext>
          </a:extLst>
        </xdr:cNvPr>
        <xdr:cNvSpPr txBox="1"/>
      </xdr:nvSpPr>
      <xdr:spPr>
        <a:xfrm>
          <a:off x="8363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84091</xdr:rowOff>
    </xdr:from>
    <xdr:ext cx="405111" cy="259045"/>
    <xdr:sp macro="" textlink="">
      <xdr:nvSpPr>
        <xdr:cNvPr id="85" name="n_1mainValue【道路】&#10;有形固定資産減価償却率">
          <a:extLst>
            <a:ext uri="{FF2B5EF4-FFF2-40B4-BE49-F238E27FC236}">
              <a16:creationId xmlns:a16="http://schemas.microsoft.com/office/drawing/2014/main" id="{B791B92F-73B0-445B-93B3-D7F34A61B531}"/>
            </a:ext>
          </a:extLst>
        </xdr:cNvPr>
        <xdr:cNvSpPr txBox="1"/>
      </xdr:nvSpPr>
      <xdr:spPr>
        <a:xfrm>
          <a:off x="3170564" y="578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49801</xdr:rowOff>
    </xdr:from>
    <xdr:ext cx="405111" cy="259045"/>
    <xdr:sp macro="" textlink="">
      <xdr:nvSpPr>
        <xdr:cNvPr id="86" name="n_2mainValue【道路】&#10;有形固定資産減価償却率">
          <a:extLst>
            <a:ext uri="{FF2B5EF4-FFF2-40B4-BE49-F238E27FC236}">
              <a16:creationId xmlns:a16="http://schemas.microsoft.com/office/drawing/2014/main" id="{08123504-9B0A-42ED-BC8F-C08D5E463D97}"/>
            </a:ext>
          </a:extLst>
        </xdr:cNvPr>
        <xdr:cNvSpPr txBox="1"/>
      </xdr:nvSpPr>
      <xdr:spPr>
        <a:xfrm>
          <a:off x="2385704" y="574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22369</xdr:rowOff>
    </xdr:from>
    <xdr:ext cx="405111" cy="259045"/>
    <xdr:sp macro="" textlink="">
      <xdr:nvSpPr>
        <xdr:cNvPr id="87" name="n_3mainValue【道路】&#10;有形固定資産減価償却率">
          <a:extLst>
            <a:ext uri="{FF2B5EF4-FFF2-40B4-BE49-F238E27FC236}">
              <a16:creationId xmlns:a16="http://schemas.microsoft.com/office/drawing/2014/main" id="{BA793FA5-31CA-4C1C-BA77-23398E1ADB5C}"/>
            </a:ext>
          </a:extLst>
        </xdr:cNvPr>
        <xdr:cNvSpPr txBox="1"/>
      </xdr:nvSpPr>
      <xdr:spPr>
        <a:xfrm>
          <a:off x="1611004" y="572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115FCD21-537B-46A4-BB9E-0D948EB34248}"/>
            </a:ext>
          </a:extLst>
        </xdr:cNvPr>
        <xdr:cNvSpPr txBox="1"/>
      </xdr:nvSpPr>
      <xdr:spPr>
        <a:xfrm>
          <a:off x="83630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2CA532A-C368-4E57-A929-244F77E74B5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C129BDE-00EE-43CA-88EC-8D95F0A7909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89B1E87-8941-4252-B70D-0EAD55B9D63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D7A3998-4FF2-4096-8550-0801B3EC7A6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49C0ACB-6F63-4223-9321-7AA1A8AE7C9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765C05D-EA43-4E25-A7DB-009D085BE3D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4F829DB-183D-40AE-B94A-271CC56F833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5381F58-B38C-45C3-B62E-135B44BF356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D431E4E-C388-4931-AC53-6F73F567130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A2CAF39-0BC5-4A49-822D-022130E4519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3850A66-F751-419D-824B-7486AAAC3B6D}"/>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42DE4AB-63A6-459C-B05A-B5E9D824B18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42DE838-53D8-4876-A16C-F53039F5CCA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40022ADB-D871-48D0-AC31-C5DA6DDAA34E}"/>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F0E31C5-0A7A-4C06-B794-EBF8306BC23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0C65573-8E0A-4D9A-B034-DA4E9A756E7F}"/>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4677C95-D6D1-4673-B340-3A2C43AD2DF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B558015-3E95-43C7-9660-59FE93113BC6}"/>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3FDE7E2-744D-47AE-9C51-4D99E9B43EA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D0EB84F-5C02-4094-92F5-9788F2474829}"/>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108F59A-C068-4BAF-A9F9-398D99B2C5B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7F4C110-8189-44DE-81A0-331E9043C38C}"/>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0AD430E-2A19-4FEB-972F-579EEF8FC2B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F6FFC97B-DD57-4857-B77E-1CA617EEBDA9}"/>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E46C1ABC-EAA8-4D8C-8BB6-4E7185365C84}"/>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5B6F91B1-1429-4E28-B320-6D04020E43A9}"/>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73279F65-724A-4EAB-8E81-1BE91821D26B}"/>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C08912DE-39DF-4CB6-BF33-B0521D996071}"/>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3F7C4C72-1B32-4470-BDC8-EE656600F9D3}"/>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7AB06DF8-A5CE-4BD1-9D53-54F6FB858AB7}"/>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4C4F00A8-A7F1-4B21-B1C5-0220E506A09A}"/>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5880395C-1C4A-42A7-AA10-4CAB69EFC72D}"/>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BB3722B4-0618-48C4-B1EF-98844BB87FD5}"/>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683489D2-4C74-4A41-8456-F568F6D9A500}"/>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5DDCAE-6E4B-4390-A992-E299660B8FD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6A36D7-BD8E-4C32-8503-2D5EE85261F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DBF81A-8FA0-4006-B2DB-B25907CABA0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9A14BB6-E3A1-4002-AFBA-3D99183D722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ADF7E22-4B8E-4A0B-950F-6481AC33ECE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15418</xdr:rowOff>
    </xdr:from>
    <xdr:to>
      <xdr:col>55</xdr:col>
      <xdr:colOff>50800</xdr:colOff>
      <xdr:row>41</xdr:row>
      <xdr:rowOff>117018</xdr:rowOff>
    </xdr:to>
    <xdr:sp macro="" textlink="">
      <xdr:nvSpPr>
        <xdr:cNvPr id="128" name="楕円 127">
          <a:extLst>
            <a:ext uri="{FF2B5EF4-FFF2-40B4-BE49-F238E27FC236}">
              <a16:creationId xmlns:a16="http://schemas.microsoft.com/office/drawing/2014/main" id="{63ADFF3E-CD4F-44AE-A12F-6B5B29701ADF}"/>
            </a:ext>
          </a:extLst>
        </xdr:cNvPr>
        <xdr:cNvSpPr/>
      </xdr:nvSpPr>
      <xdr:spPr>
        <a:xfrm>
          <a:off x="9192260" y="68886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101795</xdr:rowOff>
    </xdr:from>
    <xdr:ext cx="469744" cy="259045"/>
    <xdr:sp macro="" textlink="">
      <xdr:nvSpPr>
        <xdr:cNvPr id="129" name="【道路】&#10;一人当たり延長該当値テキスト">
          <a:extLst>
            <a:ext uri="{FF2B5EF4-FFF2-40B4-BE49-F238E27FC236}">
              <a16:creationId xmlns:a16="http://schemas.microsoft.com/office/drawing/2014/main" id="{CA29F66D-B2F8-4DF2-9265-2780F3FB3812}"/>
            </a:ext>
          </a:extLst>
        </xdr:cNvPr>
        <xdr:cNvSpPr txBox="1"/>
      </xdr:nvSpPr>
      <xdr:spPr>
        <a:xfrm>
          <a:off x="9258300" y="680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16256</xdr:rowOff>
    </xdr:from>
    <xdr:to>
      <xdr:col>50</xdr:col>
      <xdr:colOff>165100</xdr:colOff>
      <xdr:row>41</xdr:row>
      <xdr:rowOff>117856</xdr:rowOff>
    </xdr:to>
    <xdr:sp macro="" textlink="">
      <xdr:nvSpPr>
        <xdr:cNvPr id="130" name="楕円 129">
          <a:extLst>
            <a:ext uri="{FF2B5EF4-FFF2-40B4-BE49-F238E27FC236}">
              <a16:creationId xmlns:a16="http://schemas.microsoft.com/office/drawing/2014/main" id="{84176EBF-F7BE-4D37-8DE0-20A5F8793CC9}"/>
            </a:ext>
          </a:extLst>
        </xdr:cNvPr>
        <xdr:cNvSpPr/>
      </xdr:nvSpPr>
      <xdr:spPr>
        <a:xfrm>
          <a:off x="8445500" y="68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66218</xdr:rowOff>
    </xdr:from>
    <xdr:to>
      <xdr:col>55</xdr:col>
      <xdr:colOff>0</xdr:colOff>
      <xdr:row>41</xdr:row>
      <xdr:rowOff>67056</xdr:rowOff>
    </xdr:to>
    <xdr:cxnSp macro="">
      <xdr:nvCxnSpPr>
        <xdr:cNvPr id="131" name="直線コネクタ 130">
          <a:extLst>
            <a:ext uri="{FF2B5EF4-FFF2-40B4-BE49-F238E27FC236}">
              <a16:creationId xmlns:a16="http://schemas.microsoft.com/office/drawing/2014/main" id="{34E85CA0-C8C5-434C-B0AE-7AA979ACB405}"/>
            </a:ext>
          </a:extLst>
        </xdr:cNvPr>
        <xdr:cNvCxnSpPr/>
      </xdr:nvCxnSpPr>
      <xdr:spPr>
        <a:xfrm flipV="1">
          <a:off x="8496300" y="6939458"/>
          <a:ext cx="7239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17094</xdr:rowOff>
    </xdr:from>
    <xdr:to>
      <xdr:col>46</xdr:col>
      <xdr:colOff>38100</xdr:colOff>
      <xdr:row>41</xdr:row>
      <xdr:rowOff>118694</xdr:rowOff>
    </xdr:to>
    <xdr:sp macro="" textlink="">
      <xdr:nvSpPr>
        <xdr:cNvPr id="132" name="楕円 131">
          <a:extLst>
            <a:ext uri="{FF2B5EF4-FFF2-40B4-BE49-F238E27FC236}">
              <a16:creationId xmlns:a16="http://schemas.microsoft.com/office/drawing/2014/main" id="{566CE7D0-645C-4C43-AA61-BE5CF84AF1FE}"/>
            </a:ext>
          </a:extLst>
        </xdr:cNvPr>
        <xdr:cNvSpPr/>
      </xdr:nvSpPr>
      <xdr:spPr>
        <a:xfrm>
          <a:off x="7670800" y="6890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67056</xdr:rowOff>
    </xdr:from>
    <xdr:to>
      <xdr:col>50</xdr:col>
      <xdr:colOff>114300</xdr:colOff>
      <xdr:row>41</xdr:row>
      <xdr:rowOff>67894</xdr:rowOff>
    </xdr:to>
    <xdr:cxnSp macro="">
      <xdr:nvCxnSpPr>
        <xdr:cNvPr id="133" name="直線コネクタ 132">
          <a:extLst>
            <a:ext uri="{FF2B5EF4-FFF2-40B4-BE49-F238E27FC236}">
              <a16:creationId xmlns:a16="http://schemas.microsoft.com/office/drawing/2014/main" id="{437EE464-C906-4D36-B5EF-CCDBE19BEC5B}"/>
            </a:ext>
          </a:extLst>
        </xdr:cNvPr>
        <xdr:cNvCxnSpPr/>
      </xdr:nvCxnSpPr>
      <xdr:spPr>
        <a:xfrm flipV="1">
          <a:off x="7713980" y="6940296"/>
          <a:ext cx="78232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18999</xdr:rowOff>
    </xdr:from>
    <xdr:to>
      <xdr:col>41</xdr:col>
      <xdr:colOff>101600</xdr:colOff>
      <xdr:row>41</xdr:row>
      <xdr:rowOff>120599</xdr:rowOff>
    </xdr:to>
    <xdr:sp macro="" textlink="">
      <xdr:nvSpPr>
        <xdr:cNvPr id="134" name="楕円 133">
          <a:extLst>
            <a:ext uri="{FF2B5EF4-FFF2-40B4-BE49-F238E27FC236}">
              <a16:creationId xmlns:a16="http://schemas.microsoft.com/office/drawing/2014/main" id="{DB4BCEFB-9DF1-4ABA-84FB-B697C1BDEF2D}"/>
            </a:ext>
          </a:extLst>
        </xdr:cNvPr>
        <xdr:cNvSpPr/>
      </xdr:nvSpPr>
      <xdr:spPr>
        <a:xfrm>
          <a:off x="6873240" y="689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67894</xdr:rowOff>
    </xdr:from>
    <xdr:to>
      <xdr:col>45</xdr:col>
      <xdr:colOff>177800</xdr:colOff>
      <xdr:row>41</xdr:row>
      <xdr:rowOff>69799</xdr:rowOff>
    </xdr:to>
    <xdr:cxnSp macro="">
      <xdr:nvCxnSpPr>
        <xdr:cNvPr id="135" name="直線コネクタ 134">
          <a:extLst>
            <a:ext uri="{FF2B5EF4-FFF2-40B4-BE49-F238E27FC236}">
              <a16:creationId xmlns:a16="http://schemas.microsoft.com/office/drawing/2014/main" id="{38984183-FC82-450E-AE33-93C1FAF55206}"/>
            </a:ext>
          </a:extLst>
        </xdr:cNvPr>
        <xdr:cNvCxnSpPr/>
      </xdr:nvCxnSpPr>
      <xdr:spPr>
        <a:xfrm flipV="1">
          <a:off x="6924040" y="6941134"/>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20980</xdr:rowOff>
    </xdr:from>
    <xdr:to>
      <xdr:col>36</xdr:col>
      <xdr:colOff>165100</xdr:colOff>
      <xdr:row>41</xdr:row>
      <xdr:rowOff>122580</xdr:rowOff>
    </xdr:to>
    <xdr:sp macro="" textlink="">
      <xdr:nvSpPr>
        <xdr:cNvPr id="136" name="楕円 135">
          <a:extLst>
            <a:ext uri="{FF2B5EF4-FFF2-40B4-BE49-F238E27FC236}">
              <a16:creationId xmlns:a16="http://schemas.microsoft.com/office/drawing/2014/main" id="{739987EC-D82B-42F4-9D60-42BAB3529951}"/>
            </a:ext>
          </a:extLst>
        </xdr:cNvPr>
        <xdr:cNvSpPr/>
      </xdr:nvSpPr>
      <xdr:spPr>
        <a:xfrm>
          <a:off x="6098540" y="689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69799</xdr:rowOff>
    </xdr:from>
    <xdr:to>
      <xdr:col>41</xdr:col>
      <xdr:colOff>50800</xdr:colOff>
      <xdr:row>41</xdr:row>
      <xdr:rowOff>71780</xdr:rowOff>
    </xdr:to>
    <xdr:cxnSp macro="">
      <xdr:nvCxnSpPr>
        <xdr:cNvPr id="137" name="直線コネクタ 136">
          <a:extLst>
            <a:ext uri="{FF2B5EF4-FFF2-40B4-BE49-F238E27FC236}">
              <a16:creationId xmlns:a16="http://schemas.microsoft.com/office/drawing/2014/main" id="{86EFC65B-3AF2-4885-9CF9-F6E58B730DBC}"/>
            </a:ext>
          </a:extLst>
        </xdr:cNvPr>
        <xdr:cNvCxnSpPr/>
      </xdr:nvCxnSpPr>
      <xdr:spPr>
        <a:xfrm flipV="1">
          <a:off x="6149340" y="6943039"/>
          <a:ext cx="7747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5DF4FD2-5AFF-4792-96E4-94BE964D34D8}"/>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34B88997-EC31-4040-B28B-54E667C58E6A}"/>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95EB76CF-A8AB-4D24-9667-266276ABF2EA}"/>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6DAD57A5-672D-425C-9BDD-8E560743EFCC}"/>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108983</xdr:rowOff>
    </xdr:from>
    <xdr:ext cx="469744" cy="259045"/>
    <xdr:sp macro="" textlink="">
      <xdr:nvSpPr>
        <xdr:cNvPr id="142" name="n_1mainValue【道路】&#10;一人当たり延長">
          <a:extLst>
            <a:ext uri="{FF2B5EF4-FFF2-40B4-BE49-F238E27FC236}">
              <a16:creationId xmlns:a16="http://schemas.microsoft.com/office/drawing/2014/main" id="{8D61B8B0-F449-4E1E-8F6D-7FC0B642A123}"/>
            </a:ext>
          </a:extLst>
        </xdr:cNvPr>
        <xdr:cNvSpPr txBox="1"/>
      </xdr:nvSpPr>
      <xdr:spPr>
        <a:xfrm>
          <a:off x="8271587" y="698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109821</xdr:rowOff>
    </xdr:from>
    <xdr:ext cx="469744" cy="259045"/>
    <xdr:sp macro="" textlink="">
      <xdr:nvSpPr>
        <xdr:cNvPr id="143" name="n_2mainValue【道路】&#10;一人当たり延長">
          <a:extLst>
            <a:ext uri="{FF2B5EF4-FFF2-40B4-BE49-F238E27FC236}">
              <a16:creationId xmlns:a16="http://schemas.microsoft.com/office/drawing/2014/main" id="{2E0EE053-CDE2-4774-B18D-CA151C12C9D2}"/>
            </a:ext>
          </a:extLst>
        </xdr:cNvPr>
        <xdr:cNvSpPr txBox="1"/>
      </xdr:nvSpPr>
      <xdr:spPr>
        <a:xfrm>
          <a:off x="7509587" y="698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111726</xdr:rowOff>
    </xdr:from>
    <xdr:ext cx="469744" cy="259045"/>
    <xdr:sp macro="" textlink="">
      <xdr:nvSpPr>
        <xdr:cNvPr id="144" name="n_3mainValue【道路】&#10;一人当たり延長">
          <a:extLst>
            <a:ext uri="{FF2B5EF4-FFF2-40B4-BE49-F238E27FC236}">
              <a16:creationId xmlns:a16="http://schemas.microsoft.com/office/drawing/2014/main" id="{6C147AFF-22B9-4DE3-A2FF-0086B83E475D}"/>
            </a:ext>
          </a:extLst>
        </xdr:cNvPr>
        <xdr:cNvSpPr txBox="1"/>
      </xdr:nvSpPr>
      <xdr:spPr>
        <a:xfrm>
          <a:off x="6712027" y="698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113707</xdr:rowOff>
    </xdr:from>
    <xdr:ext cx="469744" cy="259045"/>
    <xdr:sp macro="" textlink="">
      <xdr:nvSpPr>
        <xdr:cNvPr id="145" name="n_4mainValue【道路】&#10;一人当たり延長">
          <a:extLst>
            <a:ext uri="{FF2B5EF4-FFF2-40B4-BE49-F238E27FC236}">
              <a16:creationId xmlns:a16="http://schemas.microsoft.com/office/drawing/2014/main" id="{B621060C-C114-477E-9CB0-BC6343833DFD}"/>
            </a:ext>
          </a:extLst>
        </xdr:cNvPr>
        <xdr:cNvSpPr txBox="1"/>
      </xdr:nvSpPr>
      <xdr:spPr>
        <a:xfrm>
          <a:off x="5937327" y="698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7B05C83-9CBD-477F-836D-6D3E98616EB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E9C05CE-79A8-4C77-BA42-62189AD6C30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66242F4-3BE1-4449-BE0A-526F0B6C13E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C38DCEB-46D0-4BD4-AF75-641362B9B0B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D12FE32-6AEE-4456-82F7-087B2EEF060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FB791B9-B3DF-4B35-9788-53E7A36A767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78971FE-730D-4266-8C62-AF8FD88861E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B97DA7E-8C20-42FE-8E5E-2226575E284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9E340D6-0A50-49E1-AE39-044CFD739AA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44A6FF9-80C8-44A6-A865-20D37ABA6DA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8088A05-A8CC-4C34-B64A-1DBAC32438F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D48213-DF3A-4584-9B90-1A3D2CFC00C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DEA3281-6CF9-4436-8AD3-7C9E92FD309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94FF719-AF2E-4F6D-91E5-53EE88B9493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D669428-89DF-454D-9A6F-1BA5D587619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742FD0A-F6FC-4C33-A0D7-8F5344E11A7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ADABA89-A6A5-4511-867F-7DDB4A6B2D85}"/>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C967A6E-B166-4260-81E9-B6024350284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B4826FD-9A60-4BC5-9340-6C42FA2059B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A33EB82-106C-4E64-8438-BA470FC794C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371AFCB1-53FF-45CC-93DB-7BAB1F1AE62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6055CD5-2DA8-44B3-8724-CEFA17AA12A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9EAD454-0FFB-4EB4-83AD-FEC43994B1B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95B4E6C1-F52F-4724-8CA8-C7D5C4FD9C2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AB4748DE-E94F-4E3A-9775-1CEA14901C05}"/>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EFFD7AA1-BFAF-4E7E-B70C-479BE4CAFE8C}"/>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C1CA64C2-27DE-46B6-9AED-FB55CBF545DB}"/>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779DE3B6-7D3E-42B1-B85C-BB0F419FC9C7}"/>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853A65BF-23DB-4827-87E4-C9EB05B175F6}"/>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A3BF478-75E0-4991-9861-559ACEB1CFD7}"/>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5EB1E1A6-2C91-4A40-8C9C-0DB66A99E0EF}"/>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9916DD88-F44E-4D62-AC0B-0DF91AF99766}"/>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8AC68418-DEA3-4603-952B-AA975004E3DE}"/>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80CEF595-7E59-430F-853B-2BF4996DA964}"/>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43C0657E-A58B-4701-8FA3-CD4415AC2F21}"/>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7EDCA4C-70B8-40F6-85F0-18723ACEF21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7088729-4B68-41E1-B554-203AA1A4450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58AEAFD-6FBD-45E1-9A36-F75599FD0CE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CE17BAD-36C7-4D23-8F4C-7C005CD0560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202E327-6F48-4647-AFFF-F5AF62F401D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86" name="楕円 185">
          <a:extLst>
            <a:ext uri="{FF2B5EF4-FFF2-40B4-BE49-F238E27FC236}">
              <a16:creationId xmlns:a16="http://schemas.microsoft.com/office/drawing/2014/main" id="{7D31BC29-4470-46CA-8677-18C462FADE51}"/>
            </a:ext>
          </a:extLst>
        </xdr:cNvPr>
        <xdr:cNvSpPr/>
      </xdr:nvSpPr>
      <xdr:spPr>
        <a:xfrm>
          <a:off x="403606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86377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20DB0E4E-2DF5-46A7-9143-5BFF495CFBDD}"/>
            </a:ext>
          </a:extLst>
        </xdr:cNvPr>
        <xdr:cNvSpPr txBox="1"/>
      </xdr:nvSpPr>
      <xdr:spPr>
        <a:xfrm>
          <a:off x="4124960"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25400</xdr:rowOff>
    </xdr:from>
    <xdr:to>
      <xdr:col>20</xdr:col>
      <xdr:colOff>38100</xdr:colOff>
      <xdr:row>59</xdr:row>
      <xdr:rowOff>127000</xdr:rowOff>
    </xdr:to>
    <xdr:sp macro="" textlink="">
      <xdr:nvSpPr>
        <xdr:cNvPr id="188" name="楕円 187">
          <a:extLst>
            <a:ext uri="{FF2B5EF4-FFF2-40B4-BE49-F238E27FC236}">
              <a16:creationId xmlns:a16="http://schemas.microsoft.com/office/drawing/2014/main" id="{41B72269-9289-4271-9BA5-F5930D470220}"/>
            </a:ext>
          </a:extLst>
        </xdr:cNvPr>
        <xdr:cNvSpPr/>
      </xdr:nvSpPr>
      <xdr:spPr>
        <a:xfrm>
          <a:off x="3312160" y="9916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76200</xdr:rowOff>
    </xdr:from>
    <xdr:to>
      <xdr:col>24</xdr:col>
      <xdr:colOff>63500</xdr:colOff>
      <xdr:row>59</xdr:row>
      <xdr:rowOff>114300</xdr:rowOff>
    </xdr:to>
    <xdr:cxnSp macro="">
      <xdr:nvCxnSpPr>
        <xdr:cNvPr id="189" name="直線コネクタ 188">
          <a:extLst>
            <a:ext uri="{FF2B5EF4-FFF2-40B4-BE49-F238E27FC236}">
              <a16:creationId xmlns:a16="http://schemas.microsoft.com/office/drawing/2014/main" id="{4E982F4B-8DE8-46EC-8A61-A2ABC65E37AC}"/>
            </a:ext>
          </a:extLst>
        </xdr:cNvPr>
        <xdr:cNvCxnSpPr/>
      </xdr:nvCxnSpPr>
      <xdr:spPr>
        <a:xfrm>
          <a:off x="3355340" y="996696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17780</xdr:rowOff>
    </xdr:from>
    <xdr:to>
      <xdr:col>15</xdr:col>
      <xdr:colOff>101600</xdr:colOff>
      <xdr:row>59</xdr:row>
      <xdr:rowOff>119380</xdr:rowOff>
    </xdr:to>
    <xdr:sp macro="" textlink="">
      <xdr:nvSpPr>
        <xdr:cNvPr id="190" name="楕円 189">
          <a:extLst>
            <a:ext uri="{FF2B5EF4-FFF2-40B4-BE49-F238E27FC236}">
              <a16:creationId xmlns:a16="http://schemas.microsoft.com/office/drawing/2014/main" id="{280C26EB-1EE6-4770-B44B-8EB06764FF9C}"/>
            </a:ext>
          </a:extLst>
        </xdr:cNvPr>
        <xdr:cNvSpPr/>
      </xdr:nvSpPr>
      <xdr:spPr>
        <a:xfrm>
          <a:off x="25146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59</xdr:row>
      <xdr:rowOff>76200</xdr:rowOff>
    </xdr:to>
    <xdr:cxnSp macro="">
      <xdr:nvCxnSpPr>
        <xdr:cNvPr id="191" name="直線コネクタ 190">
          <a:extLst>
            <a:ext uri="{FF2B5EF4-FFF2-40B4-BE49-F238E27FC236}">
              <a16:creationId xmlns:a16="http://schemas.microsoft.com/office/drawing/2014/main" id="{2472659F-9809-47B5-849D-5211D233506B}"/>
            </a:ext>
          </a:extLst>
        </xdr:cNvPr>
        <xdr:cNvCxnSpPr/>
      </xdr:nvCxnSpPr>
      <xdr:spPr>
        <a:xfrm>
          <a:off x="2565400" y="995934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48260</xdr:rowOff>
    </xdr:from>
    <xdr:to>
      <xdr:col>10</xdr:col>
      <xdr:colOff>165100</xdr:colOff>
      <xdr:row>59</xdr:row>
      <xdr:rowOff>149860</xdr:rowOff>
    </xdr:to>
    <xdr:sp macro="" textlink="">
      <xdr:nvSpPr>
        <xdr:cNvPr id="192" name="楕円 191">
          <a:extLst>
            <a:ext uri="{FF2B5EF4-FFF2-40B4-BE49-F238E27FC236}">
              <a16:creationId xmlns:a16="http://schemas.microsoft.com/office/drawing/2014/main" id="{E76A3104-8FE2-4A01-AE89-BF49866FE083}"/>
            </a:ext>
          </a:extLst>
        </xdr:cNvPr>
        <xdr:cNvSpPr/>
      </xdr:nvSpPr>
      <xdr:spPr>
        <a:xfrm>
          <a:off x="17399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68580</xdr:rowOff>
    </xdr:from>
    <xdr:to>
      <xdr:col>15</xdr:col>
      <xdr:colOff>50800</xdr:colOff>
      <xdr:row>59</xdr:row>
      <xdr:rowOff>99060</xdr:rowOff>
    </xdr:to>
    <xdr:cxnSp macro="">
      <xdr:nvCxnSpPr>
        <xdr:cNvPr id="193" name="直線コネクタ 192">
          <a:extLst>
            <a:ext uri="{FF2B5EF4-FFF2-40B4-BE49-F238E27FC236}">
              <a16:creationId xmlns:a16="http://schemas.microsoft.com/office/drawing/2014/main" id="{336BB081-FD48-49E3-855E-46CB913C14F9}"/>
            </a:ext>
          </a:extLst>
        </xdr:cNvPr>
        <xdr:cNvCxnSpPr/>
      </xdr:nvCxnSpPr>
      <xdr:spPr>
        <a:xfrm flipV="1">
          <a:off x="1790700" y="995934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10160</xdr:rowOff>
    </xdr:from>
    <xdr:to>
      <xdr:col>6</xdr:col>
      <xdr:colOff>38100</xdr:colOff>
      <xdr:row>59</xdr:row>
      <xdr:rowOff>111760</xdr:rowOff>
    </xdr:to>
    <xdr:sp macro="" textlink="">
      <xdr:nvSpPr>
        <xdr:cNvPr id="194" name="楕円 193">
          <a:extLst>
            <a:ext uri="{FF2B5EF4-FFF2-40B4-BE49-F238E27FC236}">
              <a16:creationId xmlns:a16="http://schemas.microsoft.com/office/drawing/2014/main" id="{8BFD4E98-5C9F-4256-872D-ABFABA623B63}"/>
            </a:ext>
          </a:extLst>
        </xdr:cNvPr>
        <xdr:cNvSpPr/>
      </xdr:nvSpPr>
      <xdr:spPr>
        <a:xfrm>
          <a:off x="965200" y="9900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60960</xdr:rowOff>
    </xdr:from>
    <xdr:to>
      <xdr:col>10</xdr:col>
      <xdr:colOff>114300</xdr:colOff>
      <xdr:row>59</xdr:row>
      <xdr:rowOff>99060</xdr:rowOff>
    </xdr:to>
    <xdr:cxnSp macro="">
      <xdr:nvCxnSpPr>
        <xdr:cNvPr id="195" name="直線コネクタ 194">
          <a:extLst>
            <a:ext uri="{FF2B5EF4-FFF2-40B4-BE49-F238E27FC236}">
              <a16:creationId xmlns:a16="http://schemas.microsoft.com/office/drawing/2014/main" id="{43D5084A-2947-41A6-A3B5-CE51DB1CC120}"/>
            </a:ext>
          </a:extLst>
        </xdr:cNvPr>
        <xdr:cNvCxnSpPr/>
      </xdr:nvCxnSpPr>
      <xdr:spPr>
        <a:xfrm>
          <a:off x="1008380" y="99517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C1D1281D-07E2-478A-90BB-DE6AAA543442}"/>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1C46E49C-F32C-4CFA-B5B6-5F6236CA20C3}"/>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1CFBBE25-8E93-4716-A1F0-796B9021137B}"/>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C367B50E-5F9E-4EB6-A039-E4D3D9EAEAFC}"/>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143527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2AEB73EF-1617-4565-AB5C-DE1230ADBF3C}"/>
            </a:ext>
          </a:extLst>
        </xdr:cNvPr>
        <xdr:cNvSpPr txBox="1"/>
      </xdr:nvSpPr>
      <xdr:spPr>
        <a:xfrm>
          <a:off x="317056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135907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65E659CC-32B6-4A36-A76F-029B1C326C5B}"/>
            </a:ext>
          </a:extLst>
        </xdr:cNvPr>
        <xdr:cNvSpPr txBox="1"/>
      </xdr:nvSpPr>
      <xdr:spPr>
        <a:xfrm>
          <a:off x="238570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166387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B1C25ED0-E1DD-4B04-9155-4D15449D7539}"/>
            </a:ext>
          </a:extLst>
        </xdr:cNvPr>
        <xdr:cNvSpPr txBox="1"/>
      </xdr:nvSpPr>
      <xdr:spPr>
        <a:xfrm>
          <a:off x="161100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128287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779437B-834B-40EE-A3B6-22AED963A7F5}"/>
            </a:ext>
          </a:extLst>
        </xdr:cNvPr>
        <xdr:cNvSpPr txBox="1"/>
      </xdr:nvSpPr>
      <xdr:spPr>
        <a:xfrm>
          <a:off x="83630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38098E2-6FC6-4628-AF00-DAFB382197A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F2A168E1-9DA8-499B-BD89-BE7C3050673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8D08F87-3BB7-4454-A86C-71BD06F7470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AC27B21-AF86-4F2D-BAA4-B638209B075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A8F6C70-74B5-455F-B26A-4A96D64AD2C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A3111D6-3CF3-4060-8CE2-99152A76895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4207516-7920-4B94-BE6F-88ED040A0FA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F6E753D-3337-4B1F-AC83-0D9EC83EFF9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3E57F955-1B28-4736-9431-7BAE75C0901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266518B-06AB-407B-AEA3-6FDE6CCF8CE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11CEBFA7-7738-4723-95D2-BAC34C7E7423}"/>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FA78D5AF-2581-478D-8CDA-016A260AE2AD}"/>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9FD0A27-DA69-4AAC-A85A-000C9C3EF8D6}"/>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7CC6E3EB-CFF8-4EF7-8A87-64653AF2AE0F}"/>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C4E24513-A729-49A3-BA81-5B3D07731034}"/>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4F73FB3E-B3CD-43B3-BED8-D08595C1713C}"/>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4A75EC77-D736-4F75-8A80-C450FA8DDF91}"/>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ECDBD6FB-9F86-4324-A406-3130E491359A}"/>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EF80953D-DB81-4615-BAD6-EC166A8FB362}"/>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C595253D-DF0A-476D-B781-32044590C510}"/>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C31C1692-C765-4C14-90AC-56CAA34B5D8F}"/>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1D44AC9E-08C8-4642-BECA-81E19641112F}"/>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919B3D1-2635-4B87-9F2E-C81A76A04A0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501C5487-3DB9-4374-98A7-77359E3FC352}"/>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47CD5B6-233B-4F86-9EBE-56D7DBFEA5F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AE7E0F2C-33A3-4199-BFC8-C41CE67CC2F1}"/>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C0CEFA9-2875-4176-9E9C-1CFB906315EE}"/>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26D4087-BA0E-4323-A46E-B2F5C072FEA3}"/>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BEE5EDFC-BF25-49BB-8728-4C5DB9B3B138}"/>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2F77ABF0-2A4E-4E6A-B192-01F25D43B70B}"/>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17E306E0-E200-43C9-9D3D-95BA8011E070}"/>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C688339-CED1-406F-BDC2-1942252CD266}"/>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C3519411-7A58-47A1-9AB0-8297D4EFEB48}"/>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463EA097-87DA-48C8-B392-6B37573EB85D}"/>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CF7A9975-6B3C-4296-8540-BD60116981CC}"/>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2A36378E-B499-47B0-81D5-691640E31017}"/>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3588AE1-A5B1-408D-9470-04915FE8F24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39CF9E-93E9-4509-9574-1843EF7A982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4C93B56-3B7B-4F27-A529-F780A8865AC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BCDCAB-0458-4392-9DE2-BC8E097F255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7A35463-0D11-4018-87EF-EAEA95977B4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146293</xdr:rowOff>
    </xdr:from>
    <xdr:to>
      <xdr:col>55</xdr:col>
      <xdr:colOff>50800</xdr:colOff>
      <xdr:row>64</xdr:row>
      <xdr:rowOff>76443</xdr:rowOff>
    </xdr:to>
    <xdr:sp macro="" textlink="">
      <xdr:nvSpPr>
        <xdr:cNvPr id="245" name="楕円 244">
          <a:extLst>
            <a:ext uri="{FF2B5EF4-FFF2-40B4-BE49-F238E27FC236}">
              <a16:creationId xmlns:a16="http://schemas.microsoft.com/office/drawing/2014/main" id="{477FA02C-AF19-41C0-AB20-6DA22B054F34}"/>
            </a:ext>
          </a:extLst>
        </xdr:cNvPr>
        <xdr:cNvSpPr/>
      </xdr:nvSpPr>
      <xdr:spPr>
        <a:xfrm>
          <a:off x="9192260" y="107076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61220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4790DD00-C0BF-4456-8A2F-65C96B90D9B1}"/>
            </a:ext>
          </a:extLst>
        </xdr:cNvPr>
        <xdr:cNvSpPr txBox="1"/>
      </xdr:nvSpPr>
      <xdr:spPr>
        <a:xfrm>
          <a:off x="9258300" y="1062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146662</xdr:rowOff>
    </xdr:from>
    <xdr:to>
      <xdr:col>50</xdr:col>
      <xdr:colOff>165100</xdr:colOff>
      <xdr:row>64</xdr:row>
      <xdr:rowOff>76812</xdr:rowOff>
    </xdr:to>
    <xdr:sp macro="" textlink="">
      <xdr:nvSpPr>
        <xdr:cNvPr id="247" name="楕円 246">
          <a:extLst>
            <a:ext uri="{FF2B5EF4-FFF2-40B4-BE49-F238E27FC236}">
              <a16:creationId xmlns:a16="http://schemas.microsoft.com/office/drawing/2014/main" id="{B3EB2294-687B-4C16-865C-42B17849EFD7}"/>
            </a:ext>
          </a:extLst>
        </xdr:cNvPr>
        <xdr:cNvSpPr/>
      </xdr:nvSpPr>
      <xdr:spPr>
        <a:xfrm>
          <a:off x="8445500" y="10707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25643</xdr:rowOff>
    </xdr:from>
    <xdr:to>
      <xdr:col>55</xdr:col>
      <xdr:colOff>0</xdr:colOff>
      <xdr:row>64</xdr:row>
      <xdr:rowOff>26012</xdr:rowOff>
    </xdr:to>
    <xdr:cxnSp macro="">
      <xdr:nvCxnSpPr>
        <xdr:cNvPr id="248" name="直線コネクタ 247">
          <a:extLst>
            <a:ext uri="{FF2B5EF4-FFF2-40B4-BE49-F238E27FC236}">
              <a16:creationId xmlns:a16="http://schemas.microsoft.com/office/drawing/2014/main" id="{A3CE0CF5-A003-4AEC-AB45-17EE67C30202}"/>
            </a:ext>
          </a:extLst>
        </xdr:cNvPr>
        <xdr:cNvCxnSpPr/>
      </xdr:nvCxnSpPr>
      <xdr:spPr>
        <a:xfrm flipV="1">
          <a:off x="8496300" y="10754603"/>
          <a:ext cx="7239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149898</xdr:rowOff>
    </xdr:from>
    <xdr:to>
      <xdr:col>46</xdr:col>
      <xdr:colOff>38100</xdr:colOff>
      <xdr:row>64</xdr:row>
      <xdr:rowOff>80048</xdr:rowOff>
    </xdr:to>
    <xdr:sp macro="" textlink="">
      <xdr:nvSpPr>
        <xdr:cNvPr id="249" name="楕円 248">
          <a:extLst>
            <a:ext uri="{FF2B5EF4-FFF2-40B4-BE49-F238E27FC236}">
              <a16:creationId xmlns:a16="http://schemas.microsoft.com/office/drawing/2014/main" id="{79275E08-9674-433F-850C-2A2A83D633DF}"/>
            </a:ext>
          </a:extLst>
        </xdr:cNvPr>
        <xdr:cNvSpPr/>
      </xdr:nvSpPr>
      <xdr:spPr>
        <a:xfrm>
          <a:off x="7670800" y="10711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26012</xdr:rowOff>
    </xdr:from>
    <xdr:to>
      <xdr:col>50</xdr:col>
      <xdr:colOff>114300</xdr:colOff>
      <xdr:row>64</xdr:row>
      <xdr:rowOff>29248</xdr:rowOff>
    </xdr:to>
    <xdr:cxnSp macro="">
      <xdr:nvCxnSpPr>
        <xdr:cNvPr id="250" name="直線コネクタ 249">
          <a:extLst>
            <a:ext uri="{FF2B5EF4-FFF2-40B4-BE49-F238E27FC236}">
              <a16:creationId xmlns:a16="http://schemas.microsoft.com/office/drawing/2014/main" id="{510DC374-4F11-4F13-BF34-9F3218AE60BF}"/>
            </a:ext>
          </a:extLst>
        </xdr:cNvPr>
        <xdr:cNvCxnSpPr/>
      </xdr:nvCxnSpPr>
      <xdr:spPr>
        <a:xfrm flipV="1">
          <a:off x="7713980" y="10754972"/>
          <a:ext cx="782320" cy="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156981</xdr:rowOff>
    </xdr:from>
    <xdr:to>
      <xdr:col>41</xdr:col>
      <xdr:colOff>101600</xdr:colOff>
      <xdr:row>64</xdr:row>
      <xdr:rowOff>87131</xdr:rowOff>
    </xdr:to>
    <xdr:sp macro="" textlink="">
      <xdr:nvSpPr>
        <xdr:cNvPr id="251" name="楕円 250">
          <a:extLst>
            <a:ext uri="{FF2B5EF4-FFF2-40B4-BE49-F238E27FC236}">
              <a16:creationId xmlns:a16="http://schemas.microsoft.com/office/drawing/2014/main" id="{161A88B1-DC2C-43DB-862F-7495CF429259}"/>
            </a:ext>
          </a:extLst>
        </xdr:cNvPr>
        <xdr:cNvSpPr/>
      </xdr:nvSpPr>
      <xdr:spPr>
        <a:xfrm>
          <a:off x="6873240" y="10718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29248</xdr:rowOff>
    </xdr:from>
    <xdr:to>
      <xdr:col>45</xdr:col>
      <xdr:colOff>177800</xdr:colOff>
      <xdr:row>64</xdr:row>
      <xdr:rowOff>36331</xdr:rowOff>
    </xdr:to>
    <xdr:cxnSp macro="">
      <xdr:nvCxnSpPr>
        <xdr:cNvPr id="252" name="直線コネクタ 251">
          <a:extLst>
            <a:ext uri="{FF2B5EF4-FFF2-40B4-BE49-F238E27FC236}">
              <a16:creationId xmlns:a16="http://schemas.microsoft.com/office/drawing/2014/main" id="{266C3FB2-37EE-4412-9A98-BDA77150B3F8}"/>
            </a:ext>
          </a:extLst>
        </xdr:cNvPr>
        <xdr:cNvCxnSpPr/>
      </xdr:nvCxnSpPr>
      <xdr:spPr>
        <a:xfrm flipV="1">
          <a:off x="6924040" y="10758208"/>
          <a:ext cx="789940" cy="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157713</xdr:rowOff>
    </xdr:from>
    <xdr:to>
      <xdr:col>36</xdr:col>
      <xdr:colOff>165100</xdr:colOff>
      <xdr:row>64</xdr:row>
      <xdr:rowOff>87863</xdr:rowOff>
    </xdr:to>
    <xdr:sp macro="" textlink="">
      <xdr:nvSpPr>
        <xdr:cNvPr id="253" name="楕円 252">
          <a:extLst>
            <a:ext uri="{FF2B5EF4-FFF2-40B4-BE49-F238E27FC236}">
              <a16:creationId xmlns:a16="http://schemas.microsoft.com/office/drawing/2014/main" id="{0C4EB4DF-4D10-448B-ADA9-03CA44E2D8CF}"/>
            </a:ext>
          </a:extLst>
        </xdr:cNvPr>
        <xdr:cNvSpPr/>
      </xdr:nvSpPr>
      <xdr:spPr>
        <a:xfrm>
          <a:off x="6098540" y="10719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36331</xdr:rowOff>
    </xdr:from>
    <xdr:to>
      <xdr:col>41</xdr:col>
      <xdr:colOff>50800</xdr:colOff>
      <xdr:row>64</xdr:row>
      <xdr:rowOff>37063</xdr:rowOff>
    </xdr:to>
    <xdr:cxnSp macro="">
      <xdr:nvCxnSpPr>
        <xdr:cNvPr id="254" name="直線コネクタ 253">
          <a:extLst>
            <a:ext uri="{FF2B5EF4-FFF2-40B4-BE49-F238E27FC236}">
              <a16:creationId xmlns:a16="http://schemas.microsoft.com/office/drawing/2014/main" id="{735AB299-2F1B-45F8-A61A-5439F9156747}"/>
            </a:ext>
          </a:extLst>
        </xdr:cNvPr>
        <xdr:cNvCxnSpPr/>
      </xdr:nvCxnSpPr>
      <xdr:spPr>
        <a:xfrm flipV="1">
          <a:off x="6149340" y="10765291"/>
          <a:ext cx="7747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E049AD81-D194-4C2D-850C-6EB2CEB5DD78}"/>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809BB800-7273-4AED-ADAD-B090418B483A}"/>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80B0D96C-CD3D-43C1-98B5-E624FA04569B}"/>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C995842-C082-4406-8F2B-C988AA6670B3}"/>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67939</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ADEE4969-D503-4846-AB5D-668250F79F40}"/>
            </a:ext>
          </a:extLst>
        </xdr:cNvPr>
        <xdr:cNvSpPr txBox="1"/>
      </xdr:nvSpPr>
      <xdr:spPr>
        <a:xfrm>
          <a:off x="8239271" y="1079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71175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41CE5DB9-BEEF-4EE9-A2E2-7A686A37346A}"/>
            </a:ext>
          </a:extLst>
        </xdr:cNvPr>
        <xdr:cNvSpPr txBox="1"/>
      </xdr:nvSpPr>
      <xdr:spPr>
        <a:xfrm>
          <a:off x="7477271" y="1080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78258</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FB7855B4-E385-4647-9548-2F18A834C985}"/>
            </a:ext>
          </a:extLst>
        </xdr:cNvPr>
        <xdr:cNvSpPr txBox="1"/>
      </xdr:nvSpPr>
      <xdr:spPr>
        <a:xfrm>
          <a:off x="6702571" y="1080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78990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CB64ABFE-E4BE-4E27-90B3-6631F6B95DBD}"/>
            </a:ext>
          </a:extLst>
        </xdr:cNvPr>
        <xdr:cNvSpPr txBox="1"/>
      </xdr:nvSpPr>
      <xdr:spPr>
        <a:xfrm>
          <a:off x="5905011" y="1080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0B9E9EF-5AE3-4731-94BD-028A26D16ED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EF25B7F-2058-410E-A8C2-9B94E9B84B1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D7B1D16-1206-47A4-9EDF-269DA7CD0C1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11AABED-8A79-4BE3-83A0-CF18234341B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EB0FEF3-8247-4BC6-A7B3-46396A53CD9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6F40A54-1AFB-4667-BEA2-FF8FC89CB58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98A5C6EA-A2DF-4EB4-B725-2F940856B25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C539745-F478-4770-ADE1-176D3730109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C41D81C-5DB6-4E4E-AE97-EFEDFDEC358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CDB37D0-32F3-4DDF-97DD-E391D7AC30F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8D53C5F5-EC49-44D9-B566-5EE164B3399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7EB7328-6471-4B33-AE2B-EBA008F48C5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A1D5C8DA-DFFE-476D-8C4F-24736794A9FF}"/>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AAFD7B9-AEAC-48A9-B58F-910F9A21F511}"/>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F8FB9981-21B9-4485-B290-BE8BB7058FD9}"/>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B77844A4-0415-4025-81F3-639D92F0E6FD}"/>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46416CA4-76CC-4F0D-B5F0-5D563845758B}"/>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1F68E67-5B0E-4F9D-8C85-012AF96A186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87ADDC9-3BAE-418D-A46B-A6DE35F3556A}"/>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EA6BCA84-A7DF-49BC-A602-44205290D49F}"/>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2885FB2-DC09-48D5-8D78-1DC9297C3912}"/>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C561CE88-B64A-43F3-9AFE-D2480D95499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3EA23C7-F886-429E-B2F9-29AE094C28DB}"/>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9AD3862-4286-441C-A594-0573A49048D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FC97E23-38E8-4248-8064-641345A494A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781F90DC-2CC4-482A-8009-CE9978D0022C}"/>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1D70170-E4AF-41B0-971F-28B93F2E34E9}"/>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EE18B252-459A-4745-9E7B-0109854DE396}"/>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9A7B842-D3E8-4FC1-89E4-171DBCD3BDFD}"/>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26553877-0617-4AFD-AD9A-E8737AB95A23}"/>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E2CF7C1-ADB2-4083-B72D-55C846CB51F9}"/>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9BEE5042-868E-4CE4-AFF0-6277B20E188F}"/>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16AE811B-D29D-4D88-89E4-2534D5067CCF}"/>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22C270A9-DA18-432A-BC82-FF766CB4463D}"/>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B76004CF-32F2-4C97-895F-2C25193660D5}"/>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555F0A53-754C-4DF7-84CC-C84ED5657142}"/>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CB59B42-AD24-490C-B6E3-8710AADA832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614D10F-DF83-406B-852E-E89D3E42871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3DA4CB5-10E0-4FFD-8875-1150E4EAF9C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FF6BD9E-9317-45EE-81CD-33869941D04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997CEE4-B08B-4A43-A46D-08618975A08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147320</xdr:rowOff>
    </xdr:from>
    <xdr:to>
      <xdr:col>24</xdr:col>
      <xdr:colOff>114300</xdr:colOff>
      <xdr:row>84</xdr:row>
      <xdr:rowOff>77470</xdr:rowOff>
    </xdr:to>
    <xdr:sp macro="" textlink="">
      <xdr:nvSpPr>
        <xdr:cNvPr id="304" name="楕円 303">
          <a:extLst>
            <a:ext uri="{FF2B5EF4-FFF2-40B4-BE49-F238E27FC236}">
              <a16:creationId xmlns:a16="http://schemas.microsoft.com/office/drawing/2014/main" id="{7892B0C6-66C7-4249-8C8C-FA94C79A113B}"/>
            </a:ext>
          </a:extLst>
        </xdr:cNvPr>
        <xdr:cNvSpPr/>
      </xdr:nvSpPr>
      <xdr:spPr>
        <a:xfrm>
          <a:off x="4036060" y="1406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125747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28A40B5-0060-4603-9BBB-C5B2381BA674}"/>
            </a:ext>
          </a:extLst>
        </xdr:cNvPr>
        <xdr:cNvSpPr txBox="1"/>
      </xdr:nvSpPr>
      <xdr:spPr>
        <a:xfrm>
          <a:off x="4124960"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142421</xdr:rowOff>
    </xdr:from>
    <xdr:to>
      <xdr:col>20</xdr:col>
      <xdr:colOff>38100</xdr:colOff>
      <xdr:row>84</xdr:row>
      <xdr:rowOff>72571</xdr:rowOff>
    </xdr:to>
    <xdr:sp macro="" textlink="">
      <xdr:nvSpPr>
        <xdr:cNvPr id="306" name="楕円 305">
          <a:extLst>
            <a:ext uri="{FF2B5EF4-FFF2-40B4-BE49-F238E27FC236}">
              <a16:creationId xmlns:a16="http://schemas.microsoft.com/office/drawing/2014/main" id="{FD8333B5-689F-42C2-9F8B-AE7B5390BCA7}"/>
            </a:ext>
          </a:extLst>
        </xdr:cNvPr>
        <xdr:cNvSpPr/>
      </xdr:nvSpPr>
      <xdr:spPr>
        <a:xfrm>
          <a:off x="331216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21771</xdr:rowOff>
    </xdr:from>
    <xdr:to>
      <xdr:col>24</xdr:col>
      <xdr:colOff>63500</xdr:colOff>
      <xdr:row>84</xdr:row>
      <xdr:rowOff>26670</xdr:rowOff>
    </xdr:to>
    <xdr:cxnSp macro="">
      <xdr:nvCxnSpPr>
        <xdr:cNvPr id="307" name="直線コネクタ 306">
          <a:extLst>
            <a:ext uri="{FF2B5EF4-FFF2-40B4-BE49-F238E27FC236}">
              <a16:creationId xmlns:a16="http://schemas.microsoft.com/office/drawing/2014/main" id="{681C7073-B3B2-4412-A467-79C9894EBF53}"/>
            </a:ext>
          </a:extLst>
        </xdr:cNvPr>
        <xdr:cNvCxnSpPr/>
      </xdr:nvCxnSpPr>
      <xdr:spPr>
        <a:xfrm>
          <a:off x="3355340" y="14103531"/>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122827</xdr:rowOff>
    </xdr:from>
    <xdr:to>
      <xdr:col>15</xdr:col>
      <xdr:colOff>101600</xdr:colOff>
      <xdr:row>84</xdr:row>
      <xdr:rowOff>52977</xdr:rowOff>
    </xdr:to>
    <xdr:sp macro="" textlink="">
      <xdr:nvSpPr>
        <xdr:cNvPr id="308" name="楕円 307">
          <a:extLst>
            <a:ext uri="{FF2B5EF4-FFF2-40B4-BE49-F238E27FC236}">
              <a16:creationId xmlns:a16="http://schemas.microsoft.com/office/drawing/2014/main" id="{0C0BA618-E5DB-4E14-B3C0-DAF1E78C209B}"/>
            </a:ext>
          </a:extLst>
        </xdr:cNvPr>
        <xdr:cNvSpPr/>
      </xdr:nvSpPr>
      <xdr:spPr>
        <a:xfrm>
          <a:off x="2514600" y="14036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xdr:rowOff>
    </xdr:from>
    <xdr:to>
      <xdr:col>19</xdr:col>
      <xdr:colOff>177800</xdr:colOff>
      <xdr:row>84</xdr:row>
      <xdr:rowOff>21771</xdr:rowOff>
    </xdr:to>
    <xdr:cxnSp macro="">
      <xdr:nvCxnSpPr>
        <xdr:cNvPr id="309" name="直線コネクタ 308">
          <a:extLst>
            <a:ext uri="{FF2B5EF4-FFF2-40B4-BE49-F238E27FC236}">
              <a16:creationId xmlns:a16="http://schemas.microsoft.com/office/drawing/2014/main" id="{BC6655C6-A807-4F04-B26C-20EBF271FCD9}"/>
            </a:ext>
          </a:extLst>
        </xdr:cNvPr>
        <xdr:cNvCxnSpPr/>
      </xdr:nvCxnSpPr>
      <xdr:spPr>
        <a:xfrm>
          <a:off x="2565400" y="14083937"/>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99968</xdr:rowOff>
    </xdr:from>
    <xdr:to>
      <xdr:col>10</xdr:col>
      <xdr:colOff>165100</xdr:colOff>
      <xdr:row>84</xdr:row>
      <xdr:rowOff>30118</xdr:rowOff>
    </xdr:to>
    <xdr:sp macro="" textlink="">
      <xdr:nvSpPr>
        <xdr:cNvPr id="310" name="楕円 309">
          <a:extLst>
            <a:ext uri="{FF2B5EF4-FFF2-40B4-BE49-F238E27FC236}">
              <a16:creationId xmlns:a16="http://schemas.microsoft.com/office/drawing/2014/main" id="{646BB329-DEC3-4FC1-B741-368C1E30F54A}"/>
            </a:ext>
          </a:extLst>
        </xdr:cNvPr>
        <xdr:cNvSpPr/>
      </xdr:nvSpPr>
      <xdr:spPr>
        <a:xfrm>
          <a:off x="1739900" y="14014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150768</xdr:rowOff>
    </xdr:from>
    <xdr:to>
      <xdr:col>15</xdr:col>
      <xdr:colOff>50800</xdr:colOff>
      <xdr:row>84</xdr:row>
      <xdr:rowOff>2177</xdr:rowOff>
    </xdr:to>
    <xdr:cxnSp macro="">
      <xdr:nvCxnSpPr>
        <xdr:cNvPr id="311" name="直線コネクタ 310">
          <a:extLst>
            <a:ext uri="{FF2B5EF4-FFF2-40B4-BE49-F238E27FC236}">
              <a16:creationId xmlns:a16="http://schemas.microsoft.com/office/drawing/2014/main" id="{ADE4265F-00C9-450C-A726-0DF207CE2497}"/>
            </a:ext>
          </a:extLst>
        </xdr:cNvPr>
        <xdr:cNvCxnSpPr/>
      </xdr:nvCxnSpPr>
      <xdr:spPr>
        <a:xfrm>
          <a:off x="1790700" y="14064888"/>
          <a:ext cx="77470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75474</xdr:rowOff>
    </xdr:from>
    <xdr:to>
      <xdr:col>6</xdr:col>
      <xdr:colOff>38100</xdr:colOff>
      <xdr:row>84</xdr:row>
      <xdr:rowOff>5624</xdr:rowOff>
    </xdr:to>
    <xdr:sp macro="" textlink="">
      <xdr:nvSpPr>
        <xdr:cNvPr id="312" name="楕円 311">
          <a:extLst>
            <a:ext uri="{FF2B5EF4-FFF2-40B4-BE49-F238E27FC236}">
              <a16:creationId xmlns:a16="http://schemas.microsoft.com/office/drawing/2014/main" id="{852BD43F-80EF-4516-BE76-E917B54635C8}"/>
            </a:ext>
          </a:extLst>
        </xdr:cNvPr>
        <xdr:cNvSpPr/>
      </xdr:nvSpPr>
      <xdr:spPr>
        <a:xfrm>
          <a:off x="965200" y="13989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126274</xdr:rowOff>
    </xdr:from>
    <xdr:to>
      <xdr:col>10</xdr:col>
      <xdr:colOff>114300</xdr:colOff>
      <xdr:row>83</xdr:row>
      <xdr:rowOff>150768</xdr:rowOff>
    </xdr:to>
    <xdr:cxnSp macro="">
      <xdr:nvCxnSpPr>
        <xdr:cNvPr id="313" name="直線コネクタ 312">
          <a:extLst>
            <a:ext uri="{FF2B5EF4-FFF2-40B4-BE49-F238E27FC236}">
              <a16:creationId xmlns:a16="http://schemas.microsoft.com/office/drawing/2014/main" id="{325A06EF-D086-4BDE-B0AA-EE9912B5045E}"/>
            </a:ext>
          </a:extLst>
        </xdr:cNvPr>
        <xdr:cNvCxnSpPr/>
      </xdr:nvCxnSpPr>
      <xdr:spPr>
        <a:xfrm>
          <a:off x="1008380" y="14040394"/>
          <a:ext cx="78232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A75F5F1C-198E-4996-902C-A4B81760A3C6}"/>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088E8BDD-53A4-4C47-9F32-D3EF7F07FD49}"/>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D845924D-B45D-414D-893E-6FC31F949F0C}"/>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39EDBD49-3DA4-4193-B40F-402ED8A8EE7A}"/>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63698</xdr:rowOff>
    </xdr:from>
    <xdr:ext cx="405111" cy="259045"/>
    <xdr:sp macro="" textlink="">
      <xdr:nvSpPr>
        <xdr:cNvPr id="318" name="n_1mainValue【公営住宅】&#10;有形固定資産減価償却率">
          <a:extLst>
            <a:ext uri="{FF2B5EF4-FFF2-40B4-BE49-F238E27FC236}">
              <a16:creationId xmlns:a16="http://schemas.microsoft.com/office/drawing/2014/main" id="{CF3063EB-0F7E-4BCA-893C-4376361C8907}"/>
            </a:ext>
          </a:extLst>
        </xdr:cNvPr>
        <xdr:cNvSpPr txBox="1"/>
      </xdr:nvSpPr>
      <xdr:spPr>
        <a:xfrm>
          <a:off x="3170564" y="1414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44104</xdr:rowOff>
    </xdr:from>
    <xdr:ext cx="405111" cy="259045"/>
    <xdr:sp macro="" textlink="">
      <xdr:nvSpPr>
        <xdr:cNvPr id="319" name="n_2mainValue【公営住宅】&#10;有形固定資産減価償却率">
          <a:extLst>
            <a:ext uri="{FF2B5EF4-FFF2-40B4-BE49-F238E27FC236}">
              <a16:creationId xmlns:a16="http://schemas.microsoft.com/office/drawing/2014/main" id="{EE4AC04C-79DA-4004-9372-D115C6789AF7}"/>
            </a:ext>
          </a:extLst>
        </xdr:cNvPr>
        <xdr:cNvSpPr txBox="1"/>
      </xdr:nvSpPr>
      <xdr:spPr>
        <a:xfrm>
          <a:off x="238570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21245</xdr:rowOff>
    </xdr:from>
    <xdr:ext cx="405111" cy="259045"/>
    <xdr:sp macro="" textlink="">
      <xdr:nvSpPr>
        <xdr:cNvPr id="320" name="n_3mainValue【公営住宅】&#10;有形固定資産減価償却率">
          <a:extLst>
            <a:ext uri="{FF2B5EF4-FFF2-40B4-BE49-F238E27FC236}">
              <a16:creationId xmlns:a16="http://schemas.microsoft.com/office/drawing/2014/main" id="{EFDDB1F7-CD71-4520-BD26-8A907D19195A}"/>
            </a:ext>
          </a:extLst>
        </xdr:cNvPr>
        <xdr:cNvSpPr txBox="1"/>
      </xdr:nvSpPr>
      <xdr:spPr>
        <a:xfrm>
          <a:off x="1611004" y="1410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22151</xdr:rowOff>
    </xdr:from>
    <xdr:ext cx="405111" cy="259045"/>
    <xdr:sp macro="" textlink="">
      <xdr:nvSpPr>
        <xdr:cNvPr id="321" name="n_4mainValue【公営住宅】&#10;有形固定資産減価償却率">
          <a:extLst>
            <a:ext uri="{FF2B5EF4-FFF2-40B4-BE49-F238E27FC236}">
              <a16:creationId xmlns:a16="http://schemas.microsoft.com/office/drawing/2014/main" id="{5573C2E7-3BD1-467C-A4EB-48422C4A0DF7}"/>
            </a:ext>
          </a:extLst>
        </xdr:cNvPr>
        <xdr:cNvSpPr txBox="1"/>
      </xdr:nvSpPr>
      <xdr:spPr>
        <a:xfrm>
          <a:off x="836304" y="1376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F960917-5A46-4B97-BD47-A38C77F0002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C88C0A8-79D1-4D0F-81F5-2EA7B59E990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83AA472-F0B5-4768-B42C-3936F61D486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653160A-1995-4501-A388-44F2B9ECB26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1DD5414-4881-48C6-93D5-038117DEA6B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2B6DE78-BE3B-4170-B9E1-70183E628E6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5F7E173-F835-4248-B66E-12EF3F8B151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AFC99C7-F1F4-40C8-9C34-05573AC0135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7D946DB-F400-43AE-8B29-656F3CEA450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3C022E9-7C2A-47C3-80D9-B180F2569BF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51AA397F-B37A-4CD8-A471-5A86E693F0DE}"/>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92465C8E-5258-4751-97C2-2FA96D6C2A02}"/>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D30B2C6-CEB9-4F7E-B1E5-82380A8568F5}"/>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B740D21-ABF8-4587-911E-DB8C458F2F4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C0A4DE1-7F01-4689-9C1D-30F83F2BCADF}"/>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C2AD57E-EC90-430E-A68C-92F48B13AA7D}"/>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CC0A403-7CB1-42AD-9325-D5917356DE6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B3EC0DE-92CE-43FA-AC29-112B76E3F42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F3E1B11-6FCE-4385-86BB-C2600FD41DF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933DF14F-49DA-41D2-AF42-B76F3637931E}"/>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2357F9AA-E342-4E1D-8710-2A7A0F46D804}"/>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E67A1CAA-4F28-4ECB-9E5C-4241806ECAB1}"/>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E14E32EE-9190-454F-B3CE-94CB2D759670}"/>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E69A51F7-B07D-4471-B493-04F06A8A846C}"/>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0DE7D3E5-BA5E-486D-9FAA-E0FB5E9BF50A}"/>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F95B2E3-53AD-48AE-840C-477373FCE8FE}"/>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AE333DD5-135F-4CBC-A9A3-776667F643F5}"/>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C64F2589-B0AB-4CE9-8480-B0E91B564B0E}"/>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E6453DB0-6477-495F-8813-6180B92A84CC}"/>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6A35444A-3EB9-4EDD-871C-59666C3A1BC6}"/>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226D526-2103-483A-B386-785BB24FDC7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6EC83F3-79A5-4D8B-BF23-C36D1887AB4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476D8DC-05C7-41AC-8F8B-7F89290883D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AED4577-D32D-4C0B-8B71-8861D170070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9521514-C462-404F-83D2-4881E6D6269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87313</xdr:rowOff>
    </xdr:from>
    <xdr:to>
      <xdr:col>55</xdr:col>
      <xdr:colOff>50800</xdr:colOff>
      <xdr:row>85</xdr:row>
      <xdr:rowOff>17463</xdr:rowOff>
    </xdr:to>
    <xdr:sp macro="" textlink="">
      <xdr:nvSpPr>
        <xdr:cNvPr id="357" name="楕円 356">
          <a:extLst>
            <a:ext uri="{FF2B5EF4-FFF2-40B4-BE49-F238E27FC236}">
              <a16:creationId xmlns:a16="http://schemas.microsoft.com/office/drawing/2014/main" id="{9D3AFB03-147D-4ADE-9620-EE4EDEAF2EA1}"/>
            </a:ext>
          </a:extLst>
        </xdr:cNvPr>
        <xdr:cNvSpPr/>
      </xdr:nvSpPr>
      <xdr:spPr>
        <a:xfrm>
          <a:off x="9192260" y="14169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2240</xdr:rowOff>
    </xdr:from>
    <xdr:ext cx="469744" cy="259045"/>
    <xdr:sp macro="" textlink="">
      <xdr:nvSpPr>
        <xdr:cNvPr id="358" name="【公営住宅】&#10;一人当たり面積該当値テキスト">
          <a:extLst>
            <a:ext uri="{FF2B5EF4-FFF2-40B4-BE49-F238E27FC236}">
              <a16:creationId xmlns:a16="http://schemas.microsoft.com/office/drawing/2014/main" id="{3650B1A4-701B-461A-BA90-9922EA9D22E0}"/>
            </a:ext>
          </a:extLst>
        </xdr:cNvPr>
        <xdr:cNvSpPr txBox="1"/>
      </xdr:nvSpPr>
      <xdr:spPr>
        <a:xfrm>
          <a:off x="9258300" y="1408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87885</xdr:rowOff>
    </xdr:from>
    <xdr:to>
      <xdr:col>50</xdr:col>
      <xdr:colOff>165100</xdr:colOff>
      <xdr:row>85</xdr:row>
      <xdr:rowOff>18035</xdr:rowOff>
    </xdr:to>
    <xdr:sp macro="" textlink="">
      <xdr:nvSpPr>
        <xdr:cNvPr id="359" name="楕円 358">
          <a:extLst>
            <a:ext uri="{FF2B5EF4-FFF2-40B4-BE49-F238E27FC236}">
              <a16:creationId xmlns:a16="http://schemas.microsoft.com/office/drawing/2014/main" id="{F2F21DD3-13D8-4E5A-8A7C-697B462C8561}"/>
            </a:ext>
          </a:extLst>
        </xdr:cNvPr>
        <xdr:cNvSpPr/>
      </xdr:nvSpPr>
      <xdr:spPr>
        <a:xfrm>
          <a:off x="844550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138113</xdr:rowOff>
    </xdr:from>
    <xdr:to>
      <xdr:col>55</xdr:col>
      <xdr:colOff>0</xdr:colOff>
      <xdr:row>84</xdr:row>
      <xdr:rowOff>138685</xdr:rowOff>
    </xdr:to>
    <xdr:cxnSp macro="">
      <xdr:nvCxnSpPr>
        <xdr:cNvPr id="360" name="直線コネクタ 359">
          <a:extLst>
            <a:ext uri="{FF2B5EF4-FFF2-40B4-BE49-F238E27FC236}">
              <a16:creationId xmlns:a16="http://schemas.microsoft.com/office/drawing/2014/main" id="{0E303332-777C-4733-A880-B465F2CF3DAC}"/>
            </a:ext>
          </a:extLst>
        </xdr:cNvPr>
        <xdr:cNvCxnSpPr/>
      </xdr:nvCxnSpPr>
      <xdr:spPr>
        <a:xfrm flipV="1">
          <a:off x="8496300" y="14219873"/>
          <a:ext cx="7239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87885</xdr:rowOff>
    </xdr:from>
    <xdr:to>
      <xdr:col>46</xdr:col>
      <xdr:colOff>38100</xdr:colOff>
      <xdr:row>85</xdr:row>
      <xdr:rowOff>18035</xdr:rowOff>
    </xdr:to>
    <xdr:sp macro="" textlink="">
      <xdr:nvSpPr>
        <xdr:cNvPr id="361" name="楕円 360">
          <a:extLst>
            <a:ext uri="{FF2B5EF4-FFF2-40B4-BE49-F238E27FC236}">
              <a16:creationId xmlns:a16="http://schemas.microsoft.com/office/drawing/2014/main" id="{D55112FA-892A-40A3-A7E2-008B8E1A4457}"/>
            </a:ext>
          </a:extLst>
        </xdr:cNvPr>
        <xdr:cNvSpPr/>
      </xdr:nvSpPr>
      <xdr:spPr>
        <a:xfrm>
          <a:off x="7670800" y="14169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138685</xdr:rowOff>
    </xdr:from>
    <xdr:to>
      <xdr:col>50</xdr:col>
      <xdr:colOff>114300</xdr:colOff>
      <xdr:row>84</xdr:row>
      <xdr:rowOff>138685</xdr:rowOff>
    </xdr:to>
    <xdr:cxnSp macro="">
      <xdr:nvCxnSpPr>
        <xdr:cNvPr id="362" name="直線コネクタ 361">
          <a:extLst>
            <a:ext uri="{FF2B5EF4-FFF2-40B4-BE49-F238E27FC236}">
              <a16:creationId xmlns:a16="http://schemas.microsoft.com/office/drawing/2014/main" id="{B75BB337-D5A9-4117-BA16-2239643F8512}"/>
            </a:ext>
          </a:extLst>
        </xdr:cNvPr>
        <xdr:cNvCxnSpPr/>
      </xdr:nvCxnSpPr>
      <xdr:spPr>
        <a:xfrm>
          <a:off x="7713980" y="1422044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89027</xdr:rowOff>
    </xdr:from>
    <xdr:to>
      <xdr:col>41</xdr:col>
      <xdr:colOff>101600</xdr:colOff>
      <xdr:row>85</xdr:row>
      <xdr:rowOff>19177</xdr:rowOff>
    </xdr:to>
    <xdr:sp macro="" textlink="">
      <xdr:nvSpPr>
        <xdr:cNvPr id="363" name="楕円 362">
          <a:extLst>
            <a:ext uri="{FF2B5EF4-FFF2-40B4-BE49-F238E27FC236}">
              <a16:creationId xmlns:a16="http://schemas.microsoft.com/office/drawing/2014/main" id="{20F0812F-76CE-4AF1-B60E-BB2FAEB39867}"/>
            </a:ext>
          </a:extLst>
        </xdr:cNvPr>
        <xdr:cNvSpPr/>
      </xdr:nvSpPr>
      <xdr:spPr>
        <a:xfrm>
          <a:off x="6873240" y="14170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138685</xdr:rowOff>
    </xdr:from>
    <xdr:to>
      <xdr:col>45</xdr:col>
      <xdr:colOff>177800</xdr:colOff>
      <xdr:row>84</xdr:row>
      <xdr:rowOff>139827</xdr:rowOff>
    </xdr:to>
    <xdr:cxnSp macro="">
      <xdr:nvCxnSpPr>
        <xdr:cNvPr id="364" name="直線コネクタ 363">
          <a:extLst>
            <a:ext uri="{FF2B5EF4-FFF2-40B4-BE49-F238E27FC236}">
              <a16:creationId xmlns:a16="http://schemas.microsoft.com/office/drawing/2014/main" id="{BABCBF06-9984-4533-A758-C44B1A3237B3}"/>
            </a:ext>
          </a:extLst>
        </xdr:cNvPr>
        <xdr:cNvCxnSpPr/>
      </xdr:nvCxnSpPr>
      <xdr:spPr>
        <a:xfrm flipV="1">
          <a:off x="6924040" y="14220445"/>
          <a:ext cx="78994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89027</xdr:rowOff>
    </xdr:from>
    <xdr:to>
      <xdr:col>36</xdr:col>
      <xdr:colOff>165100</xdr:colOff>
      <xdr:row>85</xdr:row>
      <xdr:rowOff>19177</xdr:rowOff>
    </xdr:to>
    <xdr:sp macro="" textlink="">
      <xdr:nvSpPr>
        <xdr:cNvPr id="365" name="楕円 364">
          <a:extLst>
            <a:ext uri="{FF2B5EF4-FFF2-40B4-BE49-F238E27FC236}">
              <a16:creationId xmlns:a16="http://schemas.microsoft.com/office/drawing/2014/main" id="{336B85D3-3BA3-45C3-AECE-EDC6D260C3E6}"/>
            </a:ext>
          </a:extLst>
        </xdr:cNvPr>
        <xdr:cNvSpPr/>
      </xdr:nvSpPr>
      <xdr:spPr>
        <a:xfrm>
          <a:off x="6098540" y="14170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139827</xdr:rowOff>
    </xdr:from>
    <xdr:to>
      <xdr:col>41</xdr:col>
      <xdr:colOff>50800</xdr:colOff>
      <xdr:row>84</xdr:row>
      <xdr:rowOff>139827</xdr:rowOff>
    </xdr:to>
    <xdr:cxnSp macro="">
      <xdr:nvCxnSpPr>
        <xdr:cNvPr id="366" name="直線コネクタ 365">
          <a:extLst>
            <a:ext uri="{FF2B5EF4-FFF2-40B4-BE49-F238E27FC236}">
              <a16:creationId xmlns:a16="http://schemas.microsoft.com/office/drawing/2014/main" id="{73FF2F17-441C-4E39-9203-A37DC0972B72}"/>
            </a:ext>
          </a:extLst>
        </xdr:cNvPr>
        <xdr:cNvCxnSpPr/>
      </xdr:nvCxnSpPr>
      <xdr:spPr>
        <a:xfrm>
          <a:off x="6149340" y="1422158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6C9FA2A6-F486-444C-92B6-C58B1BA59618}"/>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38A109F6-A2B7-4175-A318-143E1B33B118}"/>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16B3716C-8379-4663-9B8D-3C0745B47483}"/>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E294BC54-BCAB-4EA5-A7C3-0206D37D997B}"/>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9162</xdr:rowOff>
    </xdr:from>
    <xdr:ext cx="469744" cy="259045"/>
    <xdr:sp macro="" textlink="">
      <xdr:nvSpPr>
        <xdr:cNvPr id="371" name="n_1mainValue【公営住宅】&#10;一人当たり面積">
          <a:extLst>
            <a:ext uri="{FF2B5EF4-FFF2-40B4-BE49-F238E27FC236}">
              <a16:creationId xmlns:a16="http://schemas.microsoft.com/office/drawing/2014/main" id="{3F525924-3858-4F02-9B09-0ABA4A6AC824}"/>
            </a:ext>
          </a:extLst>
        </xdr:cNvPr>
        <xdr:cNvSpPr txBox="1"/>
      </xdr:nvSpPr>
      <xdr:spPr>
        <a:xfrm>
          <a:off x="827158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9162</xdr:rowOff>
    </xdr:from>
    <xdr:ext cx="469744" cy="259045"/>
    <xdr:sp macro="" textlink="">
      <xdr:nvSpPr>
        <xdr:cNvPr id="372" name="n_2mainValue【公営住宅】&#10;一人当たり面積">
          <a:extLst>
            <a:ext uri="{FF2B5EF4-FFF2-40B4-BE49-F238E27FC236}">
              <a16:creationId xmlns:a16="http://schemas.microsoft.com/office/drawing/2014/main" id="{A3706884-2AB8-4083-9970-24D327EF2F58}"/>
            </a:ext>
          </a:extLst>
        </xdr:cNvPr>
        <xdr:cNvSpPr txBox="1"/>
      </xdr:nvSpPr>
      <xdr:spPr>
        <a:xfrm>
          <a:off x="750958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10304</xdr:rowOff>
    </xdr:from>
    <xdr:ext cx="469744" cy="259045"/>
    <xdr:sp macro="" textlink="">
      <xdr:nvSpPr>
        <xdr:cNvPr id="373" name="n_3mainValue【公営住宅】&#10;一人当たり面積">
          <a:extLst>
            <a:ext uri="{FF2B5EF4-FFF2-40B4-BE49-F238E27FC236}">
              <a16:creationId xmlns:a16="http://schemas.microsoft.com/office/drawing/2014/main" id="{9B784DA5-A9F1-4A54-BCDA-51E9BDE4947A}"/>
            </a:ext>
          </a:extLst>
        </xdr:cNvPr>
        <xdr:cNvSpPr txBox="1"/>
      </xdr:nvSpPr>
      <xdr:spPr>
        <a:xfrm>
          <a:off x="6712027" y="1425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10304</xdr:rowOff>
    </xdr:from>
    <xdr:ext cx="469744" cy="259045"/>
    <xdr:sp macro="" textlink="">
      <xdr:nvSpPr>
        <xdr:cNvPr id="374" name="n_4mainValue【公営住宅】&#10;一人当たり面積">
          <a:extLst>
            <a:ext uri="{FF2B5EF4-FFF2-40B4-BE49-F238E27FC236}">
              <a16:creationId xmlns:a16="http://schemas.microsoft.com/office/drawing/2014/main" id="{DB16037F-1ACA-40FD-A791-A1E7202A1137}"/>
            </a:ext>
          </a:extLst>
        </xdr:cNvPr>
        <xdr:cNvSpPr txBox="1"/>
      </xdr:nvSpPr>
      <xdr:spPr>
        <a:xfrm>
          <a:off x="5937327" y="1425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248FC71-E188-43AA-9DEB-35C008A022D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12CDA11-5816-4C17-B83A-80957396689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20D3A86-1D53-4CC1-805A-35EFCB1A39F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12E3574-ED2A-43D0-BF8A-29741B77B07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3CFD7FC-1DA4-42C2-9D86-07110A68C02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4B97AB2-05D6-4421-B90B-BADBCE8B638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E34B8C1-19D3-4EE5-BD07-3187AEDF534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E925A7E-F250-4895-A0CB-7774A9956B92}"/>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5284346-C77A-4E65-A8DF-874BB6F1083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B3F5B00-C13A-49BD-9C01-A01A564EA71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F74E9FB-C500-482A-823C-783128BB120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0E60078-3580-4C81-ADB1-DF2544F6F3F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20874A9-562B-4BF7-A102-B44BD96BF32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ECD3AF5-DE95-49FE-B8A9-AA98A301EE2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A992C5E-A015-4FF6-8838-3A31EAC7CE5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D4C714C-8B9F-4D91-9D9A-DCE54EE10FA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80AB0A1-01FF-4B41-8616-5C73D770A2C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402500D-5FF6-464E-952C-71C01EDAB0B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7AE2D93-DCC7-4467-94B5-A4214EDC356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9FCE17B-75F7-4F76-91E1-AB6B9E828DC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7F2D0A7-6209-4B6A-8D4A-F2E1C233050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A5370C6-16A0-4EB8-97D2-1317E8AB580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D6DE4BA-0D7B-4CF1-8601-8A81CDF97C8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AAA4DF6-FF82-4DA8-975D-4B269686232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76D6DB8-52B4-47D3-AD70-085AE8D1BA4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70A9E81-00CF-429D-8AAC-785E6FC711C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D31B5F4-8E73-451B-8160-F5720051681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9D274820-B6B8-48BA-A75B-5FBA74AA307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DC71096-C67A-436A-AA0F-D9204EB91EB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53BF88D-98BE-4BA9-B040-655C38EA717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42B1764-AF6C-4F24-A4AB-54269337F3C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0343CB7-6AE9-4F3F-BD03-A96C162E156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83117928-1AE9-472C-8A78-390FD059934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FFF1214-2283-468F-8F69-44A793F575F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3C06731-8161-4DDB-AD88-7E562A86433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55378AA-2CCF-45D5-91CC-7B86C61BA83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3CE2791-C8F6-405A-8292-76855EA97316}"/>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BF99499-9F3E-463A-AF91-1E098CC0042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EE079E3-6B0C-4618-B830-18DEE50A85FF}"/>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D975ADD-60BC-4DF7-91A0-2B2DD2D7071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17E288BE-0DF8-45E0-8383-E4421498C6E0}"/>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B48237D-6112-497B-9635-85E44546F1C5}"/>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3818DB7B-968F-4F73-AC4D-DA3998DDF72E}"/>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C93039FE-D8A5-47B1-978F-CC9F607C32B5}"/>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01E260DB-9C3F-418C-8118-E34EF2741927}"/>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99075AC-0EBB-42DA-9D25-0AA4B1A3A091}"/>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C77D9684-5263-4DFF-A72F-3254E867FBB2}"/>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0366B3EA-16A0-4947-BA7E-F6F34048A3CF}"/>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983611A4-F636-4912-8B5E-D56C72F609F1}"/>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A0E05D7E-F100-4496-B1B8-6468D16FB5C5}"/>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9F30A203-DCA6-4F7C-A95A-33E210C52D31}"/>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01ECF08-AAAD-4694-B7D6-556FEEAF0E8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A4C6E31-EBAD-4D5A-A9EA-AD0F121FD25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7118E33-8368-4549-B859-FB7E2D838C6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736B6ED-5E87-440E-AAA1-9387F0CC07A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6BD3C88-9357-4277-A504-08EBD190ACE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38735</xdr:rowOff>
    </xdr:from>
    <xdr:to>
      <xdr:col>85</xdr:col>
      <xdr:colOff>177800</xdr:colOff>
      <xdr:row>34</xdr:row>
      <xdr:rowOff>140335</xdr:rowOff>
    </xdr:to>
    <xdr:sp macro="" textlink="">
      <xdr:nvSpPr>
        <xdr:cNvPr id="431" name="楕円 430">
          <a:extLst>
            <a:ext uri="{FF2B5EF4-FFF2-40B4-BE49-F238E27FC236}">
              <a16:creationId xmlns:a16="http://schemas.microsoft.com/office/drawing/2014/main" id="{5495BC00-12F2-43A7-9C92-D2C8B592D3F9}"/>
            </a:ext>
          </a:extLst>
        </xdr:cNvPr>
        <xdr:cNvSpPr/>
      </xdr:nvSpPr>
      <xdr:spPr>
        <a:xfrm>
          <a:off x="14325600" y="57384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125112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5E7D9B92-3237-4999-A9EA-E6F2BB2B260F}"/>
            </a:ext>
          </a:extLst>
        </xdr:cNvPr>
        <xdr:cNvSpPr txBox="1"/>
      </xdr:nvSpPr>
      <xdr:spPr>
        <a:xfrm>
          <a:off x="14414500" y="565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36830</xdr:rowOff>
    </xdr:from>
    <xdr:to>
      <xdr:col>81</xdr:col>
      <xdr:colOff>101600</xdr:colOff>
      <xdr:row>35</xdr:row>
      <xdr:rowOff>138430</xdr:rowOff>
    </xdr:to>
    <xdr:sp macro="" textlink="">
      <xdr:nvSpPr>
        <xdr:cNvPr id="433" name="楕円 432">
          <a:extLst>
            <a:ext uri="{FF2B5EF4-FFF2-40B4-BE49-F238E27FC236}">
              <a16:creationId xmlns:a16="http://schemas.microsoft.com/office/drawing/2014/main" id="{BFDB8A6B-2F39-453A-AE39-4BEDFB107BF8}"/>
            </a:ext>
          </a:extLst>
        </xdr:cNvPr>
        <xdr:cNvSpPr/>
      </xdr:nvSpPr>
      <xdr:spPr>
        <a:xfrm>
          <a:off x="1357884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89535</xdr:rowOff>
    </xdr:from>
    <xdr:to>
      <xdr:col>85</xdr:col>
      <xdr:colOff>127000</xdr:colOff>
      <xdr:row>35</xdr:row>
      <xdr:rowOff>87630</xdr:rowOff>
    </xdr:to>
    <xdr:cxnSp macro="">
      <xdr:nvCxnSpPr>
        <xdr:cNvPr id="434" name="直線コネクタ 433">
          <a:extLst>
            <a:ext uri="{FF2B5EF4-FFF2-40B4-BE49-F238E27FC236}">
              <a16:creationId xmlns:a16="http://schemas.microsoft.com/office/drawing/2014/main" id="{D21BDAC2-F016-4652-B63F-C8A675C123EA}"/>
            </a:ext>
          </a:extLst>
        </xdr:cNvPr>
        <xdr:cNvCxnSpPr/>
      </xdr:nvCxnSpPr>
      <xdr:spPr>
        <a:xfrm flipV="1">
          <a:off x="13629640" y="5789295"/>
          <a:ext cx="74676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141605</xdr:rowOff>
    </xdr:from>
    <xdr:to>
      <xdr:col>76</xdr:col>
      <xdr:colOff>165100</xdr:colOff>
      <xdr:row>35</xdr:row>
      <xdr:rowOff>71755</xdr:rowOff>
    </xdr:to>
    <xdr:sp macro="" textlink="">
      <xdr:nvSpPr>
        <xdr:cNvPr id="435" name="楕円 434">
          <a:extLst>
            <a:ext uri="{FF2B5EF4-FFF2-40B4-BE49-F238E27FC236}">
              <a16:creationId xmlns:a16="http://schemas.microsoft.com/office/drawing/2014/main" id="{B250040F-04C0-439C-BC47-0D4F83D4182F}"/>
            </a:ext>
          </a:extLst>
        </xdr:cNvPr>
        <xdr:cNvSpPr/>
      </xdr:nvSpPr>
      <xdr:spPr>
        <a:xfrm>
          <a:off x="12804140" y="584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20955</xdr:rowOff>
    </xdr:from>
    <xdr:to>
      <xdr:col>81</xdr:col>
      <xdr:colOff>50800</xdr:colOff>
      <xdr:row>35</xdr:row>
      <xdr:rowOff>87630</xdr:rowOff>
    </xdr:to>
    <xdr:cxnSp macro="">
      <xdr:nvCxnSpPr>
        <xdr:cNvPr id="436" name="直線コネクタ 435">
          <a:extLst>
            <a:ext uri="{FF2B5EF4-FFF2-40B4-BE49-F238E27FC236}">
              <a16:creationId xmlns:a16="http://schemas.microsoft.com/office/drawing/2014/main" id="{AE6E7E3D-E228-429E-A136-A4F875D8FA82}"/>
            </a:ext>
          </a:extLst>
        </xdr:cNvPr>
        <xdr:cNvCxnSpPr/>
      </xdr:nvCxnSpPr>
      <xdr:spPr>
        <a:xfrm>
          <a:off x="12854940" y="5888355"/>
          <a:ext cx="7747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124460</xdr:rowOff>
    </xdr:from>
    <xdr:to>
      <xdr:col>72</xdr:col>
      <xdr:colOff>38100</xdr:colOff>
      <xdr:row>35</xdr:row>
      <xdr:rowOff>54610</xdr:rowOff>
    </xdr:to>
    <xdr:sp macro="" textlink="">
      <xdr:nvSpPr>
        <xdr:cNvPr id="437" name="楕円 436">
          <a:extLst>
            <a:ext uri="{FF2B5EF4-FFF2-40B4-BE49-F238E27FC236}">
              <a16:creationId xmlns:a16="http://schemas.microsoft.com/office/drawing/2014/main" id="{63ED4946-67AE-497C-A494-17B44DFB0C91}"/>
            </a:ext>
          </a:extLst>
        </xdr:cNvPr>
        <xdr:cNvSpPr/>
      </xdr:nvSpPr>
      <xdr:spPr>
        <a:xfrm>
          <a:off x="12029440" y="5824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3810</xdr:rowOff>
    </xdr:from>
    <xdr:to>
      <xdr:col>76</xdr:col>
      <xdr:colOff>114300</xdr:colOff>
      <xdr:row>35</xdr:row>
      <xdr:rowOff>20955</xdr:rowOff>
    </xdr:to>
    <xdr:cxnSp macro="">
      <xdr:nvCxnSpPr>
        <xdr:cNvPr id="438" name="直線コネクタ 437">
          <a:extLst>
            <a:ext uri="{FF2B5EF4-FFF2-40B4-BE49-F238E27FC236}">
              <a16:creationId xmlns:a16="http://schemas.microsoft.com/office/drawing/2014/main" id="{490960C7-DEEF-4F67-BCEB-30F7B0C48EEE}"/>
            </a:ext>
          </a:extLst>
        </xdr:cNvPr>
        <xdr:cNvCxnSpPr/>
      </xdr:nvCxnSpPr>
      <xdr:spPr>
        <a:xfrm>
          <a:off x="12072620" y="587121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80645</xdr:rowOff>
    </xdr:from>
    <xdr:to>
      <xdr:col>67</xdr:col>
      <xdr:colOff>101600</xdr:colOff>
      <xdr:row>35</xdr:row>
      <xdr:rowOff>10795</xdr:rowOff>
    </xdr:to>
    <xdr:sp macro="" textlink="">
      <xdr:nvSpPr>
        <xdr:cNvPr id="439" name="楕円 438">
          <a:extLst>
            <a:ext uri="{FF2B5EF4-FFF2-40B4-BE49-F238E27FC236}">
              <a16:creationId xmlns:a16="http://schemas.microsoft.com/office/drawing/2014/main" id="{502E31B2-BB75-4138-8C6F-C58DD7DB0E20}"/>
            </a:ext>
          </a:extLst>
        </xdr:cNvPr>
        <xdr:cNvSpPr/>
      </xdr:nvSpPr>
      <xdr:spPr>
        <a:xfrm>
          <a:off x="11231880" y="5780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131445</xdr:rowOff>
    </xdr:from>
    <xdr:to>
      <xdr:col>71</xdr:col>
      <xdr:colOff>177800</xdr:colOff>
      <xdr:row>35</xdr:row>
      <xdr:rowOff>3810</xdr:rowOff>
    </xdr:to>
    <xdr:cxnSp macro="">
      <xdr:nvCxnSpPr>
        <xdr:cNvPr id="440" name="直線コネクタ 439">
          <a:extLst>
            <a:ext uri="{FF2B5EF4-FFF2-40B4-BE49-F238E27FC236}">
              <a16:creationId xmlns:a16="http://schemas.microsoft.com/office/drawing/2014/main" id="{2908BA33-9B87-42B7-9A4B-FF3C2C46E020}"/>
            </a:ext>
          </a:extLst>
        </xdr:cNvPr>
        <xdr:cNvCxnSpPr/>
      </xdr:nvCxnSpPr>
      <xdr:spPr>
        <a:xfrm>
          <a:off x="11282680" y="583120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54AE188-CA78-4912-AF21-52BFDBB630B3}"/>
            </a:ext>
          </a:extLst>
        </xdr:cNvPr>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17693B8-51FA-4101-8F0B-E0BEDA90AC6A}"/>
            </a:ext>
          </a:extLst>
        </xdr:cNvPr>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56B6A5B-619D-4F19-9B7A-7B3D41F29263}"/>
            </a:ext>
          </a:extLst>
        </xdr:cNvPr>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E1A458D1-7FD4-4FF1-BCE1-D883BC8E5302}"/>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154957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7F4CB7ED-05BD-4C1F-8E91-6E829D17AF7D}"/>
            </a:ext>
          </a:extLst>
        </xdr:cNvPr>
        <xdr:cNvSpPr txBox="1"/>
      </xdr:nvSpPr>
      <xdr:spPr>
        <a:xfrm>
          <a:off x="134372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88282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51C52A80-AF93-4FD4-99E7-9470BDC99EDE}"/>
            </a:ext>
          </a:extLst>
        </xdr:cNvPr>
        <xdr:cNvSpPr txBox="1"/>
      </xdr:nvSpPr>
      <xdr:spPr>
        <a:xfrm>
          <a:off x="126752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71137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9BCA2EF4-9CE9-47F3-A7B4-EDC4C21F2201}"/>
            </a:ext>
          </a:extLst>
        </xdr:cNvPr>
        <xdr:cNvSpPr txBox="1"/>
      </xdr:nvSpPr>
      <xdr:spPr>
        <a:xfrm>
          <a:off x="1190054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27322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8AC5311-96FB-47AF-8776-DB997C71E26C}"/>
            </a:ext>
          </a:extLst>
        </xdr:cNvPr>
        <xdr:cNvSpPr txBox="1"/>
      </xdr:nvSpPr>
      <xdr:spPr>
        <a:xfrm>
          <a:off x="11102984" y="55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672A26A-4BD3-4738-992A-6EEC4D34ADB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CC1D079-EBD3-4A2C-8FD4-249428FF747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96CEE0E4-E846-487A-A922-E7F4FFF8C2D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8B949C4-0835-4D79-A30F-79B20678342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969DE7A-EFB4-463B-ABE7-DBD7DA23F9E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37EAF62-6FD4-4A63-A45D-02946E37EDC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348FADD4-490C-4E4E-9C68-D5B88E89061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C7931AD-5354-4EC2-966B-D3A0DBE42A5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D6B437B-9844-4C08-8738-4CB067C3582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F7D67DC-83E0-43B3-BB21-8B1AE68F87E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9701C01B-2E17-45E8-BEDA-6060B01C331F}"/>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A4CFEDE6-CAB9-474C-866C-793E2D699A03}"/>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713DF8C-923D-47BA-AD05-267668B59185}"/>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E087229-5C83-4F16-A1C9-2F9AA1F3264D}"/>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5313B9E6-E528-4F91-AD6E-BCD87BA074A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10E32421-62CB-47D3-A216-DEB091A19D79}"/>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D1095F2-25AD-4A32-8EAB-AF5CE519063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7960B66C-9F3B-4566-9979-D0E88D170223}"/>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D417472B-E476-4580-83E9-E82BD3C92F6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D27B762-3264-4D48-B2F5-96269E3F951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A64B13A-220C-42A8-936D-30111E50D2A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E57FCA79-9224-4A4D-8165-AB1396D354F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2DF9458-D49F-4F70-91C0-3E203B65641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8B8A9C7-E0B9-4E36-86B1-928B088E6A75}"/>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1D57753-8FD0-4970-943F-77D6BA98B56E}"/>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528F7158-1BEA-45D3-849D-D88B2EC16D40}"/>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C2251DF-182D-4EEF-874A-303D5CFED00F}"/>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000E461E-BB41-4ECA-A1E0-567427D299C2}"/>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6AE4DD5-493D-487E-A7E8-7F6EF5E65EA4}"/>
            </a:ext>
          </a:extLst>
        </xdr:cNvPr>
        <xdr:cNvSpPr txBox="1"/>
      </xdr:nvSpPr>
      <xdr:spPr>
        <a:xfrm>
          <a:off x="1954784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CB4B3B0E-DA0F-40FB-8B09-46259F5C5DAB}"/>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9069915C-0A3D-4F0C-80C3-6E2CE7508B6D}"/>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9D930ABF-1A8A-489E-A890-B476B80D9944}"/>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CC542AAF-CB85-4E9B-9815-C0209CB08C05}"/>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7F5FB87F-A1A6-460F-8BB7-0574774A7E5E}"/>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27CD590-E6CC-45B8-A976-E0042AC4F3F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B621D3A-885B-48D4-A384-77D72B42EED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C9C0AF4-81AA-4F16-9AF0-EA77E3A7A44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E60A58A-132C-4ADD-A118-2027D574E65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507DC1E-E478-4C48-B27E-84894E02F07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59690</xdr:rowOff>
    </xdr:from>
    <xdr:to>
      <xdr:col>116</xdr:col>
      <xdr:colOff>114300</xdr:colOff>
      <xdr:row>37</xdr:row>
      <xdr:rowOff>161290</xdr:rowOff>
    </xdr:to>
    <xdr:sp macro="" textlink="">
      <xdr:nvSpPr>
        <xdr:cNvPr id="488" name="楕円 487">
          <a:extLst>
            <a:ext uri="{FF2B5EF4-FFF2-40B4-BE49-F238E27FC236}">
              <a16:creationId xmlns:a16="http://schemas.microsoft.com/office/drawing/2014/main" id="{0D6E542E-828F-446B-8AFA-368DFE8D7CDA}"/>
            </a:ext>
          </a:extLst>
        </xdr:cNvPr>
        <xdr:cNvSpPr/>
      </xdr:nvSpPr>
      <xdr:spPr>
        <a:xfrm>
          <a:off x="1945894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82567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338B598-67C4-41E3-BAE3-D7DF04738A5A}"/>
            </a:ext>
          </a:extLst>
        </xdr:cNvPr>
        <xdr:cNvSpPr txBox="1"/>
      </xdr:nvSpPr>
      <xdr:spPr>
        <a:xfrm>
          <a:off x="19547840"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158750</xdr:rowOff>
    </xdr:from>
    <xdr:to>
      <xdr:col>112</xdr:col>
      <xdr:colOff>38100</xdr:colOff>
      <xdr:row>38</xdr:row>
      <xdr:rowOff>88900</xdr:rowOff>
    </xdr:to>
    <xdr:sp macro="" textlink="">
      <xdr:nvSpPr>
        <xdr:cNvPr id="490" name="楕円 489">
          <a:extLst>
            <a:ext uri="{FF2B5EF4-FFF2-40B4-BE49-F238E27FC236}">
              <a16:creationId xmlns:a16="http://schemas.microsoft.com/office/drawing/2014/main" id="{4588FF45-68F8-40E1-B976-1302E498E935}"/>
            </a:ext>
          </a:extLst>
        </xdr:cNvPr>
        <xdr:cNvSpPr/>
      </xdr:nvSpPr>
      <xdr:spPr>
        <a:xfrm>
          <a:off x="1873504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110490</xdr:rowOff>
    </xdr:from>
    <xdr:to>
      <xdr:col>116</xdr:col>
      <xdr:colOff>63500</xdr:colOff>
      <xdr:row>38</xdr:row>
      <xdr:rowOff>38100</xdr:rowOff>
    </xdr:to>
    <xdr:cxnSp macro="">
      <xdr:nvCxnSpPr>
        <xdr:cNvPr id="491" name="直線コネクタ 490">
          <a:extLst>
            <a:ext uri="{FF2B5EF4-FFF2-40B4-BE49-F238E27FC236}">
              <a16:creationId xmlns:a16="http://schemas.microsoft.com/office/drawing/2014/main" id="{88B23D8B-FB9E-46D5-9997-7ECA4F9BEF30}"/>
            </a:ext>
          </a:extLst>
        </xdr:cNvPr>
        <xdr:cNvCxnSpPr/>
      </xdr:nvCxnSpPr>
      <xdr:spPr>
        <a:xfrm flipV="1">
          <a:off x="18778220" y="6313170"/>
          <a:ext cx="7315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158750</xdr:rowOff>
    </xdr:from>
    <xdr:to>
      <xdr:col>107</xdr:col>
      <xdr:colOff>101600</xdr:colOff>
      <xdr:row>38</xdr:row>
      <xdr:rowOff>88900</xdr:rowOff>
    </xdr:to>
    <xdr:sp macro="" textlink="">
      <xdr:nvSpPr>
        <xdr:cNvPr id="492" name="楕円 491">
          <a:extLst>
            <a:ext uri="{FF2B5EF4-FFF2-40B4-BE49-F238E27FC236}">
              <a16:creationId xmlns:a16="http://schemas.microsoft.com/office/drawing/2014/main" id="{D5F6A61C-B4A0-4B5B-A420-63B837A1196F}"/>
            </a:ext>
          </a:extLst>
        </xdr:cNvPr>
        <xdr:cNvSpPr/>
      </xdr:nvSpPr>
      <xdr:spPr>
        <a:xfrm>
          <a:off x="1793748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38100</xdr:rowOff>
    </xdr:from>
    <xdr:to>
      <xdr:col>111</xdr:col>
      <xdr:colOff>177800</xdr:colOff>
      <xdr:row>38</xdr:row>
      <xdr:rowOff>38100</xdr:rowOff>
    </xdr:to>
    <xdr:cxnSp macro="">
      <xdr:nvCxnSpPr>
        <xdr:cNvPr id="493" name="直線コネクタ 492">
          <a:extLst>
            <a:ext uri="{FF2B5EF4-FFF2-40B4-BE49-F238E27FC236}">
              <a16:creationId xmlns:a16="http://schemas.microsoft.com/office/drawing/2014/main" id="{42B47A9D-2DC9-490E-85DE-3EE14E7D19C1}"/>
            </a:ext>
          </a:extLst>
        </xdr:cNvPr>
        <xdr:cNvCxnSpPr/>
      </xdr:nvCxnSpPr>
      <xdr:spPr>
        <a:xfrm>
          <a:off x="17988280" y="6408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82550</xdr:rowOff>
    </xdr:from>
    <xdr:to>
      <xdr:col>102</xdr:col>
      <xdr:colOff>165100</xdr:colOff>
      <xdr:row>38</xdr:row>
      <xdr:rowOff>12700</xdr:rowOff>
    </xdr:to>
    <xdr:sp macro="" textlink="">
      <xdr:nvSpPr>
        <xdr:cNvPr id="494" name="楕円 493">
          <a:extLst>
            <a:ext uri="{FF2B5EF4-FFF2-40B4-BE49-F238E27FC236}">
              <a16:creationId xmlns:a16="http://schemas.microsoft.com/office/drawing/2014/main" id="{E8AF96EA-54A7-4F41-B06F-A5A1F2081E5F}"/>
            </a:ext>
          </a:extLst>
        </xdr:cNvPr>
        <xdr:cNvSpPr/>
      </xdr:nvSpPr>
      <xdr:spPr>
        <a:xfrm>
          <a:off x="1716278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133350</xdr:rowOff>
    </xdr:from>
    <xdr:to>
      <xdr:col>107</xdr:col>
      <xdr:colOff>50800</xdr:colOff>
      <xdr:row>38</xdr:row>
      <xdr:rowOff>38100</xdr:rowOff>
    </xdr:to>
    <xdr:cxnSp macro="">
      <xdr:nvCxnSpPr>
        <xdr:cNvPr id="495" name="直線コネクタ 494">
          <a:extLst>
            <a:ext uri="{FF2B5EF4-FFF2-40B4-BE49-F238E27FC236}">
              <a16:creationId xmlns:a16="http://schemas.microsoft.com/office/drawing/2014/main" id="{AB14C728-2C13-47E2-BB4D-B2BA956E0146}"/>
            </a:ext>
          </a:extLst>
        </xdr:cNvPr>
        <xdr:cNvCxnSpPr/>
      </xdr:nvCxnSpPr>
      <xdr:spPr>
        <a:xfrm>
          <a:off x="17213580" y="6336030"/>
          <a:ext cx="7747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90170</xdr:rowOff>
    </xdr:from>
    <xdr:to>
      <xdr:col>98</xdr:col>
      <xdr:colOff>38100</xdr:colOff>
      <xdr:row>38</xdr:row>
      <xdr:rowOff>20320</xdr:rowOff>
    </xdr:to>
    <xdr:sp macro="" textlink="">
      <xdr:nvSpPr>
        <xdr:cNvPr id="496" name="楕円 495">
          <a:extLst>
            <a:ext uri="{FF2B5EF4-FFF2-40B4-BE49-F238E27FC236}">
              <a16:creationId xmlns:a16="http://schemas.microsoft.com/office/drawing/2014/main" id="{6B260A23-CDBB-4DA4-9761-7D770CC2C321}"/>
            </a:ext>
          </a:extLst>
        </xdr:cNvPr>
        <xdr:cNvSpPr/>
      </xdr:nvSpPr>
      <xdr:spPr>
        <a:xfrm>
          <a:off x="16388080" y="6292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133350</xdr:rowOff>
    </xdr:from>
    <xdr:to>
      <xdr:col>102</xdr:col>
      <xdr:colOff>114300</xdr:colOff>
      <xdr:row>37</xdr:row>
      <xdr:rowOff>140970</xdr:rowOff>
    </xdr:to>
    <xdr:cxnSp macro="">
      <xdr:nvCxnSpPr>
        <xdr:cNvPr id="497" name="直線コネクタ 496">
          <a:extLst>
            <a:ext uri="{FF2B5EF4-FFF2-40B4-BE49-F238E27FC236}">
              <a16:creationId xmlns:a16="http://schemas.microsoft.com/office/drawing/2014/main" id="{DF6ED114-F48B-453F-BCAF-563C1F23D78A}"/>
            </a:ext>
          </a:extLst>
        </xdr:cNvPr>
        <xdr:cNvCxnSpPr/>
      </xdr:nvCxnSpPr>
      <xdr:spPr>
        <a:xfrm flipV="1">
          <a:off x="16431260" y="63360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05147E3-9898-44F5-AF14-37D28B9CECB6}"/>
            </a:ext>
          </a:extLst>
        </xdr:cNvPr>
        <xdr:cNvSpPr txBox="1"/>
      </xdr:nvSpPr>
      <xdr:spPr>
        <a:xfrm>
          <a:off x="1856112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B4E5414-2F2D-4714-90FB-25423280E89B}"/>
            </a:ext>
          </a:extLst>
        </xdr:cNvPr>
        <xdr:cNvSpPr txBox="1"/>
      </xdr:nvSpPr>
      <xdr:spPr>
        <a:xfrm>
          <a:off x="177762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1F1BDAC6-4BFB-49FD-9E93-0C0DC5594EC8}"/>
            </a:ext>
          </a:extLst>
        </xdr:cNvPr>
        <xdr:cNvSpPr txBox="1"/>
      </xdr:nvSpPr>
      <xdr:spPr>
        <a:xfrm>
          <a:off x="1700156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A3A4918-62D4-494B-B432-86B605DC76EB}"/>
            </a:ext>
          </a:extLst>
        </xdr:cNvPr>
        <xdr:cNvSpPr txBox="1"/>
      </xdr:nvSpPr>
      <xdr:spPr>
        <a:xfrm>
          <a:off x="162268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105427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335954D-BD48-4407-AF8E-6C2C45827BEA}"/>
            </a:ext>
          </a:extLst>
        </xdr:cNvPr>
        <xdr:cNvSpPr txBox="1"/>
      </xdr:nvSpPr>
      <xdr:spPr>
        <a:xfrm>
          <a:off x="185611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105427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58305B9-3AE6-44EE-9999-7D21C7575071}"/>
            </a:ext>
          </a:extLst>
        </xdr:cNvPr>
        <xdr:cNvSpPr txBox="1"/>
      </xdr:nvSpPr>
      <xdr:spPr>
        <a:xfrm>
          <a:off x="1777626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29227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1017122-BCF8-4BC3-AC80-DCECFC2A2EE4}"/>
            </a:ext>
          </a:extLst>
        </xdr:cNvPr>
        <xdr:cNvSpPr txBox="1"/>
      </xdr:nvSpPr>
      <xdr:spPr>
        <a:xfrm>
          <a:off x="1700156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36847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53A51B74-1B9C-43A7-9B92-C17F7CBBE6A2}"/>
            </a:ext>
          </a:extLst>
        </xdr:cNvPr>
        <xdr:cNvSpPr txBox="1"/>
      </xdr:nvSpPr>
      <xdr:spPr>
        <a:xfrm>
          <a:off x="1622686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1B0886A-AA6B-4766-B207-F3CDD267323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4C63F01-5323-4516-965B-2A3843EA4E7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C7A9902-EB1D-4F40-BA40-D89ABD8E0C8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7056433-1048-4891-B7A8-422D9B42491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49034717-4D79-45E1-9502-897825D4414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F54625B-B760-40A5-861E-9C8B5A53D69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B27AD9F-F28F-4E38-A7D6-1369A0A8101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49BD436-AA01-4C5E-BD31-D04814CBBC5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75C4821-8438-43B2-AD08-38C5A10C95D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E854F35-5E42-4C4A-BBFD-46F2CECEAD6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CD0212B-8F48-4137-8A1D-1B59BDA77F5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8C750BB-A037-4DBD-ADF7-F453597E53B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7949DB42-C81C-414E-B494-E8261FDB9B11}"/>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C7F07CE-CF23-484B-ADC4-325414A1609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A19191D4-BD9D-4890-AB17-26956DE08B58}"/>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BB0AEAB4-30C0-4E91-B283-EF5096B84DB2}"/>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C4506A1B-2AE9-4911-9E56-D423DA75189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F317C85-060D-4110-AF3B-A836E4E5C90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BA176E3-B5BF-4B19-ADBA-99379DECDEA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388104C-B484-4E98-8E43-3AD68A27427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38B11BC0-4940-4DE2-B146-37D0AA6A4509}"/>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BAE53B7-0D3C-49FD-9BFE-26A755E2C21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14479CC9-34CB-4D84-B73B-81CF5A6A61DA}"/>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35B9582-F56D-4AE8-9A02-913B66F6D43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026F5E9-0D3E-4FC7-9CAF-5A134B7D13E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78AA55C2-A502-4400-9C06-28C2585CF3C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DC9DCB11-9B4F-4373-B0C3-D5AEDF747A3F}"/>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284D6D9-E94C-4A59-9952-1500A6A1A405}"/>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E5F889BE-88FC-4EC7-A96E-7613A7F0A826}"/>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ECE67945-E475-4BA2-A9A2-75EDAB3D19FD}"/>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6A7655D8-20EF-4E13-A0BE-AEB759A391BF}"/>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251641A5-57AF-4B04-B512-53458FC94102}"/>
            </a:ext>
          </a:extLst>
        </xdr:cNvPr>
        <xdr:cNvSpPr txBox="1"/>
      </xdr:nvSpPr>
      <xdr:spPr>
        <a:xfrm>
          <a:off x="14414500" y="988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80DC5DD6-549A-47F0-9C6F-94E9874F51C7}"/>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D0ED823B-A86F-4A6F-A968-8B81CB18B446}"/>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583B7EB3-676D-49BC-BCAC-81B7A4CC2DA9}"/>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9891C391-FA2D-40BD-9E71-61B34491C951}"/>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9300A76B-F3E0-4BF9-8799-F7ACD845894C}"/>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FA665EA-0362-4AA2-9B32-58F2A59468A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811DE84-B1EA-4017-969B-9B429209DD8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29AEB21-8E2D-4354-AC8A-74B2CA5BA1B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E24D15A-90B5-46F8-86F2-F6669E8430D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7A4F149-1B40-4005-9292-A2746CF7A5E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14515</xdr:rowOff>
    </xdr:from>
    <xdr:to>
      <xdr:col>85</xdr:col>
      <xdr:colOff>177800</xdr:colOff>
      <xdr:row>62</xdr:row>
      <xdr:rowOff>116115</xdr:rowOff>
    </xdr:to>
    <xdr:sp macro="" textlink="">
      <xdr:nvSpPr>
        <xdr:cNvPr id="548" name="楕円 547">
          <a:extLst>
            <a:ext uri="{FF2B5EF4-FFF2-40B4-BE49-F238E27FC236}">
              <a16:creationId xmlns:a16="http://schemas.microsoft.com/office/drawing/2014/main" id="{54E06978-5AAF-49B6-A805-F6A0CF50F3E6}"/>
            </a:ext>
          </a:extLst>
        </xdr:cNvPr>
        <xdr:cNvSpPr/>
      </xdr:nvSpPr>
      <xdr:spPr>
        <a:xfrm>
          <a:off x="14325600" y="104081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164392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F2D67BA-A8DB-4996-B671-8A4E2DE11F76}"/>
            </a:ext>
          </a:extLst>
        </xdr:cNvPr>
        <xdr:cNvSpPr txBox="1"/>
      </xdr:nvSpPr>
      <xdr:spPr>
        <a:xfrm>
          <a:off x="14414500" y="1039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163104</xdr:rowOff>
    </xdr:from>
    <xdr:to>
      <xdr:col>81</xdr:col>
      <xdr:colOff>101600</xdr:colOff>
      <xdr:row>62</xdr:row>
      <xdr:rowOff>93254</xdr:rowOff>
    </xdr:to>
    <xdr:sp macro="" textlink="">
      <xdr:nvSpPr>
        <xdr:cNvPr id="550" name="楕円 549">
          <a:extLst>
            <a:ext uri="{FF2B5EF4-FFF2-40B4-BE49-F238E27FC236}">
              <a16:creationId xmlns:a16="http://schemas.microsoft.com/office/drawing/2014/main" id="{EA525164-D9EA-462C-93FE-89A815B45DA5}"/>
            </a:ext>
          </a:extLst>
        </xdr:cNvPr>
        <xdr:cNvSpPr/>
      </xdr:nvSpPr>
      <xdr:spPr>
        <a:xfrm>
          <a:off x="13578840" y="10389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42454</xdr:rowOff>
    </xdr:from>
    <xdr:to>
      <xdr:col>85</xdr:col>
      <xdr:colOff>127000</xdr:colOff>
      <xdr:row>62</xdr:row>
      <xdr:rowOff>65315</xdr:rowOff>
    </xdr:to>
    <xdr:cxnSp macro="">
      <xdr:nvCxnSpPr>
        <xdr:cNvPr id="551" name="直線コネクタ 550">
          <a:extLst>
            <a:ext uri="{FF2B5EF4-FFF2-40B4-BE49-F238E27FC236}">
              <a16:creationId xmlns:a16="http://schemas.microsoft.com/office/drawing/2014/main" id="{B646900A-B200-40CB-BCC5-6225B07385F9}"/>
            </a:ext>
          </a:extLst>
        </xdr:cNvPr>
        <xdr:cNvCxnSpPr/>
      </xdr:nvCxnSpPr>
      <xdr:spPr>
        <a:xfrm>
          <a:off x="13629640" y="10436134"/>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133713</xdr:rowOff>
    </xdr:from>
    <xdr:to>
      <xdr:col>76</xdr:col>
      <xdr:colOff>165100</xdr:colOff>
      <xdr:row>62</xdr:row>
      <xdr:rowOff>63863</xdr:rowOff>
    </xdr:to>
    <xdr:sp macro="" textlink="">
      <xdr:nvSpPr>
        <xdr:cNvPr id="552" name="楕円 551">
          <a:extLst>
            <a:ext uri="{FF2B5EF4-FFF2-40B4-BE49-F238E27FC236}">
              <a16:creationId xmlns:a16="http://schemas.microsoft.com/office/drawing/2014/main" id="{261B6342-A01D-497D-871E-53F3CDE44751}"/>
            </a:ext>
          </a:extLst>
        </xdr:cNvPr>
        <xdr:cNvSpPr/>
      </xdr:nvSpPr>
      <xdr:spPr>
        <a:xfrm>
          <a:off x="12804140" y="10359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13063</xdr:rowOff>
    </xdr:from>
    <xdr:to>
      <xdr:col>81</xdr:col>
      <xdr:colOff>50800</xdr:colOff>
      <xdr:row>62</xdr:row>
      <xdr:rowOff>42454</xdr:rowOff>
    </xdr:to>
    <xdr:cxnSp macro="">
      <xdr:nvCxnSpPr>
        <xdr:cNvPr id="553" name="直線コネクタ 552">
          <a:extLst>
            <a:ext uri="{FF2B5EF4-FFF2-40B4-BE49-F238E27FC236}">
              <a16:creationId xmlns:a16="http://schemas.microsoft.com/office/drawing/2014/main" id="{17B64A00-049C-423E-9342-C0D69810A4FC}"/>
            </a:ext>
          </a:extLst>
        </xdr:cNvPr>
        <xdr:cNvCxnSpPr/>
      </xdr:nvCxnSpPr>
      <xdr:spPr>
        <a:xfrm>
          <a:off x="12854940" y="10406743"/>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117384</xdr:rowOff>
    </xdr:from>
    <xdr:to>
      <xdr:col>72</xdr:col>
      <xdr:colOff>38100</xdr:colOff>
      <xdr:row>62</xdr:row>
      <xdr:rowOff>47534</xdr:rowOff>
    </xdr:to>
    <xdr:sp macro="" textlink="">
      <xdr:nvSpPr>
        <xdr:cNvPr id="554" name="楕円 553">
          <a:extLst>
            <a:ext uri="{FF2B5EF4-FFF2-40B4-BE49-F238E27FC236}">
              <a16:creationId xmlns:a16="http://schemas.microsoft.com/office/drawing/2014/main" id="{4F63E0F1-2FE7-47DB-B6DF-E73C677DFFC0}"/>
            </a:ext>
          </a:extLst>
        </xdr:cNvPr>
        <xdr:cNvSpPr/>
      </xdr:nvSpPr>
      <xdr:spPr>
        <a:xfrm>
          <a:off x="12029440" y="103434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168184</xdr:rowOff>
    </xdr:from>
    <xdr:to>
      <xdr:col>76</xdr:col>
      <xdr:colOff>114300</xdr:colOff>
      <xdr:row>62</xdr:row>
      <xdr:rowOff>13063</xdr:rowOff>
    </xdr:to>
    <xdr:cxnSp macro="">
      <xdr:nvCxnSpPr>
        <xdr:cNvPr id="555" name="直線コネクタ 554">
          <a:extLst>
            <a:ext uri="{FF2B5EF4-FFF2-40B4-BE49-F238E27FC236}">
              <a16:creationId xmlns:a16="http://schemas.microsoft.com/office/drawing/2014/main" id="{FAE8753B-677F-4736-AC82-3D732F2BFCB7}"/>
            </a:ext>
          </a:extLst>
        </xdr:cNvPr>
        <xdr:cNvCxnSpPr/>
      </xdr:nvCxnSpPr>
      <xdr:spPr>
        <a:xfrm>
          <a:off x="12072620" y="10394224"/>
          <a:ext cx="78232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78196</xdr:rowOff>
    </xdr:from>
    <xdr:to>
      <xdr:col>67</xdr:col>
      <xdr:colOff>101600</xdr:colOff>
      <xdr:row>62</xdr:row>
      <xdr:rowOff>8346</xdr:rowOff>
    </xdr:to>
    <xdr:sp macro="" textlink="">
      <xdr:nvSpPr>
        <xdr:cNvPr id="556" name="楕円 555">
          <a:extLst>
            <a:ext uri="{FF2B5EF4-FFF2-40B4-BE49-F238E27FC236}">
              <a16:creationId xmlns:a16="http://schemas.microsoft.com/office/drawing/2014/main" id="{83A40172-6117-438E-BC2D-1008FAF6D8DD}"/>
            </a:ext>
          </a:extLst>
        </xdr:cNvPr>
        <xdr:cNvSpPr/>
      </xdr:nvSpPr>
      <xdr:spPr>
        <a:xfrm>
          <a:off x="11231880" y="10304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128996</xdr:rowOff>
    </xdr:from>
    <xdr:to>
      <xdr:col>71</xdr:col>
      <xdr:colOff>177800</xdr:colOff>
      <xdr:row>61</xdr:row>
      <xdr:rowOff>168184</xdr:rowOff>
    </xdr:to>
    <xdr:cxnSp macro="">
      <xdr:nvCxnSpPr>
        <xdr:cNvPr id="557" name="直線コネクタ 556">
          <a:extLst>
            <a:ext uri="{FF2B5EF4-FFF2-40B4-BE49-F238E27FC236}">
              <a16:creationId xmlns:a16="http://schemas.microsoft.com/office/drawing/2014/main" id="{ECEF4F3F-FEFA-4249-89B3-A9BA0CE2C0DC}"/>
            </a:ext>
          </a:extLst>
        </xdr:cNvPr>
        <xdr:cNvCxnSpPr/>
      </xdr:nvCxnSpPr>
      <xdr:spPr>
        <a:xfrm>
          <a:off x="11282680" y="10355036"/>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A008CF5A-A367-4328-9E22-8A9AB0C22D61}"/>
            </a:ext>
          </a:extLst>
        </xdr:cNvPr>
        <xdr:cNvSpPr txBox="1"/>
      </xdr:nvSpPr>
      <xdr:spPr>
        <a:xfrm>
          <a:off x="134372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10EFCDC7-8057-417D-A063-B0EDC00684C3}"/>
            </a:ext>
          </a:extLst>
        </xdr:cNvPr>
        <xdr:cNvSpPr txBox="1"/>
      </xdr:nvSpPr>
      <xdr:spPr>
        <a:xfrm>
          <a:off x="12675244" y="979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9CF3AEDE-2888-408E-80FD-0AB22D660791}"/>
            </a:ext>
          </a:extLst>
        </xdr:cNvPr>
        <xdr:cNvSpPr txBox="1"/>
      </xdr:nvSpPr>
      <xdr:spPr>
        <a:xfrm>
          <a:off x="11900544" y="976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0C51ED39-4770-4611-9B5E-4A6B992125C4}"/>
            </a:ext>
          </a:extLst>
        </xdr:cNvPr>
        <xdr:cNvSpPr txBox="1"/>
      </xdr:nvSpPr>
      <xdr:spPr>
        <a:xfrm>
          <a:off x="11102984" y="983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84381</xdr:rowOff>
    </xdr:from>
    <xdr:ext cx="405111" cy="259045"/>
    <xdr:sp macro="" textlink="">
      <xdr:nvSpPr>
        <xdr:cNvPr id="562" name="n_1mainValue【学校施設】&#10;有形固定資産減価償却率">
          <a:extLst>
            <a:ext uri="{FF2B5EF4-FFF2-40B4-BE49-F238E27FC236}">
              <a16:creationId xmlns:a16="http://schemas.microsoft.com/office/drawing/2014/main" id="{C63A889F-2610-4ABA-9881-294C4E644946}"/>
            </a:ext>
          </a:extLst>
        </xdr:cNvPr>
        <xdr:cNvSpPr txBox="1"/>
      </xdr:nvSpPr>
      <xdr:spPr>
        <a:xfrm>
          <a:off x="1343724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54990</xdr:rowOff>
    </xdr:from>
    <xdr:ext cx="405111" cy="259045"/>
    <xdr:sp macro="" textlink="">
      <xdr:nvSpPr>
        <xdr:cNvPr id="563" name="n_2mainValue【学校施設】&#10;有形固定資産減価償却率">
          <a:extLst>
            <a:ext uri="{FF2B5EF4-FFF2-40B4-BE49-F238E27FC236}">
              <a16:creationId xmlns:a16="http://schemas.microsoft.com/office/drawing/2014/main" id="{63A08DFA-5A28-44AE-B7D8-3F8477D634CE}"/>
            </a:ext>
          </a:extLst>
        </xdr:cNvPr>
        <xdr:cNvSpPr txBox="1"/>
      </xdr:nvSpPr>
      <xdr:spPr>
        <a:xfrm>
          <a:off x="12675244" y="1044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38661</xdr:rowOff>
    </xdr:from>
    <xdr:ext cx="405111" cy="259045"/>
    <xdr:sp macro="" textlink="">
      <xdr:nvSpPr>
        <xdr:cNvPr id="564" name="n_3mainValue【学校施設】&#10;有形固定資産減価償却率">
          <a:extLst>
            <a:ext uri="{FF2B5EF4-FFF2-40B4-BE49-F238E27FC236}">
              <a16:creationId xmlns:a16="http://schemas.microsoft.com/office/drawing/2014/main" id="{3C0F7308-45FC-4506-80D7-8968717B6F80}"/>
            </a:ext>
          </a:extLst>
        </xdr:cNvPr>
        <xdr:cNvSpPr txBox="1"/>
      </xdr:nvSpPr>
      <xdr:spPr>
        <a:xfrm>
          <a:off x="11900544" y="1043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170923</xdr:rowOff>
    </xdr:from>
    <xdr:ext cx="405111" cy="259045"/>
    <xdr:sp macro="" textlink="">
      <xdr:nvSpPr>
        <xdr:cNvPr id="565" name="n_4mainValue【学校施設】&#10;有形固定資産減価償却率">
          <a:extLst>
            <a:ext uri="{FF2B5EF4-FFF2-40B4-BE49-F238E27FC236}">
              <a16:creationId xmlns:a16="http://schemas.microsoft.com/office/drawing/2014/main" id="{676C4653-0211-41CC-BD36-D754EE505131}"/>
            </a:ext>
          </a:extLst>
        </xdr:cNvPr>
        <xdr:cNvSpPr txBox="1"/>
      </xdr:nvSpPr>
      <xdr:spPr>
        <a:xfrm>
          <a:off x="11102984" y="1039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9272A5F-8694-4628-B7DA-C3F79813DFB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4A8BB9A-8959-4280-817F-EDABBC678E8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D638993-9202-4347-B690-5CC138B7943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B3080DB-1E68-456A-BD44-CA4131CB371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9A46F6F-3F4E-4840-8159-B76A2774E8E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6CE5BC2B-12A5-4CEA-83B5-60E5285E7A9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730FA55-9598-4770-8948-7C5F8BDCE17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AB9E571-A199-4ABE-895F-C52928535BE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0D10333-CDB1-47F3-B52B-2BC138C3BED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44B821FF-D9D6-4262-ACA8-B74293D8D05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A207BA11-533B-4FF9-95F6-D39C29A11A0A}"/>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9145768-F88F-4995-A86B-628EEF06963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E82AB925-C5D6-4951-B9EE-699BCDEAB6FC}"/>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B2D1C9E-BA11-4635-8B3D-6B5B9A7CCB1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C735ED9-BED3-4D9C-A448-3B6452491B6E}"/>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5FA7623E-D1FD-416C-BCE2-7C0FC93FC267}"/>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2D1C4F82-A509-49D7-8A40-F6166648437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16F9482D-0849-4993-91E5-73EB06DB701F}"/>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390BD8D5-B3F8-435B-8DEE-82F03E97A00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CE9F20F2-C232-4A90-8333-D152A898B3D8}"/>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BDA3ED6E-59DB-41CF-8B66-8D981AB03722}"/>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71941C67-EAFA-4C54-8749-7F56FAFFD4FE}"/>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511731A-C98B-4CA3-AED0-B7E6369F9436}"/>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A1324DEA-560F-4540-8DAD-C95EA7AF262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2ED7C8CA-BB04-457F-86E1-AECAB42F102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8860C7E7-FE9B-4F76-8DA7-19CC3AC9DD6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587E9F35-A2D0-48BD-B811-57CCC3D2AA6B}"/>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3FD2F0A9-3FB9-400A-9B27-B8DC9C13324E}"/>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819B9B37-AA0E-41E8-8990-B27167F609DB}"/>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F0B2B76E-F064-4099-99E7-2E300FFB5641}"/>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DE1F6B02-9090-4F0C-A8D3-A6F783353BD0}"/>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8862F8BD-ECD7-4A62-BBDB-707A109BFC9B}"/>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4DFA88DF-220B-41AF-B9AF-413FA7A0B470}"/>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FD171D9B-6897-479A-BF5E-EF50E7F098B7}"/>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80BED0BB-748E-4B31-B2DA-92B3F04BB354}"/>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425FFE54-8AA3-4352-958D-CA181BAF1819}"/>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6FF26B0B-8B3F-459E-8DC1-DE6E3B2DA3D2}"/>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DE494BF-B92F-4776-8D8F-2736FF83785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D11864C-9FC6-4273-AAC8-F1DD96854B3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B41E71E-0B04-4E28-9013-4275F5709D5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E15C020-6C5E-42DC-A622-F688C6CEF08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93BDCAD-C297-49B8-80D1-51016584E8A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35197</xdr:rowOff>
    </xdr:from>
    <xdr:to>
      <xdr:col>116</xdr:col>
      <xdr:colOff>114300</xdr:colOff>
      <xdr:row>60</xdr:row>
      <xdr:rowOff>136797</xdr:rowOff>
    </xdr:to>
    <xdr:sp macro="" textlink="">
      <xdr:nvSpPr>
        <xdr:cNvPr id="608" name="楕円 607">
          <a:extLst>
            <a:ext uri="{FF2B5EF4-FFF2-40B4-BE49-F238E27FC236}">
              <a16:creationId xmlns:a16="http://schemas.microsoft.com/office/drawing/2014/main" id="{3FC44AE1-E426-412A-9BA0-91F7896E6B38}"/>
            </a:ext>
          </a:extLst>
        </xdr:cNvPr>
        <xdr:cNvSpPr/>
      </xdr:nvSpPr>
      <xdr:spPr>
        <a:xfrm>
          <a:off x="19458940" y="100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13624</xdr:rowOff>
    </xdr:from>
    <xdr:ext cx="469744" cy="259045"/>
    <xdr:sp macro="" textlink="">
      <xdr:nvSpPr>
        <xdr:cNvPr id="609" name="【学校施設】&#10;一人当たり面積該当値テキスト">
          <a:extLst>
            <a:ext uri="{FF2B5EF4-FFF2-40B4-BE49-F238E27FC236}">
              <a16:creationId xmlns:a16="http://schemas.microsoft.com/office/drawing/2014/main" id="{40953EE5-0135-4AA3-82C2-0758BE3D53F3}"/>
            </a:ext>
          </a:extLst>
        </xdr:cNvPr>
        <xdr:cNvSpPr txBox="1"/>
      </xdr:nvSpPr>
      <xdr:spPr>
        <a:xfrm>
          <a:off x="19547840" y="1007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40640</xdr:rowOff>
    </xdr:from>
    <xdr:to>
      <xdr:col>112</xdr:col>
      <xdr:colOff>38100</xdr:colOff>
      <xdr:row>60</xdr:row>
      <xdr:rowOff>142240</xdr:rowOff>
    </xdr:to>
    <xdr:sp macro="" textlink="">
      <xdr:nvSpPr>
        <xdr:cNvPr id="610" name="楕円 609">
          <a:extLst>
            <a:ext uri="{FF2B5EF4-FFF2-40B4-BE49-F238E27FC236}">
              <a16:creationId xmlns:a16="http://schemas.microsoft.com/office/drawing/2014/main" id="{249F5D92-50E8-4A50-8297-82E57E7FEC6A}"/>
            </a:ext>
          </a:extLst>
        </xdr:cNvPr>
        <xdr:cNvSpPr/>
      </xdr:nvSpPr>
      <xdr:spPr>
        <a:xfrm>
          <a:off x="18735040" y="10099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85997</xdr:rowOff>
    </xdr:from>
    <xdr:to>
      <xdr:col>116</xdr:col>
      <xdr:colOff>63500</xdr:colOff>
      <xdr:row>60</xdr:row>
      <xdr:rowOff>91440</xdr:rowOff>
    </xdr:to>
    <xdr:cxnSp macro="">
      <xdr:nvCxnSpPr>
        <xdr:cNvPr id="611" name="直線コネクタ 610">
          <a:extLst>
            <a:ext uri="{FF2B5EF4-FFF2-40B4-BE49-F238E27FC236}">
              <a16:creationId xmlns:a16="http://schemas.microsoft.com/office/drawing/2014/main" id="{1B3E430E-E492-49AC-B654-88D1A3CD04E6}"/>
            </a:ext>
          </a:extLst>
        </xdr:cNvPr>
        <xdr:cNvCxnSpPr/>
      </xdr:nvCxnSpPr>
      <xdr:spPr>
        <a:xfrm flipV="1">
          <a:off x="18778220" y="10144397"/>
          <a:ext cx="7315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43906</xdr:rowOff>
    </xdr:from>
    <xdr:to>
      <xdr:col>107</xdr:col>
      <xdr:colOff>101600</xdr:colOff>
      <xdr:row>60</xdr:row>
      <xdr:rowOff>145506</xdr:rowOff>
    </xdr:to>
    <xdr:sp macro="" textlink="">
      <xdr:nvSpPr>
        <xdr:cNvPr id="612" name="楕円 611">
          <a:extLst>
            <a:ext uri="{FF2B5EF4-FFF2-40B4-BE49-F238E27FC236}">
              <a16:creationId xmlns:a16="http://schemas.microsoft.com/office/drawing/2014/main" id="{4171C589-4512-4E68-A4B2-47CA32AF19B3}"/>
            </a:ext>
          </a:extLst>
        </xdr:cNvPr>
        <xdr:cNvSpPr/>
      </xdr:nvSpPr>
      <xdr:spPr>
        <a:xfrm>
          <a:off x="1793748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91440</xdr:rowOff>
    </xdr:from>
    <xdr:to>
      <xdr:col>111</xdr:col>
      <xdr:colOff>177800</xdr:colOff>
      <xdr:row>60</xdr:row>
      <xdr:rowOff>94706</xdr:rowOff>
    </xdr:to>
    <xdr:cxnSp macro="">
      <xdr:nvCxnSpPr>
        <xdr:cNvPr id="613" name="直線コネクタ 612">
          <a:extLst>
            <a:ext uri="{FF2B5EF4-FFF2-40B4-BE49-F238E27FC236}">
              <a16:creationId xmlns:a16="http://schemas.microsoft.com/office/drawing/2014/main" id="{EB95B63C-0AB7-44B1-A710-DFA1C9197D0D}"/>
            </a:ext>
          </a:extLst>
        </xdr:cNvPr>
        <xdr:cNvCxnSpPr/>
      </xdr:nvCxnSpPr>
      <xdr:spPr>
        <a:xfrm flipV="1">
          <a:off x="17988280" y="10149840"/>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53703</xdr:rowOff>
    </xdr:from>
    <xdr:to>
      <xdr:col>102</xdr:col>
      <xdr:colOff>165100</xdr:colOff>
      <xdr:row>60</xdr:row>
      <xdr:rowOff>155303</xdr:rowOff>
    </xdr:to>
    <xdr:sp macro="" textlink="">
      <xdr:nvSpPr>
        <xdr:cNvPr id="614" name="楕円 613">
          <a:extLst>
            <a:ext uri="{FF2B5EF4-FFF2-40B4-BE49-F238E27FC236}">
              <a16:creationId xmlns:a16="http://schemas.microsoft.com/office/drawing/2014/main" id="{7857E7A4-1AEF-4706-812E-DB20520131A8}"/>
            </a:ext>
          </a:extLst>
        </xdr:cNvPr>
        <xdr:cNvSpPr/>
      </xdr:nvSpPr>
      <xdr:spPr>
        <a:xfrm>
          <a:off x="1716278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94706</xdr:rowOff>
    </xdr:from>
    <xdr:to>
      <xdr:col>107</xdr:col>
      <xdr:colOff>50800</xdr:colOff>
      <xdr:row>60</xdr:row>
      <xdr:rowOff>104503</xdr:rowOff>
    </xdr:to>
    <xdr:cxnSp macro="">
      <xdr:nvCxnSpPr>
        <xdr:cNvPr id="615" name="直線コネクタ 614">
          <a:extLst>
            <a:ext uri="{FF2B5EF4-FFF2-40B4-BE49-F238E27FC236}">
              <a16:creationId xmlns:a16="http://schemas.microsoft.com/office/drawing/2014/main" id="{795E4783-7270-4218-91C1-883E5126C820}"/>
            </a:ext>
          </a:extLst>
        </xdr:cNvPr>
        <xdr:cNvCxnSpPr/>
      </xdr:nvCxnSpPr>
      <xdr:spPr>
        <a:xfrm flipV="1">
          <a:off x="17213580" y="10153106"/>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63500</xdr:rowOff>
    </xdr:from>
    <xdr:to>
      <xdr:col>98</xdr:col>
      <xdr:colOff>38100</xdr:colOff>
      <xdr:row>60</xdr:row>
      <xdr:rowOff>165100</xdr:rowOff>
    </xdr:to>
    <xdr:sp macro="" textlink="">
      <xdr:nvSpPr>
        <xdr:cNvPr id="616" name="楕円 615">
          <a:extLst>
            <a:ext uri="{FF2B5EF4-FFF2-40B4-BE49-F238E27FC236}">
              <a16:creationId xmlns:a16="http://schemas.microsoft.com/office/drawing/2014/main" id="{F0399FB4-5A66-424F-A3DF-562D11AB6168}"/>
            </a:ext>
          </a:extLst>
        </xdr:cNvPr>
        <xdr:cNvSpPr/>
      </xdr:nvSpPr>
      <xdr:spPr>
        <a:xfrm>
          <a:off x="1638808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104503</xdr:rowOff>
    </xdr:from>
    <xdr:to>
      <xdr:col>102</xdr:col>
      <xdr:colOff>114300</xdr:colOff>
      <xdr:row>60</xdr:row>
      <xdr:rowOff>114300</xdr:rowOff>
    </xdr:to>
    <xdr:cxnSp macro="">
      <xdr:nvCxnSpPr>
        <xdr:cNvPr id="617" name="直線コネクタ 616">
          <a:extLst>
            <a:ext uri="{FF2B5EF4-FFF2-40B4-BE49-F238E27FC236}">
              <a16:creationId xmlns:a16="http://schemas.microsoft.com/office/drawing/2014/main" id="{D2B75D43-6B1E-4CCA-B413-83D4B336C6DC}"/>
            </a:ext>
          </a:extLst>
        </xdr:cNvPr>
        <xdr:cNvCxnSpPr/>
      </xdr:nvCxnSpPr>
      <xdr:spPr>
        <a:xfrm flipV="1">
          <a:off x="16431260" y="10162903"/>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083E25E8-8730-4733-A497-9D9A614D119A}"/>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6C570876-6E49-4DF9-AEFF-AD795697B09F}"/>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CF396CE3-6B7B-4190-A793-316CEA9938F7}"/>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8687976-F549-4CD2-B9C4-57320DA9AEB1}"/>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133367</xdr:rowOff>
    </xdr:from>
    <xdr:ext cx="469744" cy="259045"/>
    <xdr:sp macro="" textlink="">
      <xdr:nvSpPr>
        <xdr:cNvPr id="622" name="n_1mainValue【学校施設】&#10;一人当たり面積">
          <a:extLst>
            <a:ext uri="{FF2B5EF4-FFF2-40B4-BE49-F238E27FC236}">
              <a16:creationId xmlns:a16="http://schemas.microsoft.com/office/drawing/2014/main" id="{E5F6DC26-5029-4C79-96C3-50132D49A816}"/>
            </a:ext>
          </a:extLst>
        </xdr:cNvPr>
        <xdr:cNvSpPr txBox="1"/>
      </xdr:nvSpPr>
      <xdr:spPr>
        <a:xfrm>
          <a:off x="18561127"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136633</xdr:rowOff>
    </xdr:from>
    <xdr:ext cx="469744" cy="259045"/>
    <xdr:sp macro="" textlink="">
      <xdr:nvSpPr>
        <xdr:cNvPr id="623" name="n_2mainValue【学校施設】&#10;一人当たり面積">
          <a:extLst>
            <a:ext uri="{FF2B5EF4-FFF2-40B4-BE49-F238E27FC236}">
              <a16:creationId xmlns:a16="http://schemas.microsoft.com/office/drawing/2014/main" id="{58BA0339-3B9B-4A7B-AD87-2CA3837F292A}"/>
            </a:ext>
          </a:extLst>
        </xdr:cNvPr>
        <xdr:cNvSpPr txBox="1"/>
      </xdr:nvSpPr>
      <xdr:spPr>
        <a:xfrm>
          <a:off x="17776267" y="1019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146430</xdr:rowOff>
    </xdr:from>
    <xdr:ext cx="469744" cy="259045"/>
    <xdr:sp macro="" textlink="">
      <xdr:nvSpPr>
        <xdr:cNvPr id="624" name="n_3mainValue【学校施設】&#10;一人当たり面積">
          <a:extLst>
            <a:ext uri="{FF2B5EF4-FFF2-40B4-BE49-F238E27FC236}">
              <a16:creationId xmlns:a16="http://schemas.microsoft.com/office/drawing/2014/main" id="{9862D2C9-A61F-449D-89B9-B081B3478E93}"/>
            </a:ext>
          </a:extLst>
        </xdr:cNvPr>
        <xdr:cNvSpPr txBox="1"/>
      </xdr:nvSpPr>
      <xdr:spPr>
        <a:xfrm>
          <a:off x="17001567" y="1020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156227</xdr:rowOff>
    </xdr:from>
    <xdr:ext cx="469744" cy="259045"/>
    <xdr:sp macro="" textlink="">
      <xdr:nvSpPr>
        <xdr:cNvPr id="625" name="n_4mainValue【学校施設】&#10;一人当たり面積">
          <a:extLst>
            <a:ext uri="{FF2B5EF4-FFF2-40B4-BE49-F238E27FC236}">
              <a16:creationId xmlns:a16="http://schemas.microsoft.com/office/drawing/2014/main" id="{21844755-4F44-482B-9525-9E37B67F0118}"/>
            </a:ext>
          </a:extLst>
        </xdr:cNvPr>
        <xdr:cNvSpPr txBox="1"/>
      </xdr:nvSpPr>
      <xdr:spPr>
        <a:xfrm>
          <a:off x="1622686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2FEC256-D40B-42C9-93FE-9C12CB7A1F0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9DBB2CB-56E4-4F20-BB97-0F50C133140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D80A3E5-4400-4585-8681-FB3FA803C01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D5E236FD-7382-4563-8DB7-95A1D55AA63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A23A524A-F4EB-4CDB-95BC-D37420A1142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ED16D991-8D2F-4122-8266-C50610D09F9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A4B9BEC3-AE9E-44D6-AFF0-5F0D54B075B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84B74DA-23B1-4B2D-B301-992E8FA2C2D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FDAC344-5424-46DA-8B3F-149109FC389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3E9DA9EB-7075-467E-AECF-694F7EDC5B5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C515F96-5C55-46B5-8FFA-159DB51E926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3BE90B48-B2BF-4360-93DC-9C1791DA782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B5D25B90-3DB1-4781-8FC0-A2D0D98D996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BA9D54C0-300D-4D53-8B3B-902D1AC5805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4435B6FC-5197-441D-BF48-06934CA3045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85F97BEA-CD14-4810-8D71-AE5E1220409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C3EE38F4-EB55-40AB-AC6F-5C3FDF9CCEC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9E405AA9-54F1-4040-AEFA-F4F50DD585E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DA558B1E-D3BB-4EF6-94AE-3BE7ACCB971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D6D14AC6-CB73-4CF9-BAE5-692FF937F91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1A63F1DE-66BD-4926-941A-A36A482D371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1A6866DD-5069-413F-BB49-906E4708255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C84023FE-76A8-4CB9-B366-F374A2E1941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2A95793D-5856-4961-B005-4E49A946197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CC351F5A-8CD0-450F-A780-A677DEEA6E24}"/>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D0DB53FA-2D0D-4BCD-A356-37732F60BE84}"/>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E5A5C58E-65B3-47C3-AEBD-A8ACF2AB3793}"/>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B5B5CC81-6B8A-4EAA-AC35-08C3751BE427}"/>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D8C1D6F7-7DBA-4A89-B50B-EF720A03ADA2}"/>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186D7A04-CB9D-46F3-92D2-375B8872C5ED}"/>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B3E84967-B572-4E60-8014-44A4A0EA611C}"/>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8E3BF0D6-445B-414B-9CE4-6E1100FBCE6B}"/>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31DF4E8C-309B-4C47-B895-DF69E409D1E7}"/>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6C5EABE5-6C24-48BB-81C3-7BD230566356}"/>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0F98AD23-A2F8-4466-8F6C-6AF06FD41A84}"/>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2E70DC2-E342-4320-94D0-589D40ECAD1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8431B38-DA98-4856-A6BA-AB3B47DF307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53988CB-6A76-459E-B5DF-F90958414C2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69BFF7D-2BDE-47D2-87FC-1E3212C585F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BF4E1DC-DA97-4AAB-A590-B792C7A5243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6" name="楕円 665">
          <a:extLst>
            <a:ext uri="{FF2B5EF4-FFF2-40B4-BE49-F238E27FC236}">
              <a16:creationId xmlns:a16="http://schemas.microsoft.com/office/drawing/2014/main" id="{052A597D-0A44-4D14-B6B0-999AEB2F6AC4}"/>
            </a:ext>
          </a:extLst>
        </xdr:cNvPr>
        <xdr:cNvSpPr/>
      </xdr:nvSpPr>
      <xdr:spPr>
        <a:xfrm>
          <a:off x="14325600" y="144805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7" name="【児童館】&#10;有形固定資産減価償却率該当値テキスト">
          <a:extLst>
            <a:ext uri="{FF2B5EF4-FFF2-40B4-BE49-F238E27FC236}">
              <a16:creationId xmlns:a16="http://schemas.microsoft.com/office/drawing/2014/main" id="{A78A58EA-4231-4DFB-BD28-256BA32F1CE6}"/>
            </a:ext>
          </a:extLst>
        </xdr:cNvPr>
        <xdr:cNvSpPr txBox="1"/>
      </xdr:nvSpPr>
      <xdr:spPr>
        <a:xfrm>
          <a:off x="1441450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25400</xdr:rowOff>
    </xdr:from>
    <xdr:to>
      <xdr:col>81</xdr:col>
      <xdr:colOff>101600</xdr:colOff>
      <xdr:row>86</xdr:row>
      <xdr:rowOff>127000</xdr:rowOff>
    </xdr:to>
    <xdr:sp macro="" textlink="">
      <xdr:nvSpPr>
        <xdr:cNvPr id="668" name="楕円 667">
          <a:extLst>
            <a:ext uri="{FF2B5EF4-FFF2-40B4-BE49-F238E27FC236}">
              <a16:creationId xmlns:a16="http://schemas.microsoft.com/office/drawing/2014/main" id="{8DD6F4DF-9D34-4805-A729-D5AAB0206308}"/>
            </a:ext>
          </a:extLst>
        </xdr:cNvPr>
        <xdr:cNvSpPr/>
      </xdr:nvSpPr>
      <xdr:spPr>
        <a:xfrm>
          <a:off x="13578840" y="1444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76200</xdr:rowOff>
    </xdr:from>
    <xdr:to>
      <xdr:col>85</xdr:col>
      <xdr:colOff>127000</xdr:colOff>
      <xdr:row>86</xdr:row>
      <xdr:rowOff>114300</xdr:rowOff>
    </xdr:to>
    <xdr:cxnSp macro="">
      <xdr:nvCxnSpPr>
        <xdr:cNvPr id="669" name="直線コネクタ 668">
          <a:extLst>
            <a:ext uri="{FF2B5EF4-FFF2-40B4-BE49-F238E27FC236}">
              <a16:creationId xmlns:a16="http://schemas.microsoft.com/office/drawing/2014/main" id="{BFE3B106-01FC-49E9-AA45-26D6FF43BA43}"/>
            </a:ext>
          </a:extLst>
        </xdr:cNvPr>
        <xdr:cNvCxnSpPr/>
      </xdr:nvCxnSpPr>
      <xdr:spPr>
        <a:xfrm>
          <a:off x="13629640" y="1449324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25400</xdr:rowOff>
    </xdr:from>
    <xdr:to>
      <xdr:col>76</xdr:col>
      <xdr:colOff>165100</xdr:colOff>
      <xdr:row>86</xdr:row>
      <xdr:rowOff>127000</xdr:rowOff>
    </xdr:to>
    <xdr:sp macro="" textlink="">
      <xdr:nvSpPr>
        <xdr:cNvPr id="670" name="楕円 669">
          <a:extLst>
            <a:ext uri="{FF2B5EF4-FFF2-40B4-BE49-F238E27FC236}">
              <a16:creationId xmlns:a16="http://schemas.microsoft.com/office/drawing/2014/main" id="{4EAAA826-AD62-48D7-BAA5-523C66A3EA55}"/>
            </a:ext>
          </a:extLst>
        </xdr:cNvPr>
        <xdr:cNvSpPr/>
      </xdr:nvSpPr>
      <xdr:spPr>
        <a:xfrm>
          <a:off x="12804140" y="1444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76200</xdr:rowOff>
    </xdr:from>
    <xdr:to>
      <xdr:col>81</xdr:col>
      <xdr:colOff>50800</xdr:colOff>
      <xdr:row>86</xdr:row>
      <xdr:rowOff>76200</xdr:rowOff>
    </xdr:to>
    <xdr:cxnSp macro="">
      <xdr:nvCxnSpPr>
        <xdr:cNvPr id="671" name="直線コネクタ 670">
          <a:extLst>
            <a:ext uri="{FF2B5EF4-FFF2-40B4-BE49-F238E27FC236}">
              <a16:creationId xmlns:a16="http://schemas.microsoft.com/office/drawing/2014/main" id="{9B984944-FBC5-4FB2-8F53-BF27BEDE4D45}"/>
            </a:ext>
          </a:extLst>
        </xdr:cNvPr>
        <xdr:cNvCxnSpPr/>
      </xdr:nvCxnSpPr>
      <xdr:spPr>
        <a:xfrm>
          <a:off x="12854940" y="144932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672" name="楕円 671">
          <a:extLst>
            <a:ext uri="{FF2B5EF4-FFF2-40B4-BE49-F238E27FC236}">
              <a16:creationId xmlns:a16="http://schemas.microsoft.com/office/drawing/2014/main" id="{90059F0A-9F0E-437B-A7E0-09B5855DDE3B}"/>
            </a:ext>
          </a:extLst>
        </xdr:cNvPr>
        <xdr:cNvSpPr/>
      </xdr:nvSpPr>
      <xdr:spPr>
        <a:xfrm>
          <a:off x="1202944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76200</xdr:rowOff>
    </xdr:to>
    <xdr:cxnSp macro="">
      <xdr:nvCxnSpPr>
        <xdr:cNvPr id="673" name="直線コネクタ 672">
          <a:extLst>
            <a:ext uri="{FF2B5EF4-FFF2-40B4-BE49-F238E27FC236}">
              <a16:creationId xmlns:a16="http://schemas.microsoft.com/office/drawing/2014/main" id="{79FF3841-7597-44A2-8C96-012F843D977B}"/>
            </a:ext>
          </a:extLst>
        </xdr:cNvPr>
        <xdr:cNvCxnSpPr/>
      </xdr:nvCxnSpPr>
      <xdr:spPr>
        <a:xfrm>
          <a:off x="12072620" y="1445514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120650</xdr:rowOff>
    </xdr:from>
    <xdr:to>
      <xdr:col>67</xdr:col>
      <xdr:colOff>101600</xdr:colOff>
      <xdr:row>86</xdr:row>
      <xdr:rowOff>50800</xdr:rowOff>
    </xdr:to>
    <xdr:sp macro="" textlink="">
      <xdr:nvSpPr>
        <xdr:cNvPr id="674" name="楕円 673">
          <a:extLst>
            <a:ext uri="{FF2B5EF4-FFF2-40B4-BE49-F238E27FC236}">
              <a16:creationId xmlns:a16="http://schemas.microsoft.com/office/drawing/2014/main" id="{246A5301-EA7C-4BCC-A904-462D0762D665}"/>
            </a:ext>
          </a:extLst>
        </xdr:cNvPr>
        <xdr:cNvSpPr/>
      </xdr:nvSpPr>
      <xdr:spPr>
        <a:xfrm>
          <a:off x="112318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0</xdr:rowOff>
    </xdr:from>
    <xdr:to>
      <xdr:col>71</xdr:col>
      <xdr:colOff>177800</xdr:colOff>
      <xdr:row>86</xdr:row>
      <xdr:rowOff>38100</xdr:rowOff>
    </xdr:to>
    <xdr:cxnSp macro="">
      <xdr:nvCxnSpPr>
        <xdr:cNvPr id="675" name="直線コネクタ 674">
          <a:extLst>
            <a:ext uri="{FF2B5EF4-FFF2-40B4-BE49-F238E27FC236}">
              <a16:creationId xmlns:a16="http://schemas.microsoft.com/office/drawing/2014/main" id="{B2FD6EC8-486B-4DD0-9C45-3685A2043148}"/>
            </a:ext>
          </a:extLst>
        </xdr:cNvPr>
        <xdr:cNvCxnSpPr/>
      </xdr:nvCxnSpPr>
      <xdr:spPr>
        <a:xfrm>
          <a:off x="11282680" y="1441704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6EC63E42-C973-4F26-9408-430F7D8B479B}"/>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0D75D84E-5884-42DC-AE88-1C9AFF7AA43C}"/>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7FC9597B-9062-499B-BEA9-AEDAAACD2EB4}"/>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2DFA1F60-2A3A-4BD3-815C-01609214B736}"/>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118127</xdr:rowOff>
    </xdr:from>
    <xdr:ext cx="405111" cy="259045"/>
    <xdr:sp macro="" textlink="">
      <xdr:nvSpPr>
        <xdr:cNvPr id="680" name="n_1mainValue【児童館】&#10;有形固定資産減価償却率">
          <a:extLst>
            <a:ext uri="{FF2B5EF4-FFF2-40B4-BE49-F238E27FC236}">
              <a16:creationId xmlns:a16="http://schemas.microsoft.com/office/drawing/2014/main" id="{D41F1C69-ADD8-4359-8436-68B5DA127F86}"/>
            </a:ext>
          </a:extLst>
        </xdr:cNvPr>
        <xdr:cNvSpPr txBox="1"/>
      </xdr:nvSpPr>
      <xdr:spPr>
        <a:xfrm>
          <a:off x="13437244" y="1453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118127</xdr:rowOff>
    </xdr:from>
    <xdr:ext cx="405111" cy="259045"/>
    <xdr:sp macro="" textlink="">
      <xdr:nvSpPr>
        <xdr:cNvPr id="681" name="n_2mainValue【児童館】&#10;有形固定資産減価償却率">
          <a:extLst>
            <a:ext uri="{FF2B5EF4-FFF2-40B4-BE49-F238E27FC236}">
              <a16:creationId xmlns:a16="http://schemas.microsoft.com/office/drawing/2014/main" id="{FAEC2EF3-E0EF-48CC-93B8-2480EFCD8A63}"/>
            </a:ext>
          </a:extLst>
        </xdr:cNvPr>
        <xdr:cNvSpPr txBox="1"/>
      </xdr:nvSpPr>
      <xdr:spPr>
        <a:xfrm>
          <a:off x="12675244" y="1453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80027</xdr:rowOff>
    </xdr:from>
    <xdr:ext cx="405111" cy="259045"/>
    <xdr:sp macro="" textlink="">
      <xdr:nvSpPr>
        <xdr:cNvPr id="682" name="n_3mainValue【児童館】&#10;有形固定資産減価償却率">
          <a:extLst>
            <a:ext uri="{FF2B5EF4-FFF2-40B4-BE49-F238E27FC236}">
              <a16:creationId xmlns:a16="http://schemas.microsoft.com/office/drawing/2014/main" id="{50FF5149-54F9-49C7-AD0A-B2F969580199}"/>
            </a:ext>
          </a:extLst>
        </xdr:cNvPr>
        <xdr:cNvSpPr txBox="1"/>
      </xdr:nvSpPr>
      <xdr:spPr>
        <a:xfrm>
          <a:off x="11900544" y="1449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41927</xdr:rowOff>
    </xdr:from>
    <xdr:ext cx="405111" cy="259045"/>
    <xdr:sp macro="" textlink="">
      <xdr:nvSpPr>
        <xdr:cNvPr id="683" name="n_4mainValue【児童館】&#10;有形固定資産減価償却率">
          <a:extLst>
            <a:ext uri="{FF2B5EF4-FFF2-40B4-BE49-F238E27FC236}">
              <a16:creationId xmlns:a16="http://schemas.microsoft.com/office/drawing/2014/main" id="{47CCC3BA-EA25-47B0-A59F-E2A4D168F86A}"/>
            </a:ext>
          </a:extLst>
        </xdr:cNvPr>
        <xdr:cNvSpPr txBox="1"/>
      </xdr:nvSpPr>
      <xdr:spPr>
        <a:xfrm>
          <a:off x="11102984" y="1445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2ECB0867-8573-4E44-BEEB-43B7EB35E84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3CE03EA3-F930-4141-9E0D-9E580DED186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CBA08F3E-9D85-4B93-A2EB-B96975EB645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3FBEAAD3-9712-4790-B28D-CD551B88FD9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7A07D551-E016-4AB2-93FE-B014715353E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A861B5BC-5663-400D-8C13-68D42599AEE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CDFF7AD4-83F8-4C35-AE16-59A25F24E78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9B29B703-1D1E-42E1-B12A-027A13B73AF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DEDAF29-22B8-4A2F-8693-FD2AD120183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2CA1CD00-FA30-470E-9432-F8A4B19E786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2A00A42B-2E27-4A11-804E-D81EADB116C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A8E78A63-C194-464D-99AB-3C4FFC87716E}"/>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673F0CC1-9E97-4539-9C05-213DF6499A9A}"/>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619BCA15-9A82-4746-8BCB-5D005632742F}"/>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54EC0B52-A566-41F2-93F9-29D342375214}"/>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A049F59-D774-4108-9EDD-75630D56C22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CD695619-B47B-4DCC-AA2C-94AB842026A7}"/>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4FE2C94F-ADF7-4274-A271-A443E42EE3C2}"/>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8091BF8-09CA-4AD5-89C7-89B61E41E07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E7C2D2B-9BA3-4E93-B93B-4DCDABECAA1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B4F56257-5F41-410A-9FBD-A1D547D07B7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C0E7AB1D-6ABC-4FC3-819B-EFB9A9464C8C}"/>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BF669872-FA49-4C49-AD4B-9012EB6FC94B}"/>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FB409C5D-EFAE-4510-B70E-5A9F47E09941}"/>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5578EA18-9661-434A-A8C8-BA913B5D0B87}"/>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118092DC-858B-4722-9D2C-C197E2B13655}"/>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B3052A3C-1DCC-42E7-A4EF-57494DB64496}"/>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CF110D06-7A04-4024-8237-0C04473EA3E4}"/>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9AE1B4E8-D386-4480-9006-D5985CCB19A1}"/>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FF83DE23-6B79-4E0B-99CA-D122144056E1}"/>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EE69288A-D524-4D18-A2C0-23BEDE536BFE}"/>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5454757E-30BB-45AD-9DF2-9A32D3421985}"/>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625A3F7-EDA7-4B72-8535-F06C6F73A25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24AB8A1-5FA1-4DBD-B1FA-A2BB8F86C70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522CAE4-5FF0-4F0F-8064-F784281703E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1DC4F95-875E-4115-8FD3-31A9B1122E6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6E9D122-C260-4B68-AC22-73902601CA1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1" name="楕円 720">
          <a:extLst>
            <a:ext uri="{FF2B5EF4-FFF2-40B4-BE49-F238E27FC236}">
              <a16:creationId xmlns:a16="http://schemas.microsoft.com/office/drawing/2014/main" id="{6F0B77F5-AF28-40A0-AA9F-31F921B9AB13}"/>
            </a:ext>
          </a:extLst>
        </xdr:cNvPr>
        <xdr:cNvSpPr/>
      </xdr:nvSpPr>
      <xdr:spPr>
        <a:xfrm>
          <a:off x="1945894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2" name="【児童館】&#10;一人当たり面積該当値テキスト">
          <a:extLst>
            <a:ext uri="{FF2B5EF4-FFF2-40B4-BE49-F238E27FC236}">
              <a16:creationId xmlns:a16="http://schemas.microsoft.com/office/drawing/2014/main" id="{D9C4517E-4FA5-4A45-8C2B-0571373BC57C}"/>
            </a:ext>
          </a:extLst>
        </xdr:cNvPr>
        <xdr:cNvSpPr txBox="1"/>
      </xdr:nvSpPr>
      <xdr:spPr>
        <a:xfrm>
          <a:off x="19547840" y="1423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3" name="楕円 722">
          <a:extLst>
            <a:ext uri="{FF2B5EF4-FFF2-40B4-BE49-F238E27FC236}">
              <a16:creationId xmlns:a16="http://schemas.microsoft.com/office/drawing/2014/main" id="{9573B915-7FAC-4C6E-BB1C-CC7D50BD9695}"/>
            </a:ext>
          </a:extLst>
        </xdr:cNvPr>
        <xdr:cNvSpPr/>
      </xdr:nvSpPr>
      <xdr:spPr>
        <a:xfrm>
          <a:off x="1873504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4" name="直線コネクタ 723">
          <a:extLst>
            <a:ext uri="{FF2B5EF4-FFF2-40B4-BE49-F238E27FC236}">
              <a16:creationId xmlns:a16="http://schemas.microsoft.com/office/drawing/2014/main" id="{E1C9CD12-E6BA-461C-84AE-6D118FA55462}"/>
            </a:ext>
          </a:extLst>
        </xdr:cNvPr>
        <xdr:cNvCxnSpPr/>
      </xdr:nvCxnSpPr>
      <xdr:spPr>
        <a:xfrm>
          <a:off x="18778220" y="143675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5" name="楕円 724">
          <a:extLst>
            <a:ext uri="{FF2B5EF4-FFF2-40B4-BE49-F238E27FC236}">
              <a16:creationId xmlns:a16="http://schemas.microsoft.com/office/drawing/2014/main" id="{9EEDA1BC-5B2B-4FC1-A726-CCFE48B99D16}"/>
            </a:ext>
          </a:extLst>
        </xdr:cNvPr>
        <xdr:cNvSpPr/>
      </xdr:nvSpPr>
      <xdr:spPr>
        <a:xfrm>
          <a:off x="1793748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6" name="直線コネクタ 725">
          <a:extLst>
            <a:ext uri="{FF2B5EF4-FFF2-40B4-BE49-F238E27FC236}">
              <a16:creationId xmlns:a16="http://schemas.microsoft.com/office/drawing/2014/main" id="{E292D648-84E8-4FEB-B075-44874B84D03F}"/>
            </a:ext>
          </a:extLst>
        </xdr:cNvPr>
        <xdr:cNvCxnSpPr/>
      </xdr:nvCxnSpPr>
      <xdr:spPr>
        <a:xfrm>
          <a:off x="17988280" y="143675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727" name="楕円 726">
          <a:extLst>
            <a:ext uri="{FF2B5EF4-FFF2-40B4-BE49-F238E27FC236}">
              <a16:creationId xmlns:a16="http://schemas.microsoft.com/office/drawing/2014/main" id="{44450529-8B32-4DB6-9E54-62357EF7355B}"/>
            </a:ext>
          </a:extLst>
        </xdr:cNvPr>
        <xdr:cNvSpPr/>
      </xdr:nvSpPr>
      <xdr:spPr>
        <a:xfrm>
          <a:off x="1716278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140970</xdr:rowOff>
    </xdr:to>
    <xdr:cxnSp macro="">
      <xdr:nvCxnSpPr>
        <xdr:cNvPr id="728" name="直線コネクタ 727">
          <a:extLst>
            <a:ext uri="{FF2B5EF4-FFF2-40B4-BE49-F238E27FC236}">
              <a16:creationId xmlns:a16="http://schemas.microsoft.com/office/drawing/2014/main" id="{7210492F-A79C-4E3A-8F32-B9EED421453C}"/>
            </a:ext>
          </a:extLst>
        </xdr:cNvPr>
        <xdr:cNvCxnSpPr/>
      </xdr:nvCxnSpPr>
      <xdr:spPr>
        <a:xfrm flipV="1">
          <a:off x="17213580" y="14367511"/>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29" name="楕円 728">
          <a:extLst>
            <a:ext uri="{FF2B5EF4-FFF2-40B4-BE49-F238E27FC236}">
              <a16:creationId xmlns:a16="http://schemas.microsoft.com/office/drawing/2014/main" id="{A4F34544-2682-40D4-805D-AEFA6674F7A2}"/>
            </a:ext>
          </a:extLst>
        </xdr:cNvPr>
        <xdr:cNvSpPr/>
      </xdr:nvSpPr>
      <xdr:spPr>
        <a:xfrm>
          <a:off x="1638808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730" name="直線コネクタ 729">
          <a:extLst>
            <a:ext uri="{FF2B5EF4-FFF2-40B4-BE49-F238E27FC236}">
              <a16:creationId xmlns:a16="http://schemas.microsoft.com/office/drawing/2014/main" id="{4A5CFFC4-64B8-4750-961D-F256DAE53411}"/>
            </a:ext>
          </a:extLst>
        </xdr:cNvPr>
        <xdr:cNvCxnSpPr/>
      </xdr:nvCxnSpPr>
      <xdr:spPr>
        <a:xfrm>
          <a:off x="16431260" y="143903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3782CB3B-ACE0-41D0-8EB3-389B619D7219}"/>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CD5247FE-FBEF-452D-9FD0-042AF0454404}"/>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3238EE6C-01C0-4EB9-89DE-1CC00AC82047}"/>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D6B01BB0-37D3-40F2-A7E0-9C7B1C356982}"/>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5" name="n_1mainValue【児童館】&#10;一人当たり面積">
          <a:extLst>
            <a:ext uri="{FF2B5EF4-FFF2-40B4-BE49-F238E27FC236}">
              <a16:creationId xmlns:a16="http://schemas.microsoft.com/office/drawing/2014/main" id="{095FCF50-8516-4A39-8B34-DBE2E0CFF6A5}"/>
            </a:ext>
          </a:extLst>
        </xdr:cNvPr>
        <xdr:cNvSpPr txBox="1"/>
      </xdr:nvSpPr>
      <xdr:spPr>
        <a:xfrm>
          <a:off x="185611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6" name="n_2mainValue【児童館】&#10;一人当たり面積">
          <a:extLst>
            <a:ext uri="{FF2B5EF4-FFF2-40B4-BE49-F238E27FC236}">
              <a16:creationId xmlns:a16="http://schemas.microsoft.com/office/drawing/2014/main" id="{652ADC46-D069-40B2-92E4-E0AFFB3EC4A9}"/>
            </a:ext>
          </a:extLst>
        </xdr:cNvPr>
        <xdr:cNvSpPr txBox="1"/>
      </xdr:nvSpPr>
      <xdr:spPr>
        <a:xfrm>
          <a:off x="177762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737" name="n_3mainValue【児童館】&#10;一人当たり面積">
          <a:extLst>
            <a:ext uri="{FF2B5EF4-FFF2-40B4-BE49-F238E27FC236}">
              <a16:creationId xmlns:a16="http://schemas.microsoft.com/office/drawing/2014/main" id="{2A0C0197-413B-4F5C-9E9A-F4253BF56966}"/>
            </a:ext>
          </a:extLst>
        </xdr:cNvPr>
        <xdr:cNvSpPr txBox="1"/>
      </xdr:nvSpPr>
      <xdr:spPr>
        <a:xfrm>
          <a:off x="170015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738" name="n_4mainValue【児童館】&#10;一人当たり面積">
          <a:extLst>
            <a:ext uri="{FF2B5EF4-FFF2-40B4-BE49-F238E27FC236}">
              <a16:creationId xmlns:a16="http://schemas.microsoft.com/office/drawing/2014/main" id="{5A82808A-BF3B-4020-9E80-145B4B1C8F62}"/>
            </a:ext>
          </a:extLst>
        </xdr:cNvPr>
        <xdr:cNvSpPr txBox="1"/>
      </xdr:nvSpPr>
      <xdr:spPr>
        <a:xfrm>
          <a:off x="162268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FC51E099-F776-49C1-84C4-EE57C627AC4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EEC0C56-B4D0-49CA-8F4E-6A79EC834C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14ABAD56-FA59-47A2-90EE-1DEA130D07E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4E795DE3-CE95-4243-956E-68263499D17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EFFF75A-B378-42E9-A564-9372AB3B3FE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AB7F77A-55EA-4EB4-BDB8-C50FD85AFEC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881EC23-62D4-40B0-BEC1-C10820E2795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C771394-62B6-4C87-BB76-60672AF1753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CFAC78E-BF90-48B3-970F-8BA0AFCD550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E8517034-FB38-470F-8FEC-45D22D047EE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1EEBB8D1-A69F-4C03-AE27-5D9AC710AEE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5CFD903-9BA3-41FA-B295-7A3479572EA1}"/>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7E5AA231-DFBC-4FE8-94C3-C03F0DF8747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61AC9C1-FAD4-47DF-A027-0B5ABC85234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AD38A50C-D510-4213-9CC6-8467DA43E809}"/>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E5EA9D04-92E7-454C-94C1-ED8F4D41E472}"/>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E9A81D71-9209-45DD-B835-5098F978ED5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D12160B-7755-4452-975A-707438979B41}"/>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457173E-540B-4ED5-A296-9EBC248B473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F75DD367-40BA-49E0-BE29-F1A83FCF4B54}"/>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94384B7F-7194-4754-B693-1D2406E7747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8DEED0FE-57BD-4710-BBA5-B43950C847B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34C267B4-8FF8-4EA8-85CC-82E9F2CE7D7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8CCD1FA-32DB-44F8-913A-1E68B256744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8E93D98B-28EC-4599-A7D6-0D3510D8B8CB}"/>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FD4B42F1-DD02-4936-924F-0A3B74B08571}"/>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57DB5EB0-CAD1-40CB-AD8E-BA3D300C26C2}"/>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F7BF6E78-769C-47CA-AEA8-54A42685A44E}"/>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9CABA36D-69C9-48F7-9711-481BD1ACBAE0}"/>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9E8BEA35-AC71-45C2-A8C4-C751907191CA}"/>
            </a:ext>
          </a:extLst>
        </xdr:cNvPr>
        <xdr:cNvSpPr txBox="1"/>
      </xdr:nvSpPr>
      <xdr:spPr>
        <a:xfrm>
          <a:off x="14414500" y="1730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6A96C87A-CDF0-4F03-9448-F1537579CF05}"/>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0ECCD62A-45DD-44E9-9CD7-00BB0A285DE9}"/>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8722D93D-D520-4134-8C84-133F271046DC}"/>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27E870A1-D3E1-4500-AF45-6C5DCBC92FCF}"/>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9F6BEA24-BDA2-41B0-BAE6-F0A5448E7891}"/>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146BC26-F922-4EA4-93F7-CFFE40A09F8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2CF8508-7D4F-455A-A083-1139FDB7F29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474202B-4200-464D-89FD-3633EDDD8EB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4B8B45E-0219-41F2-8760-6C14740E3DB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3A3D88D-29DA-47EF-BE43-5116CBB6B0D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52070</xdr:rowOff>
    </xdr:from>
    <xdr:to>
      <xdr:col>85</xdr:col>
      <xdr:colOff>177800</xdr:colOff>
      <xdr:row>105</xdr:row>
      <xdr:rowOff>153670</xdr:rowOff>
    </xdr:to>
    <xdr:sp macro="" textlink="">
      <xdr:nvSpPr>
        <xdr:cNvPr id="779" name="楕円 778">
          <a:extLst>
            <a:ext uri="{FF2B5EF4-FFF2-40B4-BE49-F238E27FC236}">
              <a16:creationId xmlns:a16="http://schemas.microsoft.com/office/drawing/2014/main" id="{FF1B39F3-E10C-41A6-B37E-3161A83B2F6B}"/>
            </a:ext>
          </a:extLst>
        </xdr:cNvPr>
        <xdr:cNvSpPr/>
      </xdr:nvSpPr>
      <xdr:spPr>
        <a:xfrm>
          <a:off x="14325600" y="176542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30497</xdr:rowOff>
    </xdr:from>
    <xdr:ext cx="405111" cy="259045"/>
    <xdr:sp macro="" textlink="">
      <xdr:nvSpPr>
        <xdr:cNvPr id="780" name="【公民館】&#10;有形固定資産減価償却率該当値テキスト">
          <a:extLst>
            <a:ext uri="{FF2B5EF4-FFF2-40B4-BE49-F238E27FC236}">
              <a16:creationId xmlns:a16="http://schemas.microsoft.com/office/drawing/2014/main" id="{B19B58FB-8FF4-4821-8BF2-B91052369336}"/>
            </a:ext>
          </a:extLst>
        </xdr:cNvPr>
        <xdr:cNvSpPr txBox="1"/>
      </xdr:nvSpPr>
      <xdr:spPr>
        <a:xfrm>
          <a:off x="14414500" y="1763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8255</xdr:rowOff>
    </xdr:from>
    <xdr:to>
      <xdr:col>81</xdr:col>
      <xdr:colOff>101600</xdr:colOff>
      <xdr:row>105</xdr:row>
      <xdr:rowOff>109855</xdr:rowOff>
    </xdr:to>
    <xdr:sp macro="" textlink="">
      <xdr:nvSpPr>
        <xdr:cNvPr id="781" name="楕円 780">
          <a:extLst>
            <a:ext uri="{FF2B5EF4-FFF2-40B4-BE49-F238E27FC236}">
              <a16:creationId xmlns:a16="http://schemas.microsoft.com/office/drawing/2014/main" id="{F79379F0-88F5-4B1C-A645-1A39DAEF1610}"/>
            </a:ext>
          </a:extLst>
        </xdr:cNvPr>
        <xdr:cNvSpPr/>
      </xdr:nvSpPr>
      <xdr:spPr>
        <a:xfrm>
          <a:off x="1357884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59055</xdr:rowOff>
    </xdr:from>
    <xdr:to>
      <xdr:col>85</xdr:col>
      <xdr:colOff>127000</xdr:colOff>
      <xdr:row>105</xdr:row>
      <xdr:rowOff>102870</xdr:rowOff>
    </xdr:to>
    <xdr:cxnSp macro="">
      <xdr:nvCxnSpPr>
        <xdr:cNvPr id="782" name="直線コネクタ 781">
          <a:extLst>
            <a:ext uri="{FF2B5EF4-FFF2-40B4-BE49-F238E27FC236}">
              <a16:creationId xmlns:a16="http://schemas.microsoft.com/office/drawing/2014/main" id="{804D24A5-40A6-4338-A792-99B943CF3966}"/>
            </a:ext>
          </a:extLst>
        </xdr:cNvPr>
        <xdr:cNvCxnSpPr/>
      </xdr:nvCxnSpPr>
      <xdr:spPr>
        <a:xfrm>
          <a:off x="13629640" y="1766125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132080</xdr:rowOff>
    </xdr:from>
    <xdr:to>
      <xdr:col>76</xdr:col>
      <xdr:colOff>165100</xdr:colOff>
      <xdr:row>106</xdr:row>
      <xdr:rowOff>62230</xdr:rowOff>
    </xdr:to>
    <xdr:sp macro="" textlink="">
      <xdr:nvSpPr>
        <xdr:cNvPr id="783" name="楕円 782">
          <a:extLst>
            <a:ext uri="{FF2B5EF4-FFF2-40B4-BE49-F238E27FC236}">
              <a16:creationId xmlns:a16="http://schemas.microsoft.com/office/drawing/2014/main" id="{1589779C-9C1F-4F36-9F12-B8073EC16280}"/>
            </a:ext>
          </a:extLst>
        </xdr:cNvPr>
        <xdr:cNvSpPr/>
      </xdr:nvSpPr>
      <xdr:spPr>
        <a:xfrm>
          <a:off x="12804140" y="17734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59055</xdr:rowOff>
    </xdr:from>
    <xdr:to>
      <xdr:col>81</xdr:col>
      <xdr:colOff>50800</xdr:colOff>
      <xdr:row>106</xdr:row>
      <xdr:rowOff>11430</xdr:rowOff>
    </xdr:to>
    <xdr:cxnSp macro="">
      <xdr:nvCxnSpPr>
        <xdr:cNvPr id="784" name="直線コネクタ 783">
          <a:extLst>
            <a:ext uri="{FF2B5EF4-FFF2-40B4-BE49-F238E27FC236}">
              <a16:creationId xmlns:a16="http://schemas.microsoft.com/office/drawing/2014/main" id="{E49A0421-A025-43CD-AD1B-4653D987DD6C}"/>
            </a:ext>
          </a:extLst>
        </xdr:cNvPr>
        <xdr:cNvCxnSpPr/>
      </xdr:nvCxnSpPr>
      <xdr:spPr>
        <a:xfrm flipV="1">
          <a:off x="12854940" y="17661255"/>
          <a:ext cx="7747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95886</xdr:rowOff>
    </xdr:from>
    <xdr:to>
      <xdr:col>72</xdr:col>
      <xdr:colOff>38100</xdr:colOff>
      <xdr:row>106</xdr:row>
      <xdr:rowOff>26036</xdr:rowOff>
    </xdr:to>
    <xdr:sp macro="" textlink="">
      <xdr:nvSpPr>
        <xdr:cNvPr id="785" name="楕円 784">
          <a:extLst>
            <a:ext uri="{FF2B5EF4-FFF2-40B4-BE49-F238E27FC236}">
              <a16:creationId xmlns:a16="http://schemas.microsoft.com/office/drawing/2014/main" id="{686C2FD5-A07F-4358-9676-111C52FFC779}"/>
            </a:ext>
          </a:extLst>
        </xdr:cNvPr>
        <xdr:cNvSpPr/>
      </xdr:nvSpPr>
      <xdr:spPr>
        <a:xfrm>
          <a:off x="12029440" y="176980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146686</xdr:rowOff>
    </xdr:from>
    <xdr:to>
      <xdr:col>76</xdr:col>
      <xdr:colOff>114300</xdr:colOff>
      <xdr:row>106</xdr:row>
      <xdr:rowOff>11430</xdr:rowOff>
    </xdr:to>
    <xdr:cxnSp macro="">
      <xdr:nvCxnSpPr>
        <xdr:cNvPr id="786" name="直線コネクタ 785">
          <a:extLst>
            <a:ext uri="{FF2B5EF4-FFF2-40B4-BE49-F238E27FC236}">
              <a16:creationId xmlns:a16="http://schemas.microsoft.com/office/drawing/2014/main" id="{0061C4F6-3F64-46D2-AF0B-E2807B19F164}"/>
            </a:ext>
          </a:extLst>
        </xdr:cNvPr>
        <xdr:cNvCxnSpPr/>
      </xdr:nvCxnSpPr>
      <xdr:spPr>
        <a:xfrm>
          <a:off x="12072620" y="17748886"/>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59689</xdr:rowOff>
    </xdr:from>
    <xdr:to>
      <xdr:col>67</xdr:col>
      <xdr:colOff>101600</xdr:colOff>
      <xdr:row>105</xdr:row>
      <xdr:rowOff>161289</xdr:rowOff>
    </xdr:to>
    <xdr:sp macro="" textlink="">
      <xdr:nvSpPr>
        <xdr:cNvPr id="787" name="楕円 786">
          <a:extLst>
            <a:ext uri="{FF2B5EF4-FFF2-40B4-BE49-F238E27FC236}">
              <a16:creationId xmlns:a16="http://schemas.microsoft.com/office/drawing/2014/main" id="{B0FC0389-571E-46D1-84E9-BDA6EC4D2A24}"/>
            </a:ext>
          </a:extLst>
        </xdr:cNvPr>
        <xdr:cNvSpPr/>
      </xdr:nvSpPr>
      <xdr:spPr>
        <a:xfrm>
          <a:off x="1123188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110489</xdr:rowOff>
    </xdr:from>
    <xdr:to>
      <xdr:col>71</xdr:col>
      <xdr:colOff>177800</xdr:colOff>
      <xdr:row>105</xdr:row>
      <xdr:rowOff>146686</xdr:rowOff>
    </xdr:to>
    <xdr:cxnSp macro="">
      <xdr:nvCxnSpPr>
        <xdr:cNvPr id="788" name="直線コネクタ 787">
          <a:extLst>
            <a:ext uri="{FF2B5EF4-FFF2-40B4-BE49-F238E27FC236}">
              <a16:creationId xmlns:a16="http://schemas.microsoft.com/office/drawing/2014/main" id="{837D554A-0719-4EC9-9200-D586D6F22858}"/>
            </a:ext>
          </a:extLst>
        </xdr:cNvPr>
        <xdr:cNvCxnSpPr/>
      </xdr:nvCxnSpPr>
      <xdr:spPr>
        <a:xfrm>
          <a:off x="11282680" y="17712689"/>
          <a:ext cx="78994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586DC935-F607-4DB0-B8BB-E1D2FE9845B0}"/>
            </a:ext>
          </a:extLst>
        </xdr:cNvPr>
        <xdr:cNvSpPr txBox="1"/>
      </xdr:nvSpPr>
      <xdr:spPr>
        <a:xfrm>
          <a:off x="13437244" y="172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44201BC6-5063-4B95-95C5-9D1A08673922}"/>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6EC70C9A-A72F-4A1D-B083-A7B09837A5F1}"/>
            </a:ext>
          </a:extLst>
        </xdr:cNvPr>
        <xdr:cNvSpPr txBox="1"/>
      </xdr:nvSpPr>
      <xdr:spPr>
        <a:xfrm>
          <a:off x="119005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6C8A72E5-1C50-42FF-BBC7-85DDD5198846}"/>
            </a:ext>
          </a:extLst>
        </xdr:cNvPr>
        <xdr:cNvSpPr txBox="1"/>
      </xdr:nvSpPr>
      <xdr:spPr>
        <a:xfrm>
          <a:off x="1110298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100982</xdr:rowOff>
    </xdr:from>
    <xdr:ext cx="405111" cy="259045"/>
    <xdr:sp macro="" textlink="">
      <xdr:nvSpPr>
        <xdr:cNvPr id="793" name="n_1mainValue【公民館】&#10;有形固定資産減価償却率">
          <a:extLst>
            <a:ext uri="{FF2B5EF4-FFF2-40B4-BE49-F238E27FC236}">
              <a16:creationId xmlns:a16="http://schemas.microsoft.com/office/drawing/2014/main" id="{8DE82343-EB79-41C4-8601-0212CC224334}"/>
            </a:ext>
          </a:extLst>
        </xdr:cNvPr>
        <xdr:cNvSpPr txBox="1"/>
      </xdr:nvSpPr>
      <xdr:spPr>
        <a:xfrm>
          <a:off x="13437244" y="1770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53357</xdr:rowOff>
    </xdr:from>
    <xdr:ext cx="405111" cy="259045"/>
    <xdr:sp macro="" textlink="">
      <xdr:nvSpPr>
        <xdr:cNvPr id="794" name="n_2mainValue【公民館】&#10;有形固定資産減価償却率">
          <a:extLst>
            <a:ext uri="{FF2B5EF4-FFF2-40B4-BE49-F238E27FC236}">
              <a16:creationId xmlns:a16="http://schemas.microsoft.com/office/drawing/2014/main" id="{19B26228-5601-4A9E-8105-C7FA311DF5C5}"/>
            </a:ext>
          </a:extLst>
        </xdr:cNvPr>
        <xdr:cNvSpPr txBox="1"/>
      </xdr:nvSpPr>
      <xdr:spPr>
        <a:xfrm>
          <a:off x="126752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17163</xdr:rowOff>
    </xdr:from>
    <xdr:ext cx="405111" cy="259045"/>
    <xdr:sp macro="" textlink="">
      <xdr:nvSpPr>
        <xdr:cNvPr id="795" name="n_3mainValue【公民館】&#10;有形固定資産減価償却率">
          <a:extLst>
            <a:ext uri="{FF2B5EF4-FFF2-40B4-BE49-F238E27FC236}">
              <a16:creationId xmlns:a16="http://schemas.microsoft.com/office/drawing/2014/main" id="{FD3CB645-DC6B-4588-A1F3-2A0E557F2624}"/>
            </a:ext>
          </a:extLst>
        </xdr:cNvPr>
        <xdr:cNvSpPr txBox="1"/>
      </xdr:nvSpPr>
      <xdr:spPr>
        <a:xfrm>
          <a:off x="11900544" y="1778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152416</xdr:rowOff>
    </xdr:from>
    <xdr:ext cx="405111" cy="259045"/>
    <xdr:sp macro="" textlink="">
      <xdr:nvSpPr>
        <xdr:cNvPr id="796" name="n_4mainValue【公民館】&#10;有形固定資産減価償却率">
          <a:extLst>
            <a:ext uri="{FF2B5EF4-FFF2-40B4-BE49-F238E27FC236}">
              <a16:creationId xmlns:a16="http://schemas.microsoft.com/office/drawing/2014/main" id="{F12B3806-8359-4F9F-9360-29FF91E77AC1}"/>
            </a:ext>
          </a:extLst>
        </xdr:cNvPr>
        <xdr:cNvSpPr txBox="1"/>
      </xdr:nvSpPr>
      <xdr:spPr>
        <a:xfrm>
          <a:off x="1110298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CBD0E75-8159-4E61-A4CB-46E069AF14E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7C8D399F-317D-4D2E-85D4-D75C699A710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8D8BADDD-BFC0-4763-89E5-4EA16AF18E0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242C937-04C0-43A4-96CC-2B8B66D92D0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0B3AB97-EA89-4957-8359-D933D189D81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7DA30035-7928-4793-9685-B5222242B11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F3AEA7D-9592-41D8-977B-41CAF6AC308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B552288E-4C63-4B8E-A10C-D472262D1E7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89C9F82-AB69-4C48-9598-582B28886C4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20FB5741-1A82-4757-A444-84ACAD76F50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7FB94A67-0274-4BAA-AB7E-8F48750B0D9C}"/>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03852A96-D4E0-48A4-B2AC-CF1AFAC7F07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E44103ED-93F0-422B-98E5-56AF3E2947E6}"/>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46F1A9FE-547B-4C6E-987C-4142D50C840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E0965530-6E33-4766-9557-FF891D208D4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60C11D4F-D44A-4240-91C4-2E9E02E24E0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B4F86FDF-5838-4458-8C13-8B5FBAC4D9A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E043EBC9-042C-4DB4-A9C8-C4EA6833D27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DBA2A3D6-BA65-4BC7-BAD8-FD1E582581B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268F277-734D-46A6-81EA-332ED6FAE23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54147203-2C0C-4665-BB60-92A16644EFD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13C29F45-B9BF-4316-AFA9-DD060E4894BF}"/>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EBFF91EF-F34C-430A-A7EE-07182017DAEF}"/>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6EACBDD2-A3A0-40BA-BE6D-7F0C3076E9C8}"/>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DB290D7C-F81E-4FB7-85C9-4434DDE0C970}"/>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D6B10723-E437-4F8F-BA3F-852AF7CA42C0}"/>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1D42A55A-0BF9-41DF-B4D5-62E64DCF06B4}"/>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74B1CAC5-553F-435B-838E-95779C7B0540}"/>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28ACDE8F-4087-46C9-B26F-906D07AA9F19}"/>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5FB2BB51-3A05-4C78-B30F-80B94D22D209}"/>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F83A8E3C-28E6-4597-9020-10475DD6CAC5}"/>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EFC4F6FE-BAC5-4551-8EFC-7D50E800D9CC}"/>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224B7A4-FC96-45B8-9912-78052BB95FF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388B22F3-5128-4ABF-8F43-33A225BE681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1525279-FC20-4EEB-AA78-C5FC3BEC63B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37ABC01-C1E4-4143-A7A0-7DBEE6356B0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F408441-99B2-4BB0-9125-BA44414FE52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50546</xdr:rowOff>
    </xdr:from>
    <xdr:to>
      <xdr:col>116</xdr:col>
      <xdr:colOff>114300</xdr:colOff>
      <xdr:row>107</xdr:row>
      <xdr:rowOff>152146</xdr:rowOff>
    </xdr:to>
    <xdr:sp macro="" textlink="">
      <xdr:nvSpPr>
        <xdr:cNvPr id="834" name="楕円 833">
          <a:extLst>
            <a:ext uri="{FF2B5EF4-FFF2-40B4-BE49-F238E27FC236}">
              <a16:creationId xmlns:a16="http://schemas.microsoft.com/office/drawing/2014/main" id="{247350FC-2D51-447B-9A9C-003D9F581783}"/>
            </a:ext>
          </a:extLst>
        </xdr:cNvPr>
        <xdr:cNvSpPr/>
      </xdr:nvSpPr>
      <xdr:spPr>
        <a:xfrm>
          <a:off x="19458940" y="1798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136923</xdr:rowOff>
    </xdr:from>
    <xdr:ext cx="469744" cy="259045"/>
    <xdr:sp macro="" textlink="">
      <xdr:nvSpPr>
        <xdr:cNvPr id="835" name="【公民館】&#10;一人当たり面積該当値テキスト">
          <a:extLst>
            <a:ext uri="{FF2B5EF4-FFF2-40B4-BE49-F238E27FC236}">
              <a16:creationId xmlns:a16="http://schemas.microsoft.com/office/drawing/2014/main" id="{5ABE683B-7B7C-4867-A43E-7C899D3D81B7}"/>
            </a:ext>
          </a:extLst>
        </xdr:cNvPr>
        <xdr:cNvSpPr txBox="1"/>
      </xdr:nvSpPr>
      <xdr:spPr>
        <a:xfrm>
          <a:off x="19547840" y="1790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50546</xdr:rowOff>
    </xdr:from>
    <xdr:to>
      <xdr:col>112</xdr:col>
      <xdr:colOff>38100</xdr:colOff>
      <xdr:row>107</xdr:row>
      <xdr:rowOff>152146</xdr:rowOff>
    </xdr:to>
    <xdr:sp macro="" textlink="">
      <xdr:nvSpPr>
        <xdr:cNvPr id="836" name="楕円 835">
          <a:extLst>
            <a:ext uri="{FF2B5EF4-FFF2-40B4-BE49-F238E27FC236}">
              <a16:creationId xmlns:a16="http://schemas.microsoft.com/office/drawing/2014/main" id="{C7E2E348-02B6-4C2B-B6B3-51D36F803C51}"/>
            </a:ext>
          </a:extLst>
        </xdr:cNvPr>
        <xdr:cNvSpPr/>
      </xdr:nvSpPr>
      <xdr:spPr>
        <a:xfrm>
          <a:off x="18735040" y="179880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101346</xdr:rowOff>
    </xdr:from>
    <xdr:to>
      <xdr:col>116</xdr:col>
      <xdr:colOff>63500</xdr:colOff>
      <xdr:row>107</xdr:row>
      <xdr:rowOff>101346</xdr:rowOff>
    </xdr:to>
    <xdr:cxnSp macro="">
      <xdr:nvCxnSpPr>
        <xdr:cNvPr id="837" name="直線コネクタ 836">
          <a:extLst>
            <a:ext uri="{FF2B5EF4-FFF2-40B4-BE49-F238E27FC236}">
              <a16:creationId xmlns:a16="http://schemas.microsoft.com/office/drawing/2014/main" id="{D2B1F65D-8975-4D19-9A75-B1A766620FAC}"/>
            </a:ext>
          </a:extLst>
        </xdr:cNvPr>
        <xdr:cNvCxnSpPr/>
      </xdr:nvCxnSpPr>
      <xdr:spPr>
        <a:xfrm>
          <a:off x="18778220" y="1803882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50546</xdr:rowOff>
    </xdr:from>
    <xdr:to>
      <xdr:col>107</xdr:col>
      <xdr:colOff>101600</xdr:colOff>
      <xdr:row>107</xdr:row>
      <xdr:rowOff>152146</xdr:rowOff>
    </xdr:to>
    <xdr:sp macro="" textlink="">
      <xdr:nvSpPr>
        <xdr:cNvPr id="838" name="楕円 837">
          <a:extLst>
            <a:ext uri="{FF2B5EF4-FFF2-40B4-BE49-F238E27FC236}">
              <a16:creationId xmlns:a16="http://schemas.microsoft.com/office/drawing/2014/main" id="{203C3DCD-FF60-4959-A3EC-C5344C5FF32A}"/>
            </a:ext>
          </a:extLst>
        </xdr:cNvPr>
        <xdr:cNvSpPr/>
      </xdr:nvSpPr>
      <xdr:spPr>
        <a:xfrm>
          <a:off x="17937480" y="1798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101346</xdr:rowOff>
    </xdr:from>
    <xdr:to>
      <xdr:col>111</xdr:col>
      <xdr:colOff>177800</xdr:colOff>
      <xdr:row>107</xdr:row>
      <xdr:rowOff>101346</xdr:rowOff>
    </xdr:to>
    <xdr:cxnSp macro="">
      <xdr:nvCxnSpPr>
        <xdr:cNvPr id="839" name="直線コネクタ 838">
          <a:extLst>
            <a:ext uri="{FF2B5EF4-FFF2-40B4-BE49-F238E27FC236}">
              <a16:creationId xmlns:a16="http://schemas.microsoft.com/office/drawing/2014/main" id="{77655FAA-B947-4D7A-87D3-09DDBE1FA48E}"/>
            </a:ext>
          </a:extLst>
        </xdr:cNvPr>
        <xdr:cNvCxnSpPr/>
      </xdr:nvCxnSpPr>
      <xdr:spPr>
        <a:xfrm>
          <a:off x="17988280" y="180388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40" name="楕円 839">
          <a:extLst>
            <a:ext uri="{FF2B5EF4-FFF2-40B4-BE49-F238E27FC236}">
              <a16:creationId xmlns:a16="http://schemas.microsoft.com/office/drawing/2014/main" id="{9C2E10B8-A9E9-4C57-A86A-B37E223E8A87}"/>
            </a:ext>
          </a:extLst>
        </xdr:cNvPr>
        <xdr:cNvSpPr/>
      </xdr:nvSpPr>
      <xdr:spPr>
        <a:xfrm>
          <a:off x="1716278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101346</xdr:rowOff>
    </xdr:from>
    <xdr:to>
      <xdr:col>107</xdr:col>
      <xdr:colOff>50800</xdr:colOff>
      <xdr:row>107</xdr:row>
      <xdr:rowOff>110489</xdr:rowOff>
    </xdr:to>
    <xdr:cxnSp macro="">
      <xdr:nvCxnSpPr>
        <xdr:cNvPr id="841" name="直線コネクタ 840">
          <a:extLst>
            <a:ext uri="{FF2B5EF4-FFF2-40B4-BE49-F238E27FC236}">
              <a16:creationId xmlns:a16="http://schemas.microsoft.com/office/drawing/2014/main" id="{7DE3CC97-3056-4843-9B00-09FB850B8182}"/>
            </a:ext>
          </a:extLst>
        </xdr:cNvPr>
        <xdr:cNvCxnSpPr/>
      </xdr:nvCxnSpPr>
      <xdr:spPr>
        <a:xfrm flipV="1">
          <a:off x="17213580" y="18038826"/>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842" name="楕円 841">
          <a:extLst>
            <a:ext uri="{FF2B5EF4-FFF2-40B4-BE49-F238E27FC236}">
              <a16:creationId xmlns:a16="http://schemas.microsoft.com/office/drawing/2014/main" id="{5CD2037C-1E2B-4827-B634-C969CEC43713}"/>
            </a:ext>
          </a:extLst>
        </xdr:cNvPr>
        <xdr:cNvSpPr/>
      </xdr:nvSpPr>
      <xdr:spPr>
        <a:xfrm>
          <a:off x="16388080" y="17997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110489</xdr:rowOff>
    </xdr:to>
    <xdr:cxnSp macro="">
      <xdr:nvCxnSpPr>
        <xdr:cNvPr id="843" name="直線コネクタ 842">
          <a:extLst>
            <a:ext uri="{FF2B5EF4-FFF2-40B4-BE49-F238E27FC236}">
              <a16:creationId xmlns:a16="http://schemas.microsoft.com/office/drawing/2014/main" id="{96A1311D-5733-4925-81BD-0283018C170A}"/>
            </a:ext>
          </a:extLst>
        </xdr:cNvPr>
        <xdr:cNvCxnSpPr/>
      </xdr:nvCxnSpPr>
      <xdr:spPr>
        <a:xfrm>
          <a:off x="16431260" y="180479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1488BF54-8928-4DE4-9740-86175318C240}"/>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5507B2AD-E6B3-4859-A2AF-1F2B98EB54A9}"/>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7865CBB7-CAA0-4A69-813C-E77B57DA6D41}"/>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4EFC20C9-54C3-492C-8AE0-D9D0D8FA8B61}"/>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143273</xdr:rowOff>
    </xdr:from>
    <xdr:ext cx="469744" cy="259045"/>
    <xdr:sp macro="" textlink="">
      <xdr:nvSpPr>
        <xdr:cNvPr id="848" name="n_1mainValue【公民館】&#10;一人当たり面積">
          <a:extLst>
            <a:ext uri="{FF2B5EF4-FFF2-40B4-BE49-F238E27FC236}">
              <a16:creationId xmlns:a16="http://schemas.microsoft.com/office/drawing/2014/main" id="{398CA332-FC86-478D-B68F-24E0ABDDEBFA}"/>
            </a:ext>
          </a:extLst>
        </xdr:cNvPr>
        <xdr:cNvSpPr txBox="1"/>
      </xdr:nvSpPr>
      <xdr:spPr>
        <a:xfrm>
          <a:off x="18561127" y="1808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143273</xdr:rowOff>
    </xdr:from>
    <xdr:ext cx="469744" cy="259045"/>
    <xdr:sp macro="" textlink="">
      <xdr:nvSpPr>
        <xdr:cNvPr id="849" name="n_2mainValue【公民館】&#10;一人当たり面積">
          <a:extLst>
            <a:ext uri="{FF2B5EF4-FFF2-40B4-BE49-F238E27FC236}">
              <a16:creationId xmlns:a16="http://schemas.microsoft.com/office/drawing/2014/main" id="{BC81A3AF-423E-4C6C-8358-555CF74373E3}"/>
            </a:ext>
          </a:extLst>
        </xdr:cNvPr>
        <xdr:cNvSpPr txBox="1"/>
      </xdr:nvSpPr>
      <xdr:spPr>
        <a:xfrm>
          <a:off x="17776267" y="1808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850" name="n_3mainValue【公民館】&#10;一人当たり面積">
          <a:extLst>
            <a:ext uri="{FF2B5EF4-FFF2-40B4-BE49-F238E27FC236}">
              <a16:creationId xmlns:a16="http://schemas.microsoft.com/office/drawing/2014/main" id="{4A108449-B760-4AB3-BEF0-5679D56A318D}"/>
            </a:ext>
          </a:extLst>
        </xdr:cNvPr>
        <xdr:cNvSpPr txBox="1"/>
      </xdr:nvSpPr>
      <xdr:spPr>
        <a:xfrm>
          <a:off x="170015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851" name="n_4mainValue【公民館】&#10;一人当たり面積">
          <a:extLst>
            <a:ext uri="{FF2B5EF4-FFF2-40B4-BE49-F238E27FC236}">
              <a16:creationId xmlns:a16="http://schemas.microsoft.com/office/drawing/2014/main" id="{171B52CD-9336-4FBF-A97A-6A0CD2E249EA}"/>
            </a:ext>
          </a:extLst>
        </xdr:cNvPr>
        <xdr:cNvSpPr txBox="1"/>
      </xdr:nvSpPr>
      <xdr:spPr>
        <a:xfrm>
          <a:off x="162268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FF61055C-C06C-4F80-8E1C-79391631991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C095CD3F-F7C4-4BE5-910D-ED1CB805B08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2C9A1F9D-500F-471D-BC6C-7613ED18866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類似団体と比較して特に有形固定資産減価償却率が高くなっている施設は、児童館であり、特に低くなっている施設は、認定こども園・幼稚園・保育所である。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児童館については昭和に建設されており、一部大規模改修を行っているものの、類似団体内平均値と比べて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43.8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ポイント高く、老朽化が進んでいることがわかる。認定こども園・幼稚園・保育所については保育所・幼稚園を集約し、新たに認定こども園を建設したことから、有形固定資産減価償却率は減少している。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また、児童館や学校施設等は</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、各種安全対策に伴う個別の改修は行っているものの、老朽化が進み、有形固定資産減価償却率が高くなっている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332CFE-175F-4A05-97E8-7E4B15A7D0C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5DAB54-D2C5-4654-BCFC-F19628A1CBB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36047FC-BDB1-4C25-B9C1-578B155D83B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FA6F52F-DC89-4795-BD47-EE676625F2C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大阪府松原市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7962B5-1392-4822-915F-E380FC13E23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CF6888-634F-4BAA-B7CD-6DA8527F342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8CE18A-492A-4B88-A082-41CFA367C79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CA05703-1BCB-446C-88BE-413803FD7C6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78BD54-8E6A-438A-ADDB-64A3DE1994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659F77-9840-4E4A-A4D5-ADCC02FF8FB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116,259
113,521
16.66
54,032,510
53,093,425
922,602
27,297,973
34,220,615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158560-0B0B-4604-8217-910E34A7470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FD19DA-5A98-4687-A3A3-A2472E8CE33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304BB3-E4C4-4038-9F77-1DDA5BCAC13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BF86B8-95A0-4ABE-B219-8BA94C7F994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1E0DF8-C365-45CA-9AFD-6C8B18F6841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6BED5D2-4478-4FA0-8556-3239D3A9C31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B373C8-FF71-44B1-8664-842505748BC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4CF172-DB61-4309-A780-33764A8E28F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022433-39CF-4C52-8E5A-8F0712CAFF0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900C0E-38D3-4506-BA66-723D79028D4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AA999C-7D2F-4CCA-B14C-7F97258442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14E31F-7017-4767-B52B-12F47DD390B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68ED64-3015-4C68-BD75-7B8BD00A3BF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1F6915-74D9-4DDA-8E19-CC15676F180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3A5716-FDD8-410A-B12E-148237B55C6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5DACDF-FEE9-4F57-9A0E-2C7BCE1F4B9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21260C-6BCA-4D94-8092-626405E229E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A9800F-BC8E-4531-8D88-E7285AA2247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206E76-5367-4A19-A30C-8CF1B768A6D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418E519-64C3-4B95-89AB-3F0C4FB2AF1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CC26E5-7E2F-4831-9D3A-B1A26EB7795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7F4C31-3FC6-4435-873B-A85899C1DE7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59F410-0C21-44C7-8382-1F559BCCD2D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A4692A-A71C-457C-8637-ADE85E534C7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2AEF82-578F-4FFE-910A-9BD2B82C1E6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995945-737E-4211-9074-7C3C6AA925A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63D4CB-05B2-4BDB-A0EE-44D1D713185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BAE05D-2BC2-4C83-B7EF-01D2874CE98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CC19A6-39C6-41C6-870A-178827C1CB6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67FE7AA-0407-473A-B357-735F11CEF1B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8DB237-3239-43BD-BDFB-D2D581CAC1F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7B5859-5BD9-4BF0-9102-D00B92321BC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4D7B79A-430F-41E3-BC84-95B266DBC5E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D7D07CF-355B-41E5-847C-0F20637A033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2C9F7AD-4E09-4055-B9C7-C0764E26C76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CCFA84B-6703-427C-AA6E-002C9CD5E73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024FF0D-9E19-4B81-916C-ACCED956090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DCFCCA5-B3B4-4D0B-8633-896615C39D1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E0F8E3-32ED-49DB-A463-006F5C43715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2C12FBE-4B6B-46E2-A062-4CB2D46B2DB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F530D3F-245F-4220-8912-F27A93C5D8A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7542B10-ECAE-4F49-8DDB-35E50AA3D2A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97764A8-6B11-41BA-A43C-7AD7E5787C8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8BFA110-94CB-4E01-BC45-ADFB4EDF783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2B70EDF-1950-4423-A9BF-FAAA2D2AFDC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6001CB20-12F8-4B52-A119-AE82B835F2D8}"/>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17238530-05EF-4335-9855-D68DB2EA9F5D}"/>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756CA04-BC06-42CD-90D0-4F10C387EB0D}"/>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9EA468A0-F8E1-4DF3-B04D-4B180BD49B75}"/>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528CB73D-C64E-4187-8ED4-936168E395D5}"/>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E063B8B1-1D23-4B41-9365-5CD72C68FAB6}"/>
            </a:ext>
          </a:extLst>
        </xdr:cNvPr>
        <xdr:cNvSpPr txBox="1"/>
      </xdr:nvSpPr>
      <xdr:spPr>
        <a:xfrm>
          <a:off x="4124960" y="613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77CB245D-9021-4AB4-80AB-8DEAAE655F8D}"/>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AE5098A1-C773-43AE-8671-0DE9BFAB208D}"/>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82B2308D-BDBA-4399-B0E6-96A38BA2EE7F}"/>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BBBFED61-84CB-4052-834B-4319EEECD754}"/>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EFAC869-9DC7-48B3-812F-BFB8C1007557}"/>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C186A7-AE16-49E7-B50A-B36CBF7F319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9C5F6D-0AAB-4406-B97D-4ACEC4553A0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3697B0F-4215-4B63-8640-053F8E8D2CD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C509F4-0397-47EF-B44F-61CE25C5027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9E1A9FC-354D-4E51-A8CE-FEF646D1108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120650</xdr:rowOff>
    </xdr:from>
    <xdr:to>
      <xdr:col>24</xdr:col>
      <xdr:colOff>114300</xdr:colOff>
      <xdr:row>34</xdr:row>
      <xdr:rowOff>50800</xdr:rowOff>
    </xdr:to>
    <xdr:sp macro="" textlink="">
      <xdr:nvSpPr>
        <xdr:cNvPr id="73" name="楕円 72">
          <a:extLst>
            <a:ext uri="{FF2B5EF4-FFF2-40B4-BE49-F238E27FC236}">
              <a16:creationId xmlns:a16="http://schemas.microsoft.com/office/drawing/2014/main" id="{10FD0275-FF28-496B-BB6A-3B3F5B74C79F}"/>
            </a:ext>
          </a:extLst>
        </xdr:cNvPr>
        <xdr:cNvSpPr/>
      </xdr:nvSpPr>
      <xdr:spPr>
        <a:xfrm>
          <a:off x="4036060" y="565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143527</xdr:rowOff>
    </xdr:from>
    <xdr:ext cx="405111" cy="259045"/>
    <xdr:sp macro="" textlink="">
      <xdr:nvSpPr>
        <xdr:cNvPr id="74" name="【図書館】&#10;有形固定資産減価償却率該当値テキスト">
          <a:extLst>
            <a:ext uri="{FF2B5EF4-FFF2-40B4-BE49-F238E27FC236}">
              <a16:creationId xmlns:a16="http://schemas.microsoft.com/office/drawing/2014/main" id="{24DC7D79-178B-477D-B1F9-ADD003B1C127}"/>
            </a:ext>
          </a:extLst>
        </xdr:cNvPr>
        <xdr:cNvSpPr txBox="1"/>
      </xdr:nvSpPr>
      <xdr:spPr>
        <a:xfrm>
          <a:off x="4124960"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53975</xdr:rowOff>
    </xdr:from>
    <xdr:to>
      <xdr:col>20</xdr:col>
      <xdr:colOff>38100</xdr:colOff>
      <xdr:row>33</xdr:row>
      <xdr:rowOff>155575</xdr:rowOff>
    </xdr:to>
    <xdr:sp macro="" textlink="">
      <xdr:nvSpPr>
        <xdr:cNvPr id="75" name="楕円 74">
          <a:extLst>
            <a:ext uri="{FF2B5EF4-FFF2-40B4-BE49-F238E27FC236}">
              <a16:creationId xmlns:a16="http://schemas.microsoft.com/office/drawing/2014/main" id="{D66E54B4-7F3F-4EC3-B38B-D8950362780D}"/>
            </a:ext>
          </a:extLst>
        </xdr:cNvPr>
        <xdr:cNvSpPr/>
      </xdr:nvSpPr>
      <xdr:spPr>
        <a:xfrm>
          <a:off x="3312160" y="558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104775</xdr:rowOff>
    </xdr:from>
    <xdr:to>
      <xdr:col>24</xdr:col>
      <xdr:colOff>63500</xdr:colOff>
      <xdr:row>34</xdr:row>
      <xdr:rowOff>0</xdr:rowOff>
    </xdr:to>
    <xdr:cxnSp macro="">
      <xdr:nvCxnSpPr>
        <xdr:cNvPr id="76" name="直線コネクタ 75">
          <a:extLst>
            <a:ext uri="{FF2B5EF4-FFF2-40B4-BE49-F238E27FC236}">
              <a16:creationId xmlns:a16="http://schemas.microsoft.com/office/drawing/2014/main" id="{94CE3052-97BF-45DF-BE48-A23DBEB13E16}"/>
            </a:ext>
          </a:extLst>
        </xdr:cNvPr>
        <xdr:cNvCxnSpPr/>
      </xdr:nvCxnSpPr>
      <xdr:spPr>
        <a:xfrm>
          <a:off x="3355340" y="5636895"/>
          <a:ext cx="7315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158750</xdr:rowOff>
    </xdr:from>
    <xdr:to>
      <xdr:col>15</xdr:col>
      <xdr:colOff>101600</xdr:colOff>
      <xdr:row>33</xdr:row>
      <xdr:rowOff>88900</xdr:rowOff>
    </xdr:to>
    <xdr:sp macro="" textlink="">
      <xdr:nvSpPr>
        <xdr:cNvPr id="77" name="楕円 76">
          <a:extLst>
            <a:ext uri="{FF2B5EF4-FFF2-40B4-BE49-F238E27FC236}">
              <a16:creationId xmlns:a16="http://schemas.microsoft.com/office/drawing/2014/main" id="{4656C063-1F76-4AFA-AE6E-336D0ACB2BA5}"/>
            </a:ext>
          </a:extLst>
        </xdr:cNvPr>
        <xdr:cNvSpPr/>
      </xdr:nvSpPr>
      <xdr:spPr>
        <a:xfrm>
          <a:off x="2514600" y="5523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38100</xdr:rowOff>
    </xdr:from>
    <xdr:to>
      <xdr:col>19</xdr:col>
      <xdr:colOff>177800</xdr:colOff>
      <xdr:row>33</xdr:row>
      <xdr:rowOff>104775</xdr:rowOff>
    </xdr:to>
    <xdr:cxnSp macro="">
      <xdr:nvCxnSpPr>
        <xdr:cNvPr id="78" name="直線コネクタ 77">
          <a:extLst>
            <a:ext uri="{FF2B5EF4-FFF2-40B4-BE49-F238E27FC236}">
              <a16:creationId xmlns:a16="http://schemas.microsoft.com/office/drawing/2014/main" id="{BE9FCD1B-DBBC-46DB-A69C-4272D4081939}"/>
            </a:ext>
          </a:extLst>
        </xdr:cNvPr>
        <xdr:cNvCxnSpPr/>
      </xdr:nvCxnSpPr>
      <xdr:spPr>
        <a:xfrm>
          <a:off x="2565400" y="5570220"/>
          <a:ext cx="78994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103505</xdr:rowOff>
    </xdr:from>
    <xdr:to>
      <xdr:col>10</xdr:col>
      <xdr:colOff>165100</xdr:colOff>
      <xdr:row>33</xdr:row>
      <xdr:rowOff>33655</xdr:rowOff>
    </xdr:to>
    <xdr:sp macro="" textlink="">
      <xdr:nvSpPr>
        <xdr:cNvPr id="79" name="楕円 78">
          <a:extLst>
            <a:ext uri="{FF2B5EF4-FFF2-40B4-BE49-F238E27FC236}">
              <a16:creationId xmlns:a16="http://schemas.microsoft.com/office/drawing/2014/main" id="{8BAC2832-D920-4EC1-B482-8C0D938C709A}"/>
            </a:ext>
          </a:extLst>
        </xdr:cNvPr>
        <xdr:cNvSpPr/>
      </xdr:nvSpPr>
      <xdr:spPr>
        <a:xfrm>
          <a:off x="1739900" y="5467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32</xdr:row>
      <xdr:rowOff>154305</xdr:rowOff>
    </xdr:from>
    <xdr:to>
      <xdr:col>15</xdr:col>
      <xdr:colOff>50800</xdr:colOff>
      <xdr:row>33</xdr:row>
      <xdr:rowOff>38100</xdr:rowOff>
    </xdr:to>
    <xdr:cxnSp macro="">
      <xdr:nvCxnSpPr>
        <xdr:cNvPr id="80" name="直線コネクタ 79">
          <a:extLst>
            <a:ext uri="{FF2B5EF4-FFF2-40B4-BE49-F238E27FC236}">
              <a16:creationId xmlns:a16="http://schemas.microsoft.com/office/drawing/2014/main" id="{8E5A8566-2348-4D2E-8BCF-4A042B0EBEA8}"/>
            </a:ext>
          </a:extLst>
        </xdr:cNvPr>
        <xdr:cNvCxnSpPr/>
      </xdr:nvCxnSpPr>
      <xdr:spPr>
        <a:xfrm>
          <a:off x="1790700" y="5518785"/>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99695</xdr:rowOff>
    </xdr:from>
    <xdr:to>
      <xdr:col>6</xdr:col>
      <xdr:colOff>38100</xdr:colOff>
      <xdr:row>33</xdr:row>
      <xdr:rowOff>29845</xdr:rowOff>
    </xdr:to>
    <xdr:sp macro="" textlink="">
      <xdr:nvSpPr>
        <xdr:cNvPr id="81" name="楕円 80">
          <a:extLst>
            <a:ext uri="{FF2B5EF4-FFF2-40B4-BE49-F238E27FC236}">
              <a16:creationId xmlns:a16="http://schemas.microsoft.com/office/drawing/2014/main" id="{C53AF772-1A29-4036-908A-5FC7833DDFA3}"/>
            </a:ext>
          </a:extLst>
        </xdr:cNvPr>
        <xdr:cNvSpPr/>
      </xdr:nvSpPr>
      <xdr:spPr>
        <a:xfrm>
          <a:off x="965200" y="5464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150495</xdr:rowOff>
    </xdr:from>
    <xdr:to>
      <xdr:col>10</xdr:col>
      <xdr:colOff>114300</xdr:colOff>
      <xdr:row>32</xdr:row>
      <xdr:rowOff>154305</xdr:rowOff>
    </xdr:to>
    <xdr:cxnSp macro="">
      <xdr:nvCxnSpPr>
        <xdr:cNvPr id="82" name="直線コネクタ 81">
          <a:extLst>
            <a:ext uri="{FF2B5EF4-FFF2-40B4-BE49-F238E27FC236}">
              <a16:creationId xmlns:a16="http://schemas.microsoft.com/office/drawing/2014/main" id="{C04AC201-D11E-405B-A568-F5FFC1E915D7}"/>
            </a:ext>
          </a:extLst>
        </xdr:cNvPr>
        <xdr:cNvCxnSpPr/>
      </xdr:nvCxnSpPr>
      <xdr:spPr>
        <a:xfrm>
          <a:off x="1008380" y="551497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26851A87-0FEF-4125-86EE-48FC1766FB6B}"/>
            </a:ext>
          </a:extLst>
        </xdr:cNvPr>
        <xdr:cNvSpPr txBox="1"/>
      </xdr:nvSpPr>
      <xdr:spPr>
        <a:xfrm>
          <a:off x="317056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8A029E86-DD00-4A04-8CAF-75E0A7C65026}"/>
            </a:ext>
          </a:extLst>
        </xdr:cNvPr>
        <xdr:cNvSpPr txBox="1"/>
      </xdr:nvSpPr>
      <xdr:spPr>
        <a:xfrm>
          <a:off x="238570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AC9FF428-940B-4FE5-9F37-0B2760C3BA6B}"/>
            </a:ext>
          </a:extLst>
        </xdr:cNvPr>
        <xdr:cNvSpPr txBox="1"/>
      </xdr:nvSpPr>
      <xdr:spPr>
        <a:xfrm>
          <a:off x="1611004"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C463DB07-6020-4EA7-AE4F-C0300E48D829}"/>
            </a:ext>
          </a:extLst>
        </xdr:cNvPr>
        <xdr:cNvSpPr txBox="1"/>
      </xdr:nvSpPr>
      <xdr:spPr>
        <a:xfrm>
          <a:off x="836304" y="617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652</xdr:rowOff>
    </xdr:from>
    <xdr:ext cx="405111" cy="259045"/>
    <xdr:sp macro="" textlink="">
      <xdr:nvSpPr>
        <xdr:cNvPr id="87" name="n_1mainValue【図書館】&#10;有形固定資産減価償却率">
          <a:extLst>
            <a:ext uri="{FF2B5EF4-FFF2-40B4-BE49-F238E27FC236}">
              <a16:creationId xmlns:a16="http://schemas.microsoft.com/office/drawing/2014/main" id="{2D697B7A-8115-484C-A4B0-F5209DADDE4B}"/>
            </a:ext>
          </a:extLst>
        </xdr:cNvPr>
        <xdr:cNvSpPr txBox="1"/>
      </xdr:nvSpPr>
      <xdr:spPr>
        <a:xfrm>
          <a:off x="3170564" y="53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105427</xdr:rowOff>
    </xdr:from>
    <xdr:ext cx="405111" cy="259045"/>
    <xdr:sp macro="" textlink="">
      <xdr:nvSpPr>
        <xdr:cNvPr id="88" name="n_2mainValue【図書館】&#10;有形固定資産減価償却率">
          <a:extLst>
            <a:ext uri="{FF2B5EF4-FFF2-40B4-BE49-F238E27FC236}">
              <a16:creationId xmlns:a16="http://schemas.microsoft.com/office/drawing/2014/main" id="{BC8DC7D5-AC3D-4A1A-9C5C-1310E07047C8}"/>
            </a:ext>
          </a:extLst>
        </xdr:cNvPr>
        <xdr:cNvSpPr txBox="1"/>
      </xdr:nvSpPr>
      <xdr:spPr>
        <a:xfrm>
          <a:off x="2385704" y="530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50182</xdr:rowOff>
    </xdr:from>
    <xdr:ext cx="405111" cy="259045"/>
    <xdr:sp macro="" textlink="">
      <xdr:nvSpPr>
        <xdr:cNvPr id="89" name="n_3mainValue【図書館】&#10;有形固定資産減価償却率">
          <a:extLst>
            <a:ext uri="{FF2B5EF4-FFF2-40B4-BE49-F238E27FC236}">
              <a16:creationId xmlns:a16="http://schemas.microsoft.com/office/drawing/2014/main" id="{61AC5238-D911-43AC-ACC2-C91AFC088C0E}"/>
            </a:ext>
          </a:extLst>
        </xdr:cNvPr>
        <xdr:cNvSpPr txBox="1"/>
      </xdr:nvSpPr>
      <xdr:spPr>
        <a:xfrm>
          <a:off x="1611004" y="52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46372</xdr:rowOff>
    </xdr:from>
    <xdr:ext cx="405111" cy="259045"/>
    <xdr:sp macro="" textlink="">
      <xdr:nvSpPr>
        <xdr:cNvPr id="90" name="n_4mainValue【図書館】&#10;有形固定資産減価償却率">
          <a:extLst>
            <a:ext uri="{FF2B5EF4-FFF2-40B4-BE49-F238E27FC236}">
              <a16:creationId xmlns:a16="http://schemas.microsoft.com/office/drawing/2014/main" id="{4F1BE583-A641-4419-88E8-9A204BA8711F}"/>
            </a:ext>
          </a:extLst>
        </xdr:cNvPr>
        <xdr:cNvSpPr txBox="1"/>
      </xdr:nvSpPr>
      <xdr:spPr>
        <a:xfrm>
          <a:off x="836304" y="524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69C458E-E315-4823-B483-82C2B59D20B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9516A68-65FB-4E65-961B-2545533FAE6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AC65A76-4D29-42E4-A736-CD1BD494186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CBFDBF1-23B5-452E-A237-8E074EAA684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A64BE65-5BA7-4E64-92B0-D4C95B264DE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AD3B61E-2526-4F2A-83A4-4C9E122125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E008C7A-B537-4EA4-A965-B663EACD53A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9FF38DD-12D3-4524-B50D-2EDF689923B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40F060F-23E7-4634-88DE-3646D7A54F99}"/>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E09E50B-96D0-46E2-BF67-D983C74F67F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5FAA94D-0E08-49F5-83FE-BEDCF64CBFA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2FFE50C-3A82-4A44-BFAF-FFEC51A8EAF2}"/>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065B9CC-2E0C-4866-8103-AE0E42B9CDEA}"/>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3DB59DD5-23AC-4F68-8AFD-88E84D3660D3}"/>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4B8B477-250F-49F8-974B-0F4D0769067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BA74B8A3-F1C0-4814-9D15-2B0C2232BB86}"/>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C9EECCF-DB4B-4368-BE97-359B24F9A523}"/>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3D537B3F-2142-4CA8-8BE7-3C2641D7EE6F}"/>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F7B6C70-5AAB-493C-B4CB-406C5672C4D1}"/>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B1EA1E7A-2F16-4B4A-A8F8-2A5BD4B7EC7B}"/>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1892CF0-14DC-4281-8E52-2DA0837A78EE}"/>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C5D71C9A-2D47-4AD6-BC4C-A9F7055419E4}"/>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21EB1BB-083E-44DD-8F69-BEBE91AD480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20B0E330-B25A-491D-86A3-52199F9AC7F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CA8E7223-6BFA-46F4-81D4-6DF7890DD72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9073B18A-4513-4643-921C-EB53955BF265}"/>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0B3D226B-3C92-4DA7-87B7-BA670C06F8FC}"/>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2833AE3-7651-412D-BD0E-3077488CAAF5}"/>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70493211-A4DB-4B31-BC3D-7D57269F08C9}"/>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A327B5FA-F759-495C-B5CF-5B1E3E78D8D4}"/>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88193BA0-7EBE-4EF2-9066-2E956DDBF79C}"/>
            </a:ext>
          </a:extLst>
        </xdr:cNvPr>
        <xdr:cNvSpPr txBox="1"/>
      </xdr:nvSpPr>
      <xdr:spPr>
        <a:xfrm>
          <a:off x="9258300" y="666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80B3ED72-DE6C-4C73-938F-33ABF35F2DA8}"/>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66740046-5E1D-42C6-8AA7-3E499CCB87C0}"/>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60223309-DE05-4911-B90D-49E5D5DEE480}"/>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23B983C1-E753-4905-B3A5-089CB828156D}"/>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D8CA3E01-3F3C-4614-8FAE-2C64FBE031C6}"/>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FF1E944-09F9-46DA-80C1-306A6A3BA8D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27B426-4EAF-4CF1-979D-D7ADD71696F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2F97370-B0E1-4BF7-A2C1-F24B65801F9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DD0BC49-D533-4CAC-9C61-EB16F5545D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8CBD8A6-8C6A-49FF-A4A5-09A8CCA3F5B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131535</xdr:rowOff>
    </xdr:from>
    <xdr:to>
      <xdr:col>55</xdr:col>
      <xdr:colOff>50800</xdr:colOff>
      <xdr:row>40</xdr:row>
      <xdr:rowOff>61685</xdr:rowOff>
    </xdr:to>
    <xdr:sp macro="" textlink="">
      <xdr:nvSpPr>
        <xdr:cNvPr id="132" name="楕円 131">
          <a:extLst>
            <a:ext uri="{FF2B5EF4-FFF2-40B4-BE49-F238E27FC236}">
              <a16:creationId xmlns:a16="http://schemas.microsoft.com/office/drawing/2014/main" id="{EF03586E-1237-43B7-8EC0-1C1EDFD66D67}"/>
            </a:ext>
          </a:extLst>
        </xdr:cNvPr>
        <xdr:cNvSpPr/>
      </xdr:nvSpPr>
      <xdr:spPr>
        <a:xfrm>
          <a:off x="9192260" y="6669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154412</xdr:rowOff>
    </xdr:from>
    <xdr:ext cx="469744" cy="259045"/>
    <xdr:sp macro="" textlink="">
      <xdr:nvSpPr>
        <xdr:cNvPr id="133" name="【図書館】&#10;一人当たり面積該当値テキスト">
          <a:extLst>
            <a:ext uri="{FF2B5EF4-FFF2-40B4-BE49-F238E27FC236}">
              <a16:creationId xmlns:a16="http://schemas.microsoft.com/office/drawing/2014/main" id="{17A576BC-ED35-4C64-ABE1-56105E366EDB}"/>
            </a:ext>
          </a:extLst>
        </xdr:cNvPr>
        <xdr:cNvSpPr txBox="1"/>
      </xdr:nvSpPr>
      <xdr:spPr>
        <a:xfrm>
          <a:off x="9258300" y="652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131535</xdr:rowOff>
    </xdr:from>
    <xdr:to>
      <xdr:col>50</xdr:col>
      <xdr:colOff>165100</xdr:colOff>
      <xdr:row>40</xdr:row>
      <xdr:rowOff>61685</xdr:rowOff>
    </xdr:to>
    <xdr:sp macro="" textlink="">
      <xdr:nvSpPr>
        <xdr:cNvPr id="134" name="楕円 133">
          <a:extLst>
            <a:ext uri="{FF2B5EF4-FFF2-40B4-BE49-F238E27FC236}">
              <a16:creationId xmlns:a16="http://schemas.microsoft.com/office/drawing/2014/main" id="{2F7D2E6D-BFD9-40D1-8D19-C566B4F74A30}"/>
            </a:ext>
          </a:extLst>
        </xdr:cNvPr>
        <xdr:cNvSpPr/>
      </xdr:nvSpPr>
      <xdr:spPr>
        <a:xfrm>
          <a:off x="8445500" y="666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10885</xdr:rowOff>
    </xdr:from>
    <xdr:to>
      <xdr:col>55</xdr:col>
      <xdr:colOff>0</xdr:colOff>
      <xdr:row>40</xdr:row>
      <xdr:rowOff>10885</xdr:rowOff>
    </xdr:to>
    <xdr:cxnSp macro="">
      <xdr:nvCxnSpPr>
        <xdr:cNvPr id="135" name="直線コネクタ 134">
          <a:extLst>
            <a:ext uri="{FF2B5EF4-FFF2-40B4-BE49-F238E27FC236}">
              <a16:creationId xmlns:a16="http://schemas.microsoft.com/office/drawing/2014/main" id="{41236E83-A0C1-4706-9C7D-E4B1125EE233}"/>
            </a:ext>
          </a:extLst>
        </xdr:cNvPr>
        <xdr:cNvCxnSpPr/>
      </xdr:nvCxnSpPr>
      <xdr:spPr>
        <a:xfrm>
          <a:off x="8496300" y="671648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131535</xdr:rowOff>
    </xdr:from>
    <xdr:to>
      <xdr:col>46</xdr:col>
      <xdr:colOff>38100</xdr:colOff>
      <xdr:row>40</xdr:row>
      <xdr:rowOff>61685</xdr:rowOff>
    </xdr:to>
    <xdr:sp macro="" textlink="">
      <xdr:nvSpPr>
        <xdr:cNvPr id="136" name="楕円 135">
          <a:extLst>
            <a:ext uri="{FF2B5EF4-FFF2-40B4-BE49-F238E27FC236}">
              <a16:creationId xmlns:a16="http://schemas.microsoft.com/office/drawing/2014/main" id="{C3DE632B-14D7-4646-9666-D0E5EA945D9A}"/>
            </a:ext>
          </a:extLst>
        </xdr:cNvPr>
        <xdr:cNvSpPr/>
      </xdr:nvSpPr>
      <xdr:spPr>
        <a:xfrm>
          <a:off x="7670800" y="6669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10885</xdr:rowOff>
    </xdr:from>
    <xdr:to>
      <xdr:col>50</xdr:col>
      <xdr:colOff>114300</xdr:colOff>
      <xdr:row>40</xdr:row>
      <xdr:rowOff>10885</xdr:rowOff>
    </xdr:to>
    <xdr:cxnSp macro="">
      <xdr:nvCxnSpPr>
        <xdr:cNvPr id="137" name="直線コネクタ 136">
          <a:extLst>
            <a:ext uri="{FF2B5EF4-FFF2-40B4-BE49-F238E27FC236}">
              <a16:creationId xmlns:a16="http://schemas.microsoft.com/office/drawing/2014/main" id="{8092B3CF-6D05-447F-A9A3-F9D02034C84C}"/>
            </a:ext>
          </a:extLst>
        </xdr:cNvPr>
        <xdr:cNvCxnSpPr/>
      </xdr:nvCxnSpPr>
      <xdr:spPr>
        <a:xfrm>
          <a:off x="7713980" y="671648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131535</xdr:rowOff>
    </xdr:from>
    <xdr:to>
      <xdr:col>41</xdr:col>
      <xdr:colOff>101600</xdr:colOff>
      <xdr:row>40</xdr:row>
      <xdr:rowOff>61685</xdr:rowOff>
    </xdr:to>
    <xdr:sp macro="" textlink="">
      <xdr:nvSpPr>
        <xdr:cNvPr id="138" name="楕円 137">
          <a:extLst>
            <a:ext uri="{FF2B5EF4-FFF2-40B4-BE49-F238E27FC236}">
              <a16:creationId xmlns:a16="http://schemas.microsoft.com/office/drawing/2014/main" id="{9DCFAD79-7A2C-4844-9F68-C941CE084E0D}"/>
            </a:ext>
          </a:extLst>
        </xdr:cNvPr>
        <xdr:cNvSpPr/>
      </xdr:nvSpPr>
      <xdr:spPr>
        <a:xfrm>
          <a:off x="6873240" y="666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10885</xdr:rowOff>
    </xdr:from>
    <xdr:to>
      <xdr:col>45</xdr:col>
      <xdr:colOff>177800</xdr:colOff>
      <xdr:row>40</xdr:row>
      <xdr:rowOff>10885</xdr:rowOff>
    </xdr:to>
    <xdr:cxnSp macro="">
      <xdr:nvCxnSpPr>
        <xdr:cNvPr id="139" name="直線コネクタ 138">
          <a:extLst>
            <a:ext uri="{FF2B5EF4-FFF2-40B4-BE49-F238E27FC236}">
              <a16:creationId xmlns:a16="http://schemas.microsoft.com/office/drawing/2014/main" id="{C4FD0FA6-86E5-4C0F-8C4E-62E97A132E3C}"/>
            </a:ext>
          </a:extLst>
        </xdr:cNvPr>
        <xdr:cNvCxnSpPr/>
      </xdr:nvCxnSpPr>
      <xdr:spPr>
        <a:xfrm>
          <a:off x="6924040" y="671648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109765</xdr:rowOff>
    </xdr:from>
    <xdr:to>
      <xdr:col>36</xdr:col>
      <xdr:colOff>165100</xdr:colOff>
      <xdr:row>40</xdr:row>
      <xdr:rowOff>39915</xdr:rowOff>
    </xdr:to>
    <xdr:sp macro="" textlink="">
      <xdr:nvSpPr>
        <xdr:cNvPr id="140" name="楕円 139">
          <a:extLst>
            <a:ext uri="{FF2B5EF4-FFF2-40B4-BE49-F238E27FC236}">
              <a16:creationId xmlns:a16="http://schemas.microsoft.com/office/drawing/2014/main" id="{3C48FF2B-E9C7-42C2-B0DC-9FECBA971B6A}"/>
            </a:ext>
          </a:extLst>
        </xdr:cNvPr>
        <xdr:cNvSpPr/>
      </xdr:nvSpPr>
      <xdr:spPr>
        <a:xfrm>
          <a:off x="6098540" y="6647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160565</xdr:rowOff>
    </xdr:from>
    <xdr:to>
      <xdr:col>41</xdr:col>
      <xdr:colOff>50800</xdr:colOff>
      <xdr:row>40</xdr:row>
      <xdr:rowOff>10885</xdr:rowOff>
    </xdr:to>
    <xdr:cxnSp macro="">
      <xdr:nvCxnSpPr>
        <xdr:cNvPr id="141" name="直線コネクタ 140">
          <a:extLst>
            <a:ext uri="{FF2B5EF4-FFF2-40B4-BE49-F238E27FC236}">
              <a16:creationId xmlns:a16="http://schemas.microsoft.com/office/drawing/2014/main" id="{533ACC28-DC12-4E87-A8D7-5023015893F0}"/>
            </a:ext>
          </a:extLst>
        </xdr:cNvPr>
        <xdr:cNvCxnSpPr/>
      </xdr:nvCxnSpPr>
      <xdr:spPr>
        <a:xfrm>
          <a:off x="6149340" y="6698525"/>
          <a:ext cx="7747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3D519826-B662-4E9F-8C22-197CE225AADD}"/>
            </a:ext>
          </a:extLst>
        </xdr:cNvPr>
        <xdr:cNvSpPr txBox="1"/>
      </xdr:nvSpPr>
      <xdr:spPr>
        <a:xfrm>
          <a:off x="8271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262AC913-D457-4498-8A59-891A18A82982}"/>
            </a:ext>
          </a:extLst>
        </xdr:cNvPr>
        <xdr:cNvSpPr txBox="1"/>
      </xdr:nvSpPr>
      <xdr:spPr>
        <a:xfrm>
          <a:off x="7509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C493EBF4-9093-4F22-836D-EF4319E8BFF8}"/>
            </a:ext>
          </a:extLst>
        </xdr:cNvPr>
        <xdr:cNvSpPr txBox="1"/>
      </xdr:nvSpPr>
      <xdr:spPr>
        <a:xfrm>
          <a:off x="67120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8A96E74A-B720-45AB-95ED-3139F3E09255}"/>
            </a:ext>
          </a:extLst>
        </xdr:cNvPr>
        <xdr:cNvSpPr txBox="1"/>
      </xdr:nvSpPr>
      <xdr:spPr>
        <a:xfrm>
          <a:off x="59373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78212</xdr:rowOff>
    </xdr:from>
    <xdr:ext cx="469744" cy="259045"/>
    <xdr:sp macro="" textlink="">
      <xdr:nvSpPr>
        <xdr:cNvPr id="146" name="n_1mainValue【図書館】&#10;一人当たり面積">
          <a:extLst>
            <a:ext uri="{FF2B5EF4-FFF2-40B4-BE49-F238E27FC236}">
              <a16:creationId xmlns:a16="http://schemas.microsoft.com/office/drawing/2014/main" id="{43850D41-E4FF-4A37-8E0D-75F4296EAC8E}"/>
            </a:ext>
          </a:extLst>
        </xdr:cNvPr>
        <xdr:cNvSpPr txBox="1"/>
      </xdr:nvSpPr>
      <xdr:spPr>
        <a:xfrm>
          <a:off x="8271587" y="644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78212</xdr:rowOff>
    </xdr:from>
    <xdr:ext cx="469744" cy="259045"/>
    <xdr:sp macro="" textlink="">
      <xdr:nvSpPr>
        <xdr:cNvPr id="147" name="n_2mainValue【図書館】&#10;一人当たり面積">
          <a:extLst>
            <a:ext uri="{FF2B5EF4-FFF2-40B4-BE49-F238E27FC236}">
              <a16:creationId xmlns:a16="http://schemas.microsoft.com/office/drawing/2014/main" id="{90BC2DEE-99D4-4385-9548-686A9893A219}"/>
            </a:ext>
          </a:extLst>
        </xdr:cNvPr>
        <xdr:cNvSpPr txBox="1"/>
      </xdr:nvSpPr>
      <xdr:spPr>
        <a:xfrm>
          <a:off x="7509587" y="644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78212</xdr:rowOff>
    </xdr:from>
    <xdr:ext cx="469744" cy="259045"/>
    <xdr:sp macro="" textlink="">
      <xdr:nvSpPr>
        <xdr:cNvPr id="148" name="n_3mainValue【図書館】&#10;一人当たり面積">
          <a:extLst>
            <a:ext uri="{FF2B5EF4-FFF2-40B4-BE49-F238E27FC236}">
              <a16:creationId xmlns:a16="http://schemas.microsoft.com/office/drawing/2014/main" id="{ACC0140B-1FC6-44CB-8EAA-D9CD4EB90B65}"/>
            </a:ext>
          </a:extLst>
        </xdr:cNvPr>
        <xdr:cNvSpPr txBox="1"/>
      </xdr:nvSpPr>
      <xdr:spPr>
        <a:xfrm>
          <a:off x="6712027" y="644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56442</xdr:rowOff>
    </xdr:from>
    <xdr:ext cx="469744" cy="259045"/>
    <xdr:sp macro="" textlink="">
      <xdr:nvSpPr>
        <xdr:cNvPr id="149" name="n_4mainValue【図書館】&#10;一人当たり面積">
          <a:extLst>
            <a:ext uri="{FF2B5EF4-FFF2-40B4-BE49-F238E27FC236}">
              <a16:creationId xmlns:a16="http://schemas.microsoft.com/office/drawing/2014/main" id="{76EF406B-76CB-4214-BF97-8C00D8CC5590}"/>
            </a:ext>
          </a:extLst>
        </xdr:cNvPr>
        <xdr:cNvSpPr txBox="1"/>
      </xdr:nvSpPr>
      <xdr:spPr>
        <a:xfrm>
          <a:off x="5937327" y="64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4BCE87B-3460-4541-94B7-31E2E5928BB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846E4C4-BDBD-4DA3-839F-EB0819790E2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257A317-FF51-4503-83A8-3CF86C06AB8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247D82E-2B9A-4C43-ABC0-37B511213D7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D3D02C3-8A84-4E14-B8A5-469CA9C8B6C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B447149-B57C-46A8-B886-075F2A7BB00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86F4D4D-7AD9-45A0-9371-DD32B12DCB6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EE37C88-3D1F-4FA9-BD83-E66A8C54600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A86DF0A-A734-4F82-A553-F7A1ABE1F8A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CE27A04-4809-490F-991B-54F91B70C36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86C02ED-D52C-44A6-8220-61D42D4C6C5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F781884-D36B-4120-B2EE-7BB42F096673}"/>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2EF1F74-0207-46BE-9A27-2279B7572A2A}"/>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1FC0B87-5798-4AC9-BFFC-A9EF4B4D570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5ED0D1C-CDA1-4789-94CE-5160FF87349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DDC84A7-7A2F-4ED1-A570-909DC0734C7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73AEBFC-A5D3-455B-AC24-A55292DFBD02}"/>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9E16A4B-FC57-4422-86A8-A9E8202D35B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77DDE44-E14B-4179-9EE9-2B59B663361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5DC7B1A-5C7C-429D-8DD7-2D2A5FCEDB0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4B775AE-1892-4525-9891-8314D199311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0472EBF-2D3D-46A8-BF7C-B7DA583C7E0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22727DB8-1910-438C-AF92-2B20C92FEE5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27E8B04-D5D6-4BFE-85CF-B92715B1F8A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7CE80007-ACF1-416F-B133-336F0F31D0C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6CA21548-B814-4675-8FCE-37FAD90635D6}"/>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2C7BA75A-D215-4D20-B755-4065374EFCCD}"/>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1A16BBD9-21A6-4B0C-B344-84A289720BAA}"/>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A67FED64-1E8B-43D2-B87C-E904969446F0}"/>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3B11CBA7-5199-4C86-B19D-01889D99EF82}"/>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81972401-AA0B-4212-A5E2-F67CD47DADAA}"/>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C5FD7FFB-C1EB-4FB3-A304-3A19C5665ACE}"/>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AFB90228-A1C4-4303-ABA2-3B37408A9E7B}"/>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2B46E89B-9654-4D76-A75A-3302D696315D}"/>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4B6A0071-5298-405D-8418-49DC48EB84FA}"/>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F8353031-A682-4465-A34C-1DDEB528EEB8}"/>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A0D1E6-1A67-4EB1-B349-D8999C01E2B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8A31F6-2137-42FB-9B22-6F8DC61898A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3346C37-FF61-44DB-AD80-C7392107B60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BBC89A7-9CCA-46FD-8496-EA84549269C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60A5214-AB2F-48A9-81FA-29BACD877FF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47172</xdr:rowOff>
    </xdr:from>
    <xdr:to>
      <xdr:col>24</xdr:col>
      <xdr:colOff>114300</xdr:colOff>
      <xdr:row>63</xdr:row>
      <xdr:rowOff>148772</xdr:rowOff>
    </xdr:to>
    <xdr:sp macro="" textlink="">
      <xdr:nvSpPr>
        <xdr:cNvPr id="191" name="楕円 190">
          <a:extLst>
            <a:ext uri="{FF2B5EF4-FFF2-40B4-BE49-F238E27FC236}">
              <a16:creationId xmlns:a16="http://schemas.microsoft.com/office/drawing/2014/main" id="{385FE995-0A80-4DF8-9D65-32C041F6E56B}"/>
            </a:ext>
          </a:extLst>
        </xdr:cNvPr>
        <xdr:cNvSpPr/>
      </xdr:nvSpPr>
      <xdr:spPr>
        <a:xfrm>
          <a:off x="4036060" y="1060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25599</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FC74B78-27FF-4DA6-89F7-B48B5357E616}"/>
            </a:ext>
          </a:extLst>
        </xdr:cNvPr>
        <xdr:cNvSpPr txBox="1"/>
      </xdr:nvSpPr>
      <xdr:spPr>
        <a:xfrm>
          <a:off x="4124960" y="1058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120650</xdr:rowOff>
    </xdr:from>
    <xdr:to>
      <xdr:col>20</xdr:col>
      <xdr:colOff>38100</xdr:colOff>
      <xdr:row>64</xdr:row>
      <xdr:rowOff>50800</xdr:rowOff>
    </xdr:to>
    <xdr:sp macro="" textlink="">
      <xdr:nvSpPr>
        <xdr:cNvPr id="193" name="楕円 192">
          <a:extLst>
            <a:ext uri="{FF2B5EF4-FFF2-40B4-BE49-F238E27FC236}">
              <a16:creationId xmlns:a16="http://schemas.microsoft.com/office/drawing/2014/main" id="{2ADB8BCB-DB09-4E12-B922-F6667EE76CA7}"/>
            </a:ext>
          </a:extLst>
        </xdr:cNvPr>
        <xdr:cNvSpPr/>
      </xdr:nvSpPr>
      <xdr:spPr>
        <a:xfrm>
          <a:off x="3312160" y="10681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97972</xdr:rowOff>
    </xdr:from>
    <xdr:to>
      <xdr:col>24</xdr:col>
      <xdr:colOff>63500</xdr:colOff>
      <xdr:row>64</xdr:row>
      <xdr:rowOff>0</xdr:rowOff>
    </xdr:to>
    <xdr:cxnSp macro="">
      <xdr:nvCxnSpPr>
        <xdr:cNvPr id="194" name="直線コネクタ 193">
          <a:extLst>
            <a:ext uri="{FF2B5EF4-FFF2-40B4-BE49-F238E27FC236}">
              <a16:creationId xmlns:a16="http://schemas.microsoft.com/office/drawing/2014/main" id="{9524FCEA-A323-4160-A8F5-41A93EC23F84}"/>
            </a:ext>
          </a:extLst>
        </xdr:cNvPr>
        <xdr:cNvCxnSpPr/>
      </xdr:nvCxnSpPr>
      <xdr:spPr>
        <a:xfrm flipV="1">
          <a:off x="3355340" y="10659292"/>
          <a:ext cx="731520" cy="6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99423</xdr:rowOff>
    </xdr:from>
    <xdr:to>
      <xdr:col>15</xdr:col>
      <xdr:colOff>101600</xdr:colOff>
      <xdr:row>64</xdr:row>
      <xdr:rowOff>29573</xdr:rowOff>
    </xdr:to>
    <xdr:sp macro="" textlink="">
      <xdr:nvSpPr>
        <xdr:cNvPr id="195" name="楕円 194">
          <a:extLst>
            <a:ext uri="{FF2B5EF4-FFF2-40B4-BE49-F238E27FC236}">
              <a16:creationId xmlns:a16="http://schemas.microsoft.com/office/drawing/2014/main" id="{CF5DD9FA-BE43-4273-BBDD-38C08DCAC6C6}"/>
            </a:ext>
          </a:extLst>
        </xdr:cNvPr>
        <xdr:cNvSpPr/>
      </xdr:nvSpPr>
      <xdr:spPr>
        <a:xfrm>
          <a:off x="2514600" y="10660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150223</xdr:rowOff>
    </xdr:from>
    <xdr:to>
      <xdr:col>19</xdr:col>
      <xdr:colOff>177800</xdr:colOff>
      <xdr:row>64</xdr:row>
      <xdr:rowOff>0</xdr:rowOff>
    </xdr:to>
    <xdr:cxnSp macro="">
      <xdr:nvCxnSpPr>
        <xdr:cNvPr id="196" name="直線コネクタ 195">
          <a:extLst>
            <a:ext uri="{FF2B5EF4-FFF2-40B4-BE49-F238E27FC236}">
              <a16:creationId xmlns:a16="http://schemas.microsoft.com/office/drawing/2014/main" id="{2A868DD6-91C6-408C-BA01-144BB965B654}"/>
            </a:ext>
          </a:extLst>
        </xdr:cNvPr>
        <xdr:cNvCxnSpPr/>
      </xdr:nvCxnSpPr>
      <xdr:spPr>
        <a:xfrm>
          <a:off x="2565400" y="10711543"/>
          <a:ext cx="78994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91259</xdr:rowOff>
    </xdr:from>
    <xdr:to>
      <xdr:col>10</xdr:col>
      <xdr:colOff>165100</xdr:colOff>
      <xdr:row>64</xdr:row>
      <xdr:rowOff>21409</xdr:rowOff>
    </xdr:to>
    <xdr:sp macro="" textlink="">
      <xdr:nvSpPr>
        <xdr:cNvPr id="197" name="楕円 196">
          <a:extLst>
            <a:ext uri="{FF2B5EF4-FFF2-40B4-BE49-F238E27FC236}">
              <a16:creationId xmlns:a16="http://schemas.microsoft.com/office/drawing/2014/main" id="{3F3E00AD-9446-4960-839C-90E73AA32E9B}"/>
            </a:ext>
          </a:extLst>
        </xdr:cNvPr>
        <xdr:cNvSpPr/>
      </xdr:nvSpPr>
      <xdr:spPr>
        <a:xfrm>
          <a:off x="1739900" y="10652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142059</xdr:rowOff>
    </xdr:from>
    <xdr:to>
      <xdr:col>15</xdr:col>
      <xdr:colOff>50800</xdr:colOff>
      <xdr:row>63</xdr:row>
      <xdr:rowOff>150223</xdr:rowOff>
    </xdr:to>
    <xdr:cxnSp macro="">
      <xdr:nvCxnSpPr>
        <xdr:cNvPr id="198" name="直線コネクタ 197">
          <a:extLst>
            <a:ext uri="{FF2B5EF4-FFF2-40B4-BE49-F238E27FC236}">
              <a16:creationId xmlns:a16="http://schemas.microsoft.com/office/drawing/2014/main" id="{8BD09256-2EE9-484A-847F-2A147DC766AF}"/>
            </a:ext>
          </a:extLst>
        </xdr:cNvPr>
        <xdr:cNvCxnSpPr/>
      </xdr:nvCxnSpPr>
      <xdr:spPr>
        <a:xfrm>
          <a:off x="1790700" y="10703379"/>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70031</xdr:rowOff>
    </xdr:from>
    <xdr:to>
      <xdr:col>6</xdr:col>
      <xdr:colOff>38100</xdr:colOff>
      <xdr:row>64</xdr:row>
      <xdr:rowOff>181</xdr:rowOff>
    </xdr:to>
    <xdr:sp macro="" textlink="">
      <xdr:nvSpPr>
        <xdr:cNvPr id="199" name="楕円 198">
          <a:extLst>
            <a:ext uri="{FF2B5EF4-FFF2-40B4-BE49-F238E27FC236}">
              <a16:creationId xmlns:a16="http://schemas.microsoft.com/office/drawing/2014/main" id="{0A6B73DC-3D4F-419A-93AA-1E41969E4FA3}"/>
            </a:ext>
          </a:extLst>
        </xdr:cNvPr>
        <xdr:cNvSpPr/>
      </xdr:nvSpPr>
      <xdr:spPr>
        <a:xfrm>
          <a:off x="965200" y="10631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120831</xdr:rowOff>
    </xdr:from>
    <xdr:to>
      <xdr:col>10</xdr:col>
      <xdr:colOff>114300</xdr:colOff>
      <xdr:row>63</xdr:row>
      <xdr:rowOff>142059</xdr:rowOff>
    </xdr:to>
    <xdr:cxnSp macro="">
      <xdr:nvCxnSpPr>
        <xdr:cNvPr id="200" name="直線コネクタ 199">
          <a:extLst>
            <a:ext uri="{FF2B5EF4-FFF2-40B4-BE49-F238E27FC236}">
              <a16:creationId xmlns:a16="http://schemas.microsoft.com/office/drawing/2014/main" id="{8EB2609A-92A0-4B3C-9337-6F1DD8504FAD}"/>
            </a:ext>
          </a:extLst>
        </xdr:cNvPr>
        <xdr:cNvCxnSpPr/>
      </xdr:nvCxnSpPr>
      <xdr:spPr>
        <a:xfrm>
          <a:off x="1008380" y="10682151"/>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81978E86-D206-47A7-AFCC-D0D3CDBA9A54}"/>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9ABE8631-0D96-49BE-A00B-4A1D6F0D24DC}"/>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CE1C128C-76A5-43B5-A132-0A65F8CC7246}"/>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546790BF-9AF5-46CC-B23E-601A213FCAA0}"/>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41927</xdr:rowOff>
    </xdr:from>
    <xdr:ext cx="405111" cy="259045"/>
    <xdr:sp macro="" textlink="">
      <xdr:nvSpPr>
        <xdr:cNvPr id="205" name="n_1mainValue【体育館・プール】&#10;有形固定資産減価償却率">
          <a:extLst>
            <a:ext uri="{FF2B5EF4-FFF2-40B4-BE49-F238E27FC236}">
              <a16:creationId xmlns:a16="http://schemas.microsoft.com/office/drawing/2014/main" id="{80EC493E-5368-4D5C-93C7-543123F317E6}"/>
            </a:ext>
          </a:extLst>
        </xdr:cNvPr>
        <xdr:cNvSpPr txBox="1"/>
      </xdr:nvSpPr>
      <xdr:spPr>
        <a:xfrm>
          <a:off x="3170564" y="1077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20700</xdr:rowOff>
    </xdr:from>
    <xdr:ext cx="405111" cy="259045"/>
    <xdr:sp macro="" textlink="">
      <xdr:nvSpPr>
        <xdr:cNvPr id="206" name="n_2mainValue【体育館・プール】&#10;有形固定資産減価償却率">
          <a:extLst>
            <a:ext uri="{FF2B5EF4-FFF2-40B4-BE49-F238E27FC236}">
              <a16:creationId xmlns:a16="http://schemas.microsoft.com/office/drawing/2014/main" id="{4B8B27D8-230B-48DC-AE24-8320372B40B4}"/>
            </a:ext>
          </a:extLst>
        </xdr:cNvPr>
        <xdr:cNvSpPr txBox="1"/>
      </xdr:nvSpPr>
      <xdr:spPr>
        <a:xfrm>
          <a:off x="2385704" y="1074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12536</xdr:rowOff>
    </xdr:from>
    <xdr:ext cx="405111" cy="259045"/>
    <xdr:sp macro="" textlink="">
      <xdr:nvSpPr>
        <xdr:cNvPr id="207" name="n_3mainValue【体育館・プール】&#10;有形固定資産減価償却率">
          <a:extLst>
            <a:ext uri="{FF2B5EF4-FFF2-40B4-BE49-F238E27FC236}">
              <a16:creationId xmlns:a16="http://schemas.microsoft.com/office/drawing/2014/main" id="{9A047C6F-F952-4C58-A7CC-AE78FECE54C0}"/>
            </a:ext>
          </a:extLst>
        </xdr:cNvPr>
        <xdr:cNvSpPr txBox="1"/>
      </xdr:nvSpPr>
      <xdr:spPr>
        <a:xfrm>
          <a:off x="1611004" y="1074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162758</xdr:rowOff>
    </xdr:from>
    <xdr:ext cx="405111" cy="259045"/>
    <xdr:sp macro="" textlink="">
      <xdr:nvSpPr>
        <xdr:cNvPr id="208" name="n_4mainValue【体育館・プール】&#10;有形固定資産減価償却率">
          <a:extLst>
            <a:ext uri="{FF2B5EF4-FFF2-40B4-BE49-F238E27FC236}">
              <a16:creationId xmlns:a16="http://schemas.microsoft.com/office/drawing/2014/main" id="{ACB8DEC6-F575-4D1F-9EDE-4E63B5FE89E8}"/>
            </a:ext>
          </a:extLst>
        </xdr:cNvPr>
        <xdr:cNvSpPr txBox="1"/>
      </xdr:nvSpPr>
      <xdr:spPr>
        <a:xfrm>
          <a:off x="83630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56ADD06-7D3D-48CA-A5AA-377FCB9FE1C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2441DD0-4117-4CAC-9E1D-771D1331911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070F737-EBA2-4CAE-AE6A-666C224E70A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C701E22-BC49-433C-9C1C-FF08A6E7708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40F881F-712D-4169-A260-5C8CAECCF44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BA4DBD6-5469-44DC-83C2-041B091266A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75ACBAB-07E0-443A-A5B3-FD299984D7C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4FDD719-E0F0-4B33-9055-32D10F466DF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749C083-E716-48DD-B3FE-C413A25BABF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870F16B-9BAC-464A-8D36-6600934B60E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6277A73-53AC-4A6A-A340-DEC6397C83B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8A56A737-6E08-4CAB-9B70-FE52BCDBAB01}"/>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7ACCAC6-9ACC-43F2-AAAF-3F5E9F4B45A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3BA4F5B-0767-4B0E-8C9A-7EE9ABEE435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F2580BE-DB4A-41DA-BB31-902236CC82A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D620BD3A-4141-4946-B34F-82EB4B881525}"/>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D4E9612-E544-47AF-AE9E-0DCD57A3EE3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C70A815D-084F-49C4-9518-981D90EB510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3B5653D-16F4-442C-89CB-4BF4CC258A1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875B066-D796-4C0D-A81C-F7AF126DB7D6}"/>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0CD6974-0114-4942-AADB-083A6851EA8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BDEB01ED-26B2-4E6C-ADF6-C3FF5446FB1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2BFBDC8A-52A9-48CB-B87B-B8F436661A3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78D6B676-E954-4315-9465-20321D92A082}"/>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E1776EBE-FDE9-4F68-A166-2917F770A7CB}"/>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4EDA931D-7791-467B-BBD1-ECEEC470CAB3}"/>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0EA1F527-BCD3-43F6-87B6-CB8D7FC6E2A7}"/>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9A67B56F-1483-4CFF-B16A-9AF3DB7A78C7}"/>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C715FBE1-142B-4B50-B8A0-9643745FC6EF}"/>
            </a:ext>
          </a:extLst>
        </xdr:cNvPr>
        <xdr:cNvSpPr txBox="1"/>
      </xdr:nvSpPr>
      <xdr:spPr>
        <a:xfrm>
          <a:off x="9258300" y="101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6C89EA26-01C8-48AA-9952-4465EF1E65C2}"/>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E516558A-BA01-410B-B1F7-2D470D0D0FE5}"/>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63369AC3-3BC6-42C9-96A7-374C5D8A9472}"/>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3EEFC199-F3D2-4A5B-91E9-D2F36D7C7F52}"/>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CE0381DA-A717-4A56-B1AF-317D0CEFE263}"/>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093A10E-4F7F-471C-B51D-F595C9D0F1D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9B954EF-65EE-480E-827C-8E2E77E4A6E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A05F486-4DDA-4100-BE6D-8F824C32D66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8697E61-370F-42A8-AF3C-50FD58FA516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602925C-5C9D-4453-9A73-94CC3A0AD86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48" name="楕円 247">
          <a:extLst>
            <a:ext uri="{FF2B5EF4-FFF2-40B4-BE49-F238E27FC236}">
              <a16:creationId xmlns:a16="http://schemas.microsoft.com/office/drawing/2014/main" id="{C298B040-8A2F-44C9-AB07-27FFEC99A78A}"/>
            </a:ext>
          </a:extLst>
        </xdr:cNvPr>
        <xdr:cNvSpPr/>
      </xdr:nvSpPr>
      <xdr:spPr>
        <a:xfrm>
          <a:off x="919226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19067</xdr:rowOff>
    </xdr:from>
    <xdr:ext cx="469744" cy="259045"/>
    <xdr:sp macro="" textlink="">
      <xdr:nvSpPr>
        <xdr:cNvPr id="249" name="【体育館・プール】&#10;一人当たり面積該当値テキスト">
          <a:extLst>
            <a:ext uri="{FF2B5EF4-FFF2-40B4-BE49-F238E27FC236}">
              <a16:creationId xmlns:a16="http://schemas.microsoft.com/office/drawing/2014/main" id="{F5004560-761E-466B-8241-251CF4BCBB8C}"/>
            </a:ext>
          </a:extLst>
        </xdr:cNvPr>
        <xdr:cNvSpPr txBox="1"/>
      </xdr:nvSpPr>
      <xdr:spPr>
        <a:xfrm>
          <a:off x="9258300"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44450</xdr:rowOff>
    </xdr:from>
    <xdr:to>
      <xdr:col>50</xdr:col>
      <xdr:colOff>165100</xdr:colOff>
      <xdr:row>62</xdr:row>
      <xdr:rowOff>146050</xdr:rowOff>
    </xdr:to>
    <xdr:sp macro="" textlink="">
      <xdr:nvSpPr>
        <xdr:cNvPr id="250" name="楕円 249">
          <a:extLst>
            <a:ext uri="{FF2B5EF4-FFF2-40B4-BE49-F238E27FC236}">
              <a16:creationId xmlns:a16="http://schemas.microsoft.com/office/drawing/2014/main" id="{AACD04E6-7FAE-4CE4-A5D4-99CC74FDAE1E}"/>
            </a:ext>
          </a:extLst>
        </xdr:cNvPr>
        <xdr:cNvSpPr/>
      </xdr:nvSpPr>
      <xdr:spPr>
        <a:xfrm>
          <a:off x="8445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91440</xdr:rowOff>
    </xdr:from>
    <xdr:to>
      <xdr:col>55</xdr:col>
      <xdr:colOff>0</xdr:colOff>
      <xdr:row>62</xdr:row>
      <xdr:rowOff>95250</xdr:rowOff>
    </xdr:to>
    <xdr:cxnSp macro="">
      <xdr:nvCxnSpPr>
        <xdr:cNvPr id="251" name="直線コネクタ 250">
          <a:extLst>
            <a:ext uri="{FF2B5EF4-FFF2-40B4-BE49-F238E27FC236}">
              <a16:creationId xmlns:a16="http://schemas.microsoft.com/office/drawing/2014/main" id="{14309BD3-223E-4F8E-A020-EAAA74DA39E7}"/>
            </a:ext>
          </a:extLst>
        </xdr:cNvPr>
        <xdr:cNvCxnSpPr/>
      </xdr:nvCxnSpPr>
      <xdr:spPr>
        <a:xfrm flipV="1">
          <a:off x="8496300" y="1048512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52" name="楕円 251">
          <a:extLst>
            <a:ext uri="{FF2B5EF4-FFF2-40B4-BE49-F238E27FC236}">
              <a16:creationId xmlns:a16="http://schemas.microsoft.com/office/drawing/2014/main" id="{A65261F8-CD57-4AF2-B7FF-3E4B6B758880}"/>
            </a:ext>
          </a:extLst>
        </xdr:cNvPr>
        <xdr:cNvSpPr/>
      </xdr:nvSpPr>
      <xdr:spPr>
        <a:xfrm>
          <a:off x="767080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95250</xdr:rowOff>
    </xdr:from>
    <xdr:to>
      <xdr:col>50</xdr:col>
      <xdr:colOff>114300</xdr:colOff>
      <xdr:row>62</xdr:row>
      <xdr:rowOff>95250</xdr:rowOff>
    </xdr:to>
    <xdr:cxnSp macro="">
      <xdr:nvCxnSpPr>
        <xdr:cNvPr id="253" name="直線コネクタ 252">
          <a:extLst>
            <a:ext uri="{FF2B5EF4-FFF2-40B4-BE49-F238E27FC236}">
              <a16:creationId xmlns:a16="http://schemas.microsoft.com/office/drawing/2014/main" id="{4E36B796-47ED-49FE-BEBC-E2F19142FBF3}"/>
            </a:ext>
          </a:extLst>
        </xdr:cNvPr>
        <xdr:cNvCxnSpPr/>
      </xdr:nvCxnSpPr>
      <xdr:spPr>
        <a:xfrm>
          <a:off x="7713980" y="104889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48260</xdr:rowOff>
    </xdr:from>
    <xdr:to>
      <xdr:col>41</xdr:col>
      <xdr:colOff>101600</xdr:colOff>
      <xdr:row>62</xdr:row>
      <xdr:rowOff>149860</xdr:rowOff>
    </xdr:to>
    <xdr:sp macro="" textlink="">
      <xdr:nvSpPr>
        <xdr:cNvPr id="254" name="楕円 253">
          <a:extLst>
            <a:ext uri="{FF2B5EF4-FFF2-40B4-BE49-F238E27FC236}">
              <a16:creationId xmlns:a16="http://schemas.microsoft.com/office/drawing/2014/main" id="{5B5B6663-F1B0-41F2-97D7-E6D4ED77B9C1}"/>
            </a:ext>
          </a:extLst>
        </xdr:cNvPr>
        <xdr:cNvSpPr/>
      </xdr:nvSpPr>
      <xdr:spPr>
        <a:xfrm>
          <a:off x="687324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95250</xdr:rowOff>
    </xdr:from>
    <xdr:to>
      <xdr:col>45</xdr:col>
      <xdr:colOff>177800</xdr:colOff>
      <xdr:row>62</xdr:row>
      <xdr:rowOff>99060</xdr:rowOff>
    </xdr:to>
    <xdr:cxnSp macro="">
      <xdr:nvCxnSpPr>
        <xdr:cNvPr id="255" name="直線コネクタ 254">
          <a:extLst>
            <a:ext uri="{FF2B5EF4-FFF2-40B4-BE49-F238E27FC236}">
              <a16:creationId xmlns:a16="http://schemas.microsoft.com/office/drawing/2014/main" id="{51B662B6-1ED3-4391-8683-A77B48D86B40}"/>
            </a:ext>
          </a:extLst>
        </xdr:cNvPr>
        <xdr:cNvCxnSpPr/>
      </xdr:nvCxnSpPr>
      <xdr:spPr>
        <a:xfrm flipV="1">
          <a:off x="6924040" y="1048893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48260</xdr:rowOff>
    </xdr:from>
    <xdr:to>
      <xdr:col>36</xdr:col>
      <xdr:colOff>165100</xdr:colOff>
      <xdr:row>62</xdr:row>
      <xdr:rowOff>149860</xdr:rowOff>
    </xdr:to>
    <xdr:sp macro="" textlink="">
      <xdr:nvSpPr>
        <xdr:cNvPr id="256" name="楕円 255">
          <a:extLst>
            <a:ext uri="{FF2B5EF4-FFF2-40B4-BE49-F238E27FC236}">
              <a16:creationId xmlns:a16="http://schemas.microsoft.com/office/drawing/2014/main" id="{8E725EEE-A716-4787-B483-C93058653496}"/>
            </a:ext>
          </a:extLst>
        </xdr:cNvPr>
        <xdr:cNvSpPr/>
      </xdr:nvSpPr>
      <xdr:spPr>
        <a:xfrm>
          <a:off x="609854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99060</xdr:rowOff>
    </xdr:from>
    <xdr:to>
      <xdr:col>41</xdr:col>
      <xdr:colOff>50800</xdr:colOff>
      <xdr:row>62</xdr:row>
      <xdr:rowOff>99060</xdr:rowOff>
    </xdr:to>
    <xdr:cxnSp macro="">
      <xdr:nvCxnSpPr>
        <xdr:cNvPr id="257" name="直線コネクタ 256">
          <a:extLst>
            <a:ext uri="{FF2B5EF4-FFF2-40B4-BE49-F238E27FC236}">
              <a16:creationId xmlns:a16="http://schemas.microsoft.com/office/drawing/2014/main" id="{EA3C707B-2C47-4F43-AB1B-7A31042347FB}"/>
            </a:ext>
          </a:extLst>
        </xdr:cNvPr>
        <xdr:cNvCxnSpPr/>
      </xdr:nvCxnSpPr>
      <xdr:spPr>
        <a:xfrm>
          <a:off x="6149340" y="104927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95AAFC9B-374E-40B9-B8E4-90FDBB686E10}"/>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DAD8D661-F024-4405-8B06-7A5B796606C9}"/>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6E67230B-0BAB-451C-8493-FB5F4BE511D1}"/>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D001507D-E855-405F-972A-8030F3B96E6C}"/>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137177</xdr:rowOff>
    </xdr:from>
    <xdr:ext cx="469744" cy="259045"/>
    <xdr:sp macro="" textlink="">
      <xdr:nvSpPr>
        <xdr:cNvPr id="262" name="n_1mainValue【体育館・プール】&#10;一人当たり面積">
          <a:extLst>
            <a:ext uri="{FF2B5EF4-FFF2-40B4-BE49-F238E27FC236}">
              <a16:creationId xmlns:a16="http://schemas.microsoft.com/office/drawing/2014/main" id="{ACD12EA8-5094-4539-AEDF-5C6F9463AB73}"/>
            </a:ext>
          </a:extLst>
        </xdr:cNvPr>
        <xdr:cNvSpPr txBox="1"/>
      </xdr:nvSpPr>
      <xdr:spPr>
        <a:xfrm>
          <a:off x="827158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137177</xdr:rowOff>
    </xdr:from>
    <xdr:ext cx="469744" cy="259045"/>
    <xdr:sp macro="" textlink="">
      <xdr:nvSpPr>
        <xdr:cNvPr id="263" name="n_2mainValue【体育館・プール】&#10;一人当たり面積">
          <a:extLst>
            <a:ext uri="{FF2B5EF4-FFF2-40B4-BE49-F238E27FC236}">
              <a16:creationId xmlns:a16="http://schemas.microsoft.com/office/drawing/2014/main" id="{EE7531F7-E098-4568-BD10-3FD1B2C8D822}"/>
            </a:ext>
          </a:extLst>
        </xdr:cNvPr>
        <xdr:cNvSpPr txBox="1"/>
      </xdr:nvSpPr>
      <xdr:spPr>
        <a:xfrm>
          <a:off x="750958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140987</xdr:rowOff>
    </xdr:from>
    <xdr:ext cx="469744" cy="259045"/>
    <xdr:sp macro="" textlink="">
      <xdr:nvSpPr>
        <xdr:cNvPr id="264" name="n_3mainValue【体育館・プール】&#10;一人当たり面積">
          <a:extLst>
            <a:ext uri="{FF2B5EF4-FFF2-40B4-BE49-F238E27FC236}">
              <a16:creationId xmlns:a16="http://schemas.microsoft.com/office/drawing/2014/main" id="{448B8410-944D-4485-B8AE-E4040CF074C0}"/>
            </a:ext>
          </a:extLst>
        </xdr:cNvPr>
        <xdr:cNvSpPr txBox="1"/>
      </xdr:nvSpPr>
      <xdr:spPr>
        <a:xfrm>
          <a:off x="67120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140987</xdr:rowOff>
    </xdr:from>
    <xdr:ext cx="469744" cy="259045"/>
    <xdr:sp macro="" textlink="">
      <xdr:nvSpPr>
        <xdr:cNvPr id="265" name="n_4mainValue【体育館・プール】&#10;一人当たり面積">
          <a:extLst>
            <a:ext uri="{FF2B5EF4-FFF2-40B4-BE49-F238E27FC236}">
              <a16:creationId xmlns:a16="http://schemas.microsoft.com/office/drawing/2014/main" id="{CD3F2BD4-02BF-4BC3-A04A-9E2432838AA5}"/>
            </a:ext>
          </a:extLst>
        </xdr:cNvPr>
        <xdr:cNvSpPr txBox="1"/>
      </xdr:nvSpPr>
      <xdr:spPr>
        <a:xfrm>
          <a:off x="59373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F6935AA-F579-42D6-BE86-1026DECBC42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90741A6-DF0C-4EF2-9F4B-6E166997F69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778DB68-2EA1-44DD-9C9B-3004256550C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A2ECD41-9A60-443D-98F7-055EE30042C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6309DC5-470F-4DB8-BED8-40DC57FB455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217BFC0-AB39-472E-B11D-BEF1A8DD9B7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617C859-E1B5-4BA5-80A7-C4642BDBAF2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191905D-EF2C-47AD-86AB-0C1760C7E14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87D5E08-4816-4D20-830B-6B7645C61EC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A3C3DEF-B2B4-459A-BFED-6EC3BF2EE2E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C0F66FF-3846-4DC8-BB27-AA92D0ED5B6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4CF0CCCA-387F-4300-A2CE-C9436210B15B}"/>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2EC99BBE-0F9C-4BEA-AB4A-68E4C394B7A6}"/>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C456BEDA-C581-45CE-B1AD-2C793D0B4EA7}"/>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9578C591-742A-4A7C-A450-6AF2A1EE71FE}"/>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D42F4B86-BA55-41E4-923B-B525286DBD95}"/>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EA6F362B-77F3-43F9-94AB-2AA65BF2ECAA}"/>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AAC8A50A-2084-415B-A631-10D692A7AEF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AA146D48-CCEB-4AAD-BB2B-2357F1265C2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D608C58-489B-41BA-8DCC-5A597240344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C15274FE-99A4-4D5F-8128-4463BE95EF85}"/>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BB1C80F-1274-4F56-9485-67A358B171F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9A6F9A77-9995-4A90-9025-0233D3C36C7D}"/>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D94D537-6C9B-4761-9F69-D9147E6BA392}"/>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22225BAA-53C8-41A8-91A8-5CF25D909816}"/>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87EE733-EB90-4B11-9959-856188A0D18D}"/>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02698C5D-F7CF-419D-885D-77C95E8AD148}"/>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D782EAB-C18C-4096-987D-92C46FDB7A2D}"/>
            </a:ext>
          </a:extLst>
        </xdr:cNvPr>
        <xdr:cNvSpPr txBox="1"/>
      </xdr:nvSpPr>
      <xdr:spPr>
        <a:xfrm>
          <a:off x="4124960" y="13372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64ECD021-D898-4FE7-9715-BF28C29B33C6}"/>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E86DC2BC-5DFB-4BCC-A453-379C565E3006}"/>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5EFBC448-4122-447A-8CCF-43B3033C574A}"/>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F1F468E-84AC-4A69-AE45-61EC2C5976CC}"/>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8DD21BC3-D610-4178-8393-58FBE1091A28}"/>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2224AA2-9FB4-4042-A29B-BEF9B4EFF6B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4854428-E65F-4943-BF50-FA8055B099D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FAAD13F-EE97-4619-A67F-19B3B1584AB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3FB6ECF-E3E4-4133-984F-EAE61966202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3589F88-95AD-40C5-843F-473A8252FD5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304" name="楕円 303">
          <a:extLst>
            <a:ext uri="{FF2B5EF4-FFF2-40B4-BE49-F238E27FC236}">
              <a16:creationId xmlns:a16="http://schemas.microsoft.com/office/drawing/2014/main" id="{F43DAFC2-2846-4A85-B613-907DB54C7092}"/>
            </a:ext>
          </a:extLst>
        </xdr:cNvPr>
        <xdr:cNvSpPr/>
      </xdr:nvSpPr>
      <xdr:spPr>
        <a:xfrm>
          <a:off x="4036060" y="1379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29735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FA88C22-DE20-4412-9939-74D67B1595CD}"/>
            </a:ext>
          </a:extLst>
        </xdr:cNvPr>
        <xdr:cNvSpPr txBox="1"/>
      </xdr:nvSpPr>
      <xdr:spPr>
        <a:xfrm>
          <a:off x="4124960" y="1377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1015</xdr:rowOff>
    </xdr:from>
    <xdr:to>
      <xdr:col>20</xdr:col>
      <xdr:colOff>38100</xdr:colOff>
      <xdr:row>82</xdr:row>
      <xdr:rowOff>102615</xdr:rowOff>
    </xdr:to>
    <xdr:sp macro="" textlink="">
      <xdr:nvSpPr>
        <xdr:cNvPr id="306" name="楕円 305">
          <a:extLst>
            <a:ext uri="{FF2B5EF4-FFF2-40B4-BE49-F238E27FC236}">
              <a16:creationId xmlns:a16="http://schemas.microsoft.com/office/drawing/2014/main" id="{1934AAA1-538A-4859-8CA0-20EA878096FF}"/>
            </a:ext>
          </a:extLst>
        </xdr:cNvPr>
        <xdr:cNvSpPr/>
      </xdr:nvSpPr>
      <xdr:spPr>
        <a:xfrm>
          <a:off x="3312160" y="13747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51815</xdr:rowOff>
    </xdr:from>
    <xdr:to>
      <xdr:col>24</xdr:col>
      <xdr:colOff>63500</xdr:colOff>
      <xdr:row>82</xdr:row>
      <xdr:rowOff>102108</xdr:rowOff>
    </xdr:to>
    <xdr:cxnSp macro="">
      <xdr:nvCxnSpPr>
        <xdr:cNvPr id="307" name="直線コネクタ 306">
          <a:extLst>
            <a:ext uri="{FF2B5EF4-FFF2-40B4-BE49-F238E27FC236}">
              <a16:creationId xmlns:a16="http://schemas.microsoft.com/office/drawing/2014/main" id="{66FC026D-5B34-4C1E-BAE9-A1BF95535730}"/>
            </a:ext>
          </a:extLst>
        </xdr:cNvPr>
        <xdr:cNvCxnSpPr/>
      </xdr:nvCxnSpPr>
      <xdr:spPr>
        <a:xfrm>
          <a:off x="3355340" y="13798295"/>
          <a:ext cx="73152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140463</xdr:rowOff>
    </xdr:from>
    <xdr:to>
      <xdr:col>15</xdr:col>
      <xdr:colOff>101600</xdr:colOff>
      <xdr:row>82</xdr:row>
      <xdr:rowOff>70613</xdr:rowOff>
    </xdr:to>
    <xdr:sp macro="" textlink="">
      <xdr:nvSpPr>
        <xdr:cNvPr id="308" name="楕円 307">
          <a:extLst>
            <a:ext uri="{FF2B5EF4-FFF2-40B4-BE49-F238E27FC236}">
              <a16:creationId xmlns:a16="http://schemas.microsoft.com/office/drawing/2014/main" id="{C8278FAF-C2C8-46EB-969E-4105D6A92D64}"/>
            </a:ext>
          </a:extLst>
        </xdr:cNvPr>
        <xdr:cNvSpPr/>
      </xdr:nvSpPr>
      <xdr:spPr>
        <a:xfrm>
          <a:off x="2514600" y="13719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19813</xdr:rowOff>
    </xdr:from>
    <xdr:to>
      <xdr:col>19</xdr:col>
      <xdr:colOff>177800</xdr:colOff>
      <xdr:row>82</xdr:row>
      <xdr:rowOff>51815</xdr:rowOff>
    </xdr:to>
    <xdr:cxnSp macro="">
      <xdr:nvCxnSpPr>
        <xdr:cNvPr id="309" name="直線コネクタ 308">
          <a:extLst>
            <a:ext uri="{FF2B5EF4-FFF2-40B4-BE49-F238E27FC236}">
              <a16:creationId xmlns:a16="http://schemas.microsoft.com/office/drawing/2014/main" id="{00B4CE5F-01FB-4772-92ED-901F0C36D76B}"/>
            </a:ext>
          </a:extLst>
        </xdr:cNvPr>
        <xdr:cNvCxnSpPr/>
      </xdr:nvCxnSpPr>
      <xdr:spPr>
        <a:xfrm>
          <a:off x="2565400" y="13766293"/>
          <a:ext cx="78994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92456</xdr:rowOff>
    </xdr:from>
    <xdr:to>
      <xdr:col>10</xdr:col>
      <xdr:colOff>165100</xdr:colOff>
      <xdr:row>82</xdr:row>
      <xdr:rowOff>22606</xdr:rowOff>
    </xdr:to>
    <xdr:sp macro="" textlink="">
      <xdr:nvSpPr>
        <xdr:cNvPr id="310" name="楕円 309">
          <a:extLst>
            <a:ext uri="{FF2B5EF4-FFF2-40B4-BE49-F238E27FC236}">
              <a16:creationId xmlns:a16="http://schemas.microsoft.com/office/drawing/2014/main" id="{8FD81B36-A583-4CFE-A129-0C04D8058E03}"/>
            </a:ext>
          </a:extLst>
        </xdr:cNvPr>
        <xdr:cNvSpPr/>
      </xdr:nvSpPr>
      <xdr:spPr>
        <a:xfrm>
          <a:off x="1739900" y="13671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143256</xdr:rowOff>
    </xdr:from>
    <xdr:to>
      <xdr:col>15</xdr:col>
      <xdr:colOff>50800</xdr:colOff>
      <xdr:row>82</xdr:row>
      <xdr:rowOff>19813</xdr:rowOff>
    </xdr:to>
    <xdr:cxnSp macro="">
      <xdr:nvCxnSpPr>
        <xdr:cNvPr id="311" name="直線コネクタ 310">
          <a:extLst>
            <a:ext uri="{FF2B5EF4-FFF2-40B4-BE49-F238E27FC236}">
              <a16:creationId xmlns:a16="http://schemas.microsoft.com/office/drawing/2014/main" id="{B9A74D15-3E5A-468B-81F6-54D54DA3A4E1}"/>
            </a:ext>
          </a:extLst>
        </xdr:cNvPr>
        <xdr:cNvCxnSpPr/>
      </xdr:nvCxnSpPr>
      <xdr:spPr>
        <a:xfrm>
          <a:off x="1790700" y="13722096"/>
          <a:ext cx="774700" cy="4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154178</xdr:rowOff>
    </xdr:from>
    <xdr:to>
      <xdr:col>6</xdr:col>
      <xdr:colOff>38100</xdr:colOff>
      <xdr:row>83</xdr:row>
      <xdr:rowOff>84328</xdr:rowOff>
    </xdr:to>
    <xdr:sp macro="" textlink="">
      <xdr:nvSpPr>
        <xdr:cNvPr id="312" name="楕円 311">
          <a:extLst>
            <a:ext uri="{FF2B5EF4-FFF2-40B4-BE49-F238E27FC236}">
              <a16:creationId xmlns:a16="http://schemas.microsoft.com/office/drawing/2014/main" id="{4C9FCCCB-AC5F-4DA6-A58A-46B1B417DF33}"/>
            </a:ext>
          </a:extLst>
        </xdr:cNvPr>
        <xdr:cNvSpPr/>
      </xdr:nvSpPr>
      <xdr:spPr>
        <a:xfrm>
          <a:off x="965200" y="13900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143256</xdr:rowOff>
    </xdr:from>
    <xdr:to>
      <xdr:col>10</xdr:col>
      <xdr:colOff>114300</xdr:colOff>
      <xdr:row>83</xdr:row>
      <xdr:rowOff>33528</xdr:rowOff>
    </xdr:to>
    <xdr:cxnSp macro="">
      <xdr:nvCxnSpPr>
        <xdr:cNvPr id="313" name="直線コネクタ 312">
          <a:extLst>
            <a:ext uri="{FF2B5EF4-FFF2-40B4-BE49-F238E27FC236}">
              <a16:creationId xmlns:a16="http://schemas.microsoft.com/office/drawing/2014/main" id="{0D63D1E0-9944-4A60-B36B-8FDCAD417DB0}"/>
            </a:ext>
          </a:extLst>
        </xdr:cNvPr>
        <xdr:cNvCxnSpPr/>
      </xdr:nvCxnSpPr>
      <xdr:spPr>
        <a:xfrm flipV="1">
          <a:off x="1008380" y="13722096"/>
          <a:ext cx="782320" cy="22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2F89A6D3-E5ED-4C05-BFA8-9E9C68E6BAA7}"/>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9F069FC8-A7E9-4254-8CF8-69AF8856CE3E}"/>
            </a:ext>
          </a:extLst>
        </xdr:cNvPr>
        <xdr:cNvSpPr txBox="1"/>
      </xdr:nvSpPr>
      <xdr:spPr>
        <a:xfrm>
          <a:off x="238570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A37A7F4B-7CB1-43D7-A0CE-94B7E3616175}"/>
            </a:ext>
          </a:extLst>
        </xdr:cNvPr>
        <xdr:cNvSpPr txBox="1"/>
      </xdr:nvSpPr>
      <xdr:spPr>
        <a:xfrm>
          <a:off x="16110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23A417C8-CB22-4922-9A0C-604D3602107A}"/>
            </a:ext>
          </a:extLst>
        </xdr:cNvPr>
        <xdr:cNvSpPr txBox="1"/>
      </xdr:nvSpPr>
      <xdr:spPr>
        <a:xfrm>
          <a:off x="836304" y="1324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93742</xdr:rowOff>
    </xdr:from>
    <xdr:ext cx="405111" cy="259045"/>
    <xdr:sp macro="" textlink="">
      <xdr:nvSpPr>
        <xdr:cNvPr id="318" name="n_1mainValue【福祉施設】&#10;有形固定資産減価償却率">
          <a:extLst>
            <a:ext uri="{FF2B5EF4-FFF2-40B4-BE49-F238E27FC236}">
              <a16:creationId xmlns:a16="http://schemas.microsoft.com/office/drawing/2014/main" id="{D7730BCD-B085-4EA9-957D-14A7D4FCC707}"/>
            </a:ext>
          </a:extLst>
        </xdr:cNvPr>
        <xdr:cNvSpPr txBox="1"/>
      </xdr:nvSpPr>
      <xdr:spPr>
        <a:xfrm>
          <a:off x="3170564" y="1384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19" name="n_2mainValue【福祉施設】&#10;有形固定資産減価償却率">
          <a:extLst>
            <a:ext uri="{FF2B5EF4-FFF2-40B4-BE49-F238E27FC236}">
              <a16:creationId xmlns:a16="http://schemas.microsoft.com/office/drawing/2014/main" id="{11D509A8-E465-4917-9577-6B80B9CBA19A}"/>
            </a:ext>
          </a:extLst>
        </xdr:cNvPr>
        <xdr:cNvSpPr txBox="1"/>
      </xdr:nvSpPr>
      <xdr:spPr>
        <a:xfrm>
          <a:off x="2385704" y="1380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13733</xdr:rowOff>
    </xdr:from>
    <xdr:ext cx="405111" cy="259045"/>
    <xdr:sp macro="" textlink="">
      <xdr:nvSpPr>
        <xdr:cNvPr id="320" name="n_3mainValue【福祉施設】&#10;有形固定資産減価償却率">
          <a:extLst>
            <a:ext uri="{FF2B5EF4-FFF2-40B4-BE49-F238E27FC236}">
              <a16:creationId xmlns:a16="http://schemas.microsoft.com/office/drawing/2014/main" id="{9AE1FB1F-5972-47E8-8EBE-CB6C9B50D986}"/>
            </a:ext>
          </a:extLst>
        </xdr:cNvPr>
        <xdr:cNvSpPr txBox="1"/>
      </xdr:nvSpPr>
      <xdr:spPr>
        <a:xfrm>
          <a:off x="1611004" y="13760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75455</xdr:rowOff>
    </xdr:from>
    <xdr:ext cx="405111" cy="259045"/>
    <xdr:sp macro="" textlink="">
      <xdr:nvSpPr>
        <xdr:cNvPr id="321" name="n_4mainValue【福祉施設】&#10;有形固定資産減価償却率">
          <a:extLst>
            <a:ext uri="{FF2B5EF4-FFF2-40B4-BE49-F238E27FC236}">
              <a16:creationId xmlns:a16="http://schemas.microsoft.com/office/drawing/2014/main" id="{86E5EDA8-7109-4881-A455-15A5E97A1442}"/>
            </a:ext>
          </a:extLst>
        </xdr:cNvPr>
        <xdr:cNvSpPr txBox="1"/>
      </xdr:nvSpPr>
      <xdr:spPr>
        <a:xfrm>
          <a:off x="836304" y="1398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DD30CD6-BA95-46B3-8A82-A4B2BBB336E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22690DC-A5BE-4154-B282-78205715291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A8D9E86-F4E7-423D-AA9F-407C3BC6C68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6C971A0-B67B-47FC-ACBB-049D1518E77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AD3A5DB-EEDC-47A9-A5A6-EA026A57EA9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760A3BA-D7F1-4B4A-940F-14B75EAAF93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1C0A5A4-379A-43CE-BBFA-E9B6067E588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A54DFD6-0672-466D-BE9D-E38ECC726E3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5785F84-4DA7-4B87-8E50-F6E425F4ED6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879A861-04EF-4489-A5FF-A660AE41967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E618A1AF-FB0C-4F70-8AD9-0FE277986AA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9AF093D-4E07-4C05-BBAB-55279EFCE13F}"/>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820CDF37-849B-43C2-B4B4-4E2C45D47FD3}"/>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EF5E70AF-B0BF-41CA-8BA7-DD193AFF83D5}"/>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3449589-5876-41DB-8787-5B81DFE96785}"/>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DF4D74F9-1DF5-42C4-A06F-9C57A3ACDAF8}"/>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D4FF5E17-4476-475C-8A32-2F737025714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5BA0FE1A-14C5-4589-82FF-19C58DEE05F4}"/>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3F79829-B413-4297-A722-3DE432F30DA9}"/>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CEBB6CEA-47A3-4C7C-A25A-84EAA5A5A66B}"/>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D6D0599E-91E3-4B2E-B2EC-634AAEB28A25}"/>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6BEB19BE-ABEE-4C3A-B57A-01074503B48C}"/>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576FB78-6BCD-4B2F-996A-D01F4B4EAA6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A1F6538-4519-4A3A-8E92-E6331C650D9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73C358F0-0151-434F-B5F3-E239CD6D489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7A100D66-249E-4219-9A5C-207F50CC85A1}"/>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A8879C83-AAC9-4AFB-93DC-58C163F6CB53}"/>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B53065B4-DF2A-4D3F-A3EF-33349B98FC32}"/>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AA82907C-50BD-4EB5-B1F7-5568D41E86F7}"/>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ABCC0527-8A9D-4E89-9BEC-6D67A4063CE2}"/>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1602E067-91B0-4167-B415-21BAE53DD51C}"/>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E4F53DD0-1B7F-4024-A5E3-C5FE5C0EDCF3}"/>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10B2D3F4-452D-4AF5-A971-83C01CDC6F64}"/>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012D42F7-9082-4941-8AD0-802EE52BE81E}"/>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A962AFEF-0271-4F45-A8C6-03542479B3AA}"/>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1D6A7080-91E1-4A3D-AC23-E6714CB13C8B}"/>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DDAA04F-4C86-4B31-A8D9-565CE3B7305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2831629-2CD9-410A-863A-4263714E903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83B8C9F-F23E-40F2-96EF-DEAABC72896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14145E2-C220-4B93-805E-861387A8F82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7475653-8CE0-4C3C-AAC3-C5D6B9ACB11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55336</xdr:rowOff>
    </xdr:from>
    <xdr:to>
      <xdr:col>55</xdr:col>
      <xdr:colOff>50800</xdr:colOff>
      <xdr:row>83</xdr:row>
      <xdr:rowOff>156936</xdr:rowOff>
    </xdr:to>
    <xdr:sp macro="" textlink="">
      <xdr:nvSpPr>
        <xdr:cNvPr id="363" name="楕円 362">
          <a:extLst>
            <a:ext uri="{FF2B5EF4-FFF2-40B4-BE49-F238E27FC236}">
              <a16:creationId xmlns:a16="http://schemas.microsoft.com/office/drawing/2014/main" id="{03C4188F-7CCF-4AB7-ADE7-5446633420E4}"/>
            </a:ext>
          </a:extLst>
        </xdr:cNvPr>
        <xdr:cNvSpPr/>
      </xdr:nvSpPr>
      <xdr:spPr>
        <a:xfrm>
          <a:off x="9192260" y="139694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33763</xdr:rowOff>
    </xdr:from>
    <xdr:ext cx="469744" cy="259045"/>
    <xdr:sp macro="" textlink="">
      <xdr:nvSpPr>
        <xdr:cNvPr id="364" name="【福祉施設】&#10;一人当たり面積該当値テキスト">
          <a:extLst>
            <a:ext uri="{FF2B5EF4-FFF2-40B4-BE49-F238E27FC236}">
              <a16:creationId xmlns:a16="http://schemas.microsoft.com/office/drawing/2014/main" id="{D7D7D795-914D-4416-A432-5A3A70CDEB49}"/>
            </a:ext>
          </a:extLst>
        </xdr:cNvPr>
        <xdr:cNvSpPr txBox="1"/>
      </xdr:nvSpPr>
      <xdr:spPr>
        <a:xfrm>
          <a:off x="9258300" y="1394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55336</xdr:rowOff>
    </xdr:from>
    <xdr:to>
      <xdr:col>50</xdr:col>
      <xdr:colOff>165100</xdr:colOff>
      <xdr:row>83</xdr:row>
      <xdr:rowOff>156936</xdr:rowOff>
    </xdr:to>
    <xdr:sp macro="" textlink="">
      <xdr:nvSpPr>
        <xdr:cNvPr id="365" name="楕円 364">
          <a:extLst>
            <a:ext uri="{FF2B5EF4-FFF2-40B4-BE49-F238E27FC236}">
              <a16:creationId xmlns:a16="http://schemas.microsoft.com/office/drawing/2014/main" id="{DEDC12B4-0A11-47FD-865D-B212B390790E}"/>
            </a:ext>
          </a:extLst>
        </xdr:cNvPr>
        <xdr:cNvSpPr/>
      </xdr:nvSpPr>
      <xdr:spPr>
        <a:xfrm>
          <a:off x="84455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106136</xdr:rowOff>
    </xdr:from>
    <xdr:to>
      <xdr:col>55</xdr:col>
      <xdr:colOff>0</xdr:colOff>
      <xdr:row>83</xdr:row>
      <xdr:rowOff>106136</xdr:rowOff>
    </xdr:to>
    <xdr:cxnSp macro="">
      <xdr:nvCxnSpPr>
        <xdr:cNvPr id="366" name="直線コネクタ 365">
          <a:extLst>
            <a:ext uri="{FF2B5EF4-FFF2-40B4-BE49-F238E27FC236}">
              <a16:creationId xmlns:a16="http://schemas.microsoft.com/office/drawing/2014/main" id="{853C341C-F802-45E3-9C70-9C3D52010768}"/>
            </a:ext>
          </a:extLst>
        </xdr:cNvPr>
        <xdr:cNvCxnSpPr/>
      </xdr:nvCxnSpPr>
      <xdr:spPr>
        <a:xfrm>
          <a:off x="8496300" y="1402025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55336</xdr:rowOff>
    </xdr:from>
    <xdr:to>
      <xdr:col>46</xdr:col>
      <xdr:colOff>38100</xdr:colOff>
      <xdr:row>83</xdr:row>
      <xdr:rowOff>156936</xdr:rowOff>
    </xdr:to>
    <xdr:sp macro="" textlink="">
      <xdr:nvSpPr>
        <xdr:cNvPr id="367" name="楕円 366">
          <a:extLst>
            <a:ext uri="{FF2B5EF4-FFF2-40B4-BE49-F238E27FC236}">
              <a16:creationId xmlns:a16="http://schemas.microsoft.com/office/drawing/2014/main" id="{4D3FC5F9-9C0A-4D41-B247-10C326436A91}"/>
            </a:ext>
          </a:extLst>
        </xdr:cNvPr>
        <xdr:cNvSpPr/>
      </xdr:nvSpPr>
      <xdr:spPr>
        <a:xfrm>
          <a:off x="7670800" y="139694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106136</xdr:rowOff>
    </xdr:from>
    <xdr:to>
      <xdr:col>50</xdr:col>
      <xdr:colOff>114300</xdr:colOff>
      <xdr:row>83</xdr:row>
      <xdr:rowOff>106136</xdr:rowOff>
    </xdr:to>
    <xdr:cxnSp macro="">
      <xdr:nvCxnSpPr>
        <xdr:cNvPr id="368" name="直線コネクタ 367">
          <a:extLst>
            <a:ext uri="{FF2B5EF4-FFF2-40B4-BE49-F238E27FC236}">
              <a16:creationId xmlns:a16="http://schemas.microsoft.com/office/drawing/2014/main" id="{66C1EAAC-485C-4F3F-8308-2C2DDEA43B11}"/>
            </a:ext>
          </a:extLst>
        </xdr:cNvPr>
        <xdr:cNvCxnSpPr/>
      </xdr:nvCxnSpPr>
      <xdr:spPr>
        <a:xfrm>
          <a:off x="7713980" y="1402025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66221</xdr:rowOff>
    </xdr:from>
    <xdr:to>
      <xdr:col>41</xdr:col>
      <xdr:colOff>101600</xdr:colOff>
      <xdr:row>83</xdr:row>
      <xdr:rowOff>167821</xdr:rowOff>
    </xdr:to>
    <xdr:sp macro="" textlink="">
      <xdr:nvSpPr>
        <xdr:cNvPr id="369" name="楕円 368">
          <a:extLst>
            <a:ext uri="{FF2B5EF4-FFF2-40B4-BE49-F238E27FC236}">
              <a16:creationId xmlns:a16="http://schemas.microsoft.com/office/drawing/2014/main" id="{9E4ED8E9-B845-4E9C-968F-76B666989407}"/>
            </a:ext>
          </a:extLst>
        </xdr:cNvPr>
        <xdr:cNvSpPr/>
      </xdr:nvSpPr>
      <xdr:spPr>
        <a:xfrm>
          <a:off x="6873240" y="139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106136</xdr:rowOff>
    </xdr:from>
    <xdr:to>
      <xdr:col>45</xdr:col>
      <xdr:colOff>177800</xdr:colOff>
      <xdr:row>83</xdr:row>
      <xdr:rowOff>117021</xdr:rowOff>
    </xdr:to>
    <xdr:cxnSp macro="">
      <xdr:nvCxnSpPr>
        <xdr:cNvPr id="370" name="直線コネクタ 369">
          <a:extLst>
            <a:ext uri="{FF2B5EF4-FFF2-40B4-BE49-F238E27FC236}">
              <a16:creationId xmlns:a16="http://schemas.microsoft.com/office/drawing/2014/main" id="{9B136944-7057-4570-A2AD-4490A9EC5107}"/>
            </a:ext>
          </a:extLst>
        </xdr:cNvPr>
        <xdr:cNvCxnSpPr/>
      </xdr:nvCxnSpPr>
      <xdr:spPr>
        <a:xfrm flipV="1">
          <a:off x="6924040" y="14020256"/>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71" name="楕円 370">
          <a:extLst>
            <a:ext uri="{FF2B5EF4-FFF2-40B4-BE49-F238E27FC236}">
              <a16:creationId xmlns:a16="http://schemas.microsoft.com/office/drawing/2014/main" id="{82D6C6F1-083B-41B1-AA8E-54AFE91273C1}"/>
            </a:ext>
          </a:extLst>
        </xdr:cNvPr>
        <xdr:cNvSpPr/>
      </xdr:nvSpPr>
      <xdr:spPr>
        <a:xfrm>
          <a:off x="6098540" y="139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117021</xdr:rowOff>
    </xdr:from>
    <xdr:to>
      <xdr:col>41</xdr:col>
      <xdr:colOff>50800</xdr:colOff>
      <xdr:row>83</xdr:row>
      <xdr:rowOff>117021</xdr:rowOff>
    </xdr:to>
    <xdr:cxnSp macro="">
      <xdr:nvCxnSpPr>
        <xdr:cNvPr id="372" name="直線コネクタ 371">
          <a:extLst>
            <a:ext uri="{FF2B5EF4-FFF2-40B4-BE49-F238E27FC236}">
              <a16:creationId xmlns:a16="http://schemas.microsoft.com/office/drawing/2014/main" id="{A0548D52-0529-49F9-930C-83F5C45CB444}"/>
            </a:ext>
          </a:extLst>
        </xdr:cNvPr>
        <xdr:cNvCxnSpPr/>
      </xdr:nvCxnSpPr>
      <xdr:spPr>
        <a:xfrm>
          <a:off x="6149340" y="1403114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0063305F-B012-4A7E-8BF8-1E6AFE0D3278}"/>
            </a:ext>
          </a:extLst>
        </xdr:cNvPr>
        <xdr:cNvSpPr txBox="1"/>
      </xdr:nvSpPr>
      <xdr:spPr>
        <a:xfrm>
          <a:off x="8271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527F7D35-E636-4463-A7C5-F9811B315DC4}"/>
            </a:ext>
          </a:extLst>
        </xdr:cNvPr>
        <xdr:cNvSpPr txBox="1"/>
      </xdr:nvSpPr>
      <xdr:spPr>
        <a:xfrm>
          <a:off x="7509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5F9EDD3D-024C-4728-8979-6F5AF1E1E38B}"/>
            </a:ext>
          </a:extLst>
        </xdr:cNvPr>
        <xdr:cNvSpPr txBox="1"/>
      </xdr:nvSpPr>
      <xdr:spPr>
        <a:xfrm>
          <a:off x="671202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6553F068-AFF7-444E-B07F-1A44DFE7955A}"/>
            </a:ext>
          </a:extLst>
        </xdr:cNvPr>
        <xdr:cNvSpPr txBox="1"/>
      </xdr:nvSpPr>
      <xdr:spPr>
        <a:xfrm>
          <a:off x="59373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2013</xdr:rowOff>
    </xdr:from>
    <xdr:ext cx="469744" cy="259045"/>
    <xdr:sp macro="" textlink="">
      <xdr:nvSpPr>
        <xdr:cNvPr id="377" name="n_1mainValue【福祉施設】&#10;一人当たり面積">
          <a:extLst>
            <a:ext uri="{FF2B5EF4-FFF2-40B4-BE49-F238E27FC236}">
              <a16:creationId xmlns:a16="http://schemas.microsoft.com/office/drawing/2014/main" id="{44CEE884-4588-4C82-8928-81D8405643C3}"/>
            </a:ext>
          </a:extLst>
        </xdr:cNvPr>
        <xdr:cNvSpPr txBox="1"/>
      </xdr:nvSpPr>
      <xdr:spPr>
        <a:xfrm>
          <a:off x="8271587" y="1374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2013</xdr:rowOff>
    </xdr:from>
    <xdr:ext cx="469744" cy="259045"/>
    <xdr:sp macro="" textlink="">
      <xdr:nvSpPr>
        <xdr:cNvPr id="378" name="n_2mainValue【福祉施設】&#10;一人当たり面積">
          <a:extLst>
            <a:ext uri="{FF2B5EF4-FFF2-40B4-BE49-F238E27FC236}">
              <a16:creationId xmlns:a16="http://schemas.microsoft.com/office/drawing/2014/main" id="{C85CA416-3A9D-4007-B9FB-3E1B41A0E1B0}"/>
            </a:ext>
          </a:extLst>
        </xdr:cNvPr>
        <xdr:cNvSpPr txBox="1"/>
      </xdr:nvSpPr>
      <xdr:spPr>
        <a:xfrm>
          <a:off x="7509587" y="1374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79" name="n_3mainValue【福祉施設】&#10;一人当たり面積">
          <a:extLst>
            <a:ext uri="{FF2B5EF4-FFF2-40B4-BE49-F238E27FC236}">
              <a16:creationId xmlns:a16="http://schemas.microsoft.com/office/drawing/2014/main" id="{3A7767C9-CF04-429B-B2D6-AD2D7FACD78E}"/>
            </a:ext>
          </a:extLst>
        </xdr:cNvPr>
        <xdr:cNvSpPr txBox="1"/>
      </xdr:nvSpPr>
      <xdr:spPr>
        <a:xfrm>
          <a:off x="67120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80" name="n_4mainValue【福祉施設】&#10;一人当たり面積">
          <a:extLst>
            <a:ext uri="{FF2B5EF4-FFF2-40B4-BE49-F238E27FC236}">
              <a16:creationId xmlns:a16="http://schemas.microsoft.com/office/drawing/2014/main" id="{86EE06A4-5611-4382-9492-65FB0A290AB6}"/>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3F52A0E-C3E0-4A41-91F9-3E4EC37B2F0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49E7A328-2581-41C7-80AA-99D07A10D25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FBE404C2-CBF6-4694-8C1A-26E7338F8BA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3603237-DA28-4864-BDF4-7F7F0501B7D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39830BF-71CC-4F49-9141-C449E1FDF22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09B2AC9-533A-47E0-8332-BF882DBA384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775F6AE-2B1E-4A04-A631-417E942C409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9FE32BB-A3C3-47CC-8186-EE3A60A5F3F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18CDAEB4-2CBB-483F-ACF7-4333F7A85E4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4772146-84CD-4E22-8710-E6E58CA8D28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AA57BED-284D-406B-8ADC-E1A171DEC81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FFD80129-79C4-447B-A4A5-45F55759ECDA}"/>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6EDCC33-EE13-4EE4-A93B-074716B6EFD7}"/>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F210BBC-6293-4A9C-9E34-6206A7FB865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FBB6F64E-4C36-4165-8908-287D45215C3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E118C46-8A59-4C6A-BEDE-1A42657550F5}"/>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3D95FDDD-D4D1-4D96-8571-965E30E6930E}"/>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4D84F76-CE2E-4992-BE04-A1024DF752BC}"/>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65E60E18-F97B-4331-992C-D6F1DCB1DAB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AE46AF0-6D10-42BC-9725-305325C53E8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40B07DE2-C21F-408E-AFB5-1C8E33CCA178}"/>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92102723-1A07-448A-9808-B7B5AAD781D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F069FE3-1029-46D4-8E71-CE046FEE4B52}"/>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327BC883-CE55-4A87-A05B-1BC5F632C05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2AAC635E-595F-4F64-8B94-C53BFE19CF82}"/>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F0982892-EC8A-4228-AB37-EDA4B47CA7DF}"/>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EDA738B5-C247-4351-A74C-5DB56879F5A9}"/>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EA43DCC2-A1ED-4F6D-BBCD-613E15189BB5}"/>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11BF41B3-39AD-4515-A52D-D237ABF64016}"/>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DCB6283C-5750-4B14-B347-72F2F96DBFD0}"/>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944CD28F-3D58-41D8-BD5C-0D72767B5C17}"/>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B6FA9D01-1716-4A88-8E45-114FAE9BA77D}"/>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CC45D874-A6CB-4423-A333-22C30CC3479D}"/>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32C22CAB-EC7F-4A66-B383-154E936250BD}"/>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02B68D1E-0DA1-4D45-8B31-8AA736816F33}"/>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FCDEC98-2137-49E3-B3B7-466C38DB02E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6884ADE-65E4-4234-AA7C-629C68F76A7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72D8239-6957-4C13-A7DA-F6B682E05BF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8E5C678-A546-4D10-882D-14252B4CEE6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9749207-57CB-4542-AF33-F251B863D4B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101600</xdr:rowOff>
    </xdr:from>
    <xdr:to>
      <xdr:col>24</xdr:col>
      <xdr:colOff>114300</xdr:colOff>
      <xdr:row>108</xdr:row>
      <xdr:rowOff>31750</xdr:rowOff>
    </xdr:to>
    <xdr:sp macro="" textlink="">
      <xdr:nvSpPr>
        <xdr:cNvPr id="421" name="楕円 420">
          <a:extLst>
            <a:ext uri="{FF2B5EF4-FFF2-40B4-BE49-F238E27FC236}">
              <a16:creationId xmlns:a16="http://schemas.microsoft.com/office/drawing/2014/main" id="{3052A2FA-A270-449D-A9C8-37C147376A7D}"/>
            </a:ext>
          </a:extLst>
        </xdr:cNvPr>
        <xdr:cNvSpPr/>
      </xdr:nvSpPr>
      <xdr:spPr>
        <a:xfrm>
          <a:off x="4036060" y="1803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80027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E629F177-CA43-43C8-9B6B-7168BCBA7EA6}"/>
            </a:ext>
          </a:extLst>
        </xdr:cNvPr>
        <xdr:cNvSpPr txBox="1"/>
      </xdr:nvSpPr>
      <xdr:spPr>
        <a:xfrm>
          <a:off x="412496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61595</xdr:rowOff>
    </xdr:from>
    <xdr:to>
      <xdr:col>20</xdr:col>
      <xdr:colOff>38100</xdr:colOff>
      <xdr:row>107</xdr:row>
      <xdr:rowOff>163195</xdr:rowOff>
    </xdr:to>
    <xdr:sp macro="" textlink="">
      <xdr:nvSpPr>
        <xdr:cNvPr id="423" name="楕円 422">
          <a:extLst>
            <a:ext uri="{FF2B5EF4-FFF2-40B4-BE49-F238E27FC236}">
              <a16:creationId xmlns:a16="http://schemas.microsoft.com/office/drawing/2014/main" id="{0A7CB3C1-3BE7-45B6-8ED0-2265343B9A5D}"/>
            </a:ext>
          </a:extLst>
        </xdr:cNvPr>
        <xdr:cNvSpPr/>
      </xdr:nvSpPr>
      <xdr:spPr>
        <a:xfrm>
          <a:off x="3312160" y="17999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112395</xdr:rowOff>
    </xdr:from>
    <xdr:to>
      <xdr:col>24</xdr:col>
      <xdr:colOff>63500</xdr:colOff>
      <xdr:row>107</xdr:row>
      <xdr:rowOff>152400</xdr:rowOff>
    </xdr:to>
    <xdr:cxnSp macro="">
      <xdr:nvCxnSpPr>
        <xdr:cNvPr id="424" name="直線コネクタ 423">
          <a:extLst>
            <a:ext uri="{FF2B5EF4-FFF2-40B4-BE49-F238E27FC236}">
              <a16:creationId xmlns:a16="http://schemas.microsoft.com/office/drawing/2014/main" id="{C4A12C1D-33D2-4AFA-9D39-74F2883CE726}"/>
            </a:ext>
          </a:extLst>
        </xdr:cNvPr>
        <xdr:cNvCxnSpPr/>
      </xdr:nvCxnSpPr>
      <xdr:spPr>
        <a:xfrm>
          <a:off x="3355340" y="1804987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21589</xdr:rowOff>
    </xdr:from>
    <xdr:to>
      <xdr:col>15</xdr:col>
      <xdr:colOff>101600</xdr:colOff>
      <xdr:row>107</xdr:row>
      <xdr:rowOff>123189</xdr:rowOff>
    </xdr:to>
    <xdr:sp macro="" textlink="">
      <xdr:nvSpPr>
        <xdr:cNvPr id="425" name="楕円 424">
          <a:extLst>
            <a:ext uri="{FF2B5EF4-FFF2-40B4-BE49-F238E27FC236}">
              <a16:creationId xmlns:a16="http://schemas.microsoft.com/office/drawing/2014/main" id="{40E172C1-1006-4AA8-AF70-EF0E34EE4EFE}"/>
            </a:ext>
          </a:extLst>
        </xdr:cNvPr>
        <xdr:cNvSpPr/>
      </xdr:nvSpPr>
      <xdr:spPr>
        <a:xfrm>
          <a:off x="2514600" y="1795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72389</xdr:rowOff>
    </xdr:from>
    <xdr:to>
      <xdr:col>19</xdr:col>
      <xdr:colOff>177800</xdr:colOff>
      <xdr:row>107</xdr:row>
      <xdr:rowOff>112395</xdr:rowOff>
    </xdr:to>
    <xdr:cxnSp macro="">
      <xdr:nvCxnSpPr>
        <xdr:cNvPr id="426" name="直線コネクタ 425">
          <a:extLst>
            <a:ext uri="{FF2B5EF4-FFF2-40B4-BE49-F238E27FC236}">
              <a16:creationId xmlns:a16="http://schemas.microsoft.com/office/drawing/2014/main" id="{E57C5C7A-80CF-4E09-A254-A4E26BE4B452}"/>
            </a:ext>
          </a:extLst>
        </xdr:cNvPr>
        <xdr:cNvCxnSpPr/>
      </xdr:nvCxnSpPr>
      <xdr:spPr>
        <a:xfrm>
          <a:off x="2565400" y="18009869"/>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153036</xdr:rowOff>
    </xdr:from>
    <xdr:to>
      <xdr:col>10</xdr:col>
      <xdr:colOff>165100</xdr:colOff>
      <xdr:row>107</xdr:row>
      <xdr:rowOff>83186</xdr:rowOff>
    </xdr:to>
    <xdr:sp macro="" textlink="">
      <xdr:nvSpPr>
        <xdr:cNvPr id="427" name="楕円 426">
          <a:extLst>
            <a:ext uri="{FF2B5EF4-FFF2-40B4-BE49-F238E27FC236}">
              <a16:creationId xmlns:a16="http://schemas.microsoft.com/office/drawing/2014/main" id="{60CFCB11-5CD5-4DA2-8458-D871A076834D}"/>
            </a:ext>
          </a:extLst>
        </xdr:cNvPr>
        <xdr:cNvSpPr/>
      </xdr:nvSpPr>
      <xdr:spPr>
        <a:xfrm>
          <a:off x="1739900" y="17922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32386</xdr:rowOff>
    </xdr:from>
    <xdr:to>
      <xdr:col>15</xdr:col>
      <xdr:colOff>50800</xdr:colOff>
      <xdr:row>107</xdr:row>
      <xdr:rowOff>72389</xdr:rowOff>
    </xdr:to>
    <xdr:cxnSp macro="">
      <xdr:nvCxnSpPr>
        <xdr:cNvPr id="428" name="直線コネクタ 427">
          <a:extLst>
            <a:ext uri="{FF2B5EF4-FFF2-40B4-BE49-F238E27FC236}">
              <a16:creationId xmlns:a16="http://schemas.microsoft.com/office/drawing/2014/main" id="{491603ED-9A20-46D5-805F-4F79A6AB5B5D}"/>
            </a:ext>
          </a:extLst>
        </xdr:cNvPr>
        <xdr:cNvCxnSpPr/>
      </xdr:nvCxnSpPr>
      <xdr:spPr>
        <a:xfrm>
          <a:off x="1790700" y="17969866"/>
          <a:ext cx="7747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153036</xdr:rowOff>
    </xdr:from>
    <xdr:to>
      <xdr:col>6</xdr:col>
      <xdr:colOff>38100</xdr:colOff>
      <xdr:row>107</xdr:row>
      <xdr:rowOff>83186</xdr:rowOff>
    </xdr:to>
    <xdr:sp macro="" textlink="">
      <xdr:nvSpPr>
        <xdr:cNvPr id="429" name="楕円 428">
          <a:extLst>
            <a:ext uri="{FF2B5EF4-FFF2-40B4-BE49-F238E27FC236}">
              <a16:creationId xmlns:a16="http://schemas.microsoft.com/office/drawing/2014/main" id="{A6AB3475-BF35-4293-8968-7FA233EB0EB8}"/>
            </a:ext>
          </a:extLst>
        </xdr:cNvPr>
        <xdr:cNvSpPr/>
      </xdr:nvSpPr>
      <xdr:spPr>
        <a:xfrm>
          <a:off x="965200" y="17922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32386</xdr:rowOff>
    </xdr:from>
    <xdr:to>
      <xdr:col>10</xdr:col>
      <xdr:colOff>114300</xdr:colOff>
      <xdr:row>107</xdr:row>
      <xdr:rowOff>32386</xdr:rowOff>
    </xdr:to>
    <xdr:cxnSp macro="">
      <xdr:nvCxnSpPr>
        <xdr:cNvPr id="430" name="直線コネクタ 429">
          <a:extLst>
            <a:ext uri="{FF2B5EF4-FFF2-40B4-BE49-F238E27FC236}">
              <a16:creationId xmlns:a16="http://schemas.microsoft.com/office/drawing/2014/main" id="{E94DF703-4AC4-4CDD-9DE3-648B9B781143}"/>
            </a:ext>
          </a:extLst>
        </xdr:cNvPr>
        <xdr:cNvCxnSpPr/>
      </xdr:nvCxnSpPr>
      <xdr:spPr>
        <a:xfrm>
          <a:off x="1008380" y="1796986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688FB116-E125-467E-80A7-AF2177FD7289}"/>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56358CF1-36F7-4682-AD40-54A95C4F59D7}"/>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BE19514A-BEB1-4738-A691-683381AAE0AB}"/>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446E093C-3D76-4505-AAF2-D9EA17BDA89F}"/>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154322</xdr:rowOff>
    </xdr:from>
    <xdr:ext cx="405111" cy="259045"/>
    <xdr:sp macro="" textlink="">
      <xdr:nvSpPr>
        <xdr:cNvPr id="435" name="n_1mainValue【市民会館】&#10;有形固定資産減価償却率">
          <a:extLst>
            <a:ext uri="{FF2B5EF4-FFF2-40B4-BE49-F238E27FC236}">
              <a16:creationId xmlns:a16="http://schemas.microsoft.com/office/drawing/2014/main" id="{BE506DE9-C422-4245-824D-C794462BAAD0}"/>
            </a:ext>
          </a:extLst>
        </xdr:cNvPr>
        <xdr:cNvSpPr txBox="1"/>
      </xdr:nvSpPr>
      <xdr:spPr>
        <a:xfrm>
          <a:off x="3170564"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114316</xdr:rowOff>
    </xdr:from>
    <xdr:ext cx="405111" cy="259045"/>
    <xdr:sp macro="" textlink="">
      <xdr:nvSpPr>
        <xdr:cNvPr id="436" name="n_2mainValue【市民会館】&#10;有形固定資産減価償却率">
          <a:extLst>
            <a:ext uri="{FF2B5EF4-FFF2-40B4-BE49-F238E27FC236}">
              <a16:creationId xmlns:a16="http://schemas.microsoft.com/office/drawing/2014/main" id="{99E1BCD5-FF91-4299-B0B7-2DF7FE2A33D3}"/>
            </a:ext>
          </a:extLst>
        </xdr:cNvPr>
        <xdr:cNvSpPr txBox="1"/>
      </xdr:nvSpPr>
      <xdr:spPr>
        <a:xfrm>
          <a:off x="238570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74313</xdr:rowOff>
    </xdr:from>
    <xdr:ext cx="405111" cy="259045"/>
    <xdr:sp macro="" textlink="">
      <xdr:nvSpPr>
        <xdr:cNvPr id="437" name="n_3mainValue【市民会館】&#10;有形固定資産減価償却率">
          <a:extLst>
            <a:ext uri="{FF2B5EF4-FFF2-40B4-BE49-F238E27FC236}">
              <a16:creationId xmlns:a16="http://schemas.microsoft.com/office/drawing/2014/main" id="{B213281D-2870-4857-9C4F-CC64E3657A19}"/>
            </a:ext>
          </a:extLst>
        </xdr:cNvPr>
        <xdr:cNvSpPr txBox="1"/>
      </xdr:nvSpPr>
      <xdr:spPr>
        <a:xfrm>
          <a:off x="1611004"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74313</xdr:rowOff>
    </xdr:from>
    <xdr:ext cx="405111" cy="259045"/>
    <xdr:sp macro="" textlink="">
      <xdr:nvSpPr>
        <xdr:cNvPr id="438" name="n_4mainValue【市民会館】&#10;有形固定資産減価償却率">
          <a:extLst>
            <a:ext uri="{FF2B5EF4-FFF2-40B4-BE49-F238E27FC236}">
              <a16:creationId xmlns:a16="http://schemas.microsoft.com/office/drawing/2014/main" id="{3E37D84C-87DB-4170-8850-3D150030B5D0}"/>
            </a:ext>
          </a:extLst>
        </xdr:cNvPr>
        <xdr:cNvSpPr txBox="1"/>
      </xdr:nvSpPr>
      <xdr:spPr>
        <a:xfrm>
          <a:off x="836304"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50E7FFD2-2647-41FA-98D7-CD1838E257F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B5924F6F-595D-4EAE-9E8B-0382EF556F6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B90063-387B-48F5-B93E-46B69BA9995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671D8E91-44B2-4FA5-80F0-90F4179CB89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50EEB63-BE7F-4D9A-AA52-221A631CA4A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0461881-4A42-4260-81E7-5308AD07D65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72F29A83-5608-40C4-8357-D7E938B23D5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C2AB7DEA-181B-4082-9529-B3D9C4E6B72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91DC22F3-9DB2-4B7E-94E3-0D4335F0129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518948FC-6DCD-4E0E-AF56-C482DA53063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BC6BE18-6E34-4BC4-A850-EBCD486E4148}"/>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11B118FA-2B22-4741-A539-B6FA06CA15D1}"/>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CA67A3C0-2326-41A4-87F8-D55E02DDD71A}"/>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B3373967-5F65-4F1C-9802-850377DF4A89}"/>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3771DD93-17C4-461B-81C9-43D26DF01CB5}"/>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79D45F6A-FCD5-4A62-B70B-22A07E2AD962}"/>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FF8457F4-29E0-4581-84E0-7179ED8E2DBC}"/>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B22B3B6F-39B4-4CD9-B7E9-DF50B9678619}"/>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BF6E7DA-855D-4CF0-9205-7D66F29923E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65B7B637-3F3E-421D-B817-49819C48F3D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D3C0B93-14C0-43B5-B30C-33B5B1F308E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520CBB1E-1186-41C3-B449-6969FB069C1A}"/>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4FDCEF1-D165-423F-B45F-A1F2CD08E285}"/>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AF094FB5-9C41-4051-86E4-292BA4DC28A5}"/>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2A0CF522-EF30-4D07-9FCA-A8CEF4D56B76}"/>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C67EA2FE-3BF6-41EE-8AA5-A8B18CAC6B71}"/>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F1055583-D543-44FA-91AF-671391BAEC6A}"/>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8E67DC0F-C7BD-43A7-831B-79463F91CA1D}"/>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29413643-F570-4230-9968-AB3AA83C6AEF}"/>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30D559DB-F69E-4464-9A70-BDF654A40A72}"/>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2E606D99-47E8-4D38-9031-C6E354F2E88F}"/>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82E7D0B7-7321-4571-8E84-2B5BC1FBA977}"/>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48C3F9B-5FCC-4A75-AD29-1FA656BFF6B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740EDD4-E441-4843-BF24-B386FC214AD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6CA1A8C-4D1A-4817-AEAE-37EAD1095A1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B4CD64D-47EA-49E7-B179-2B052DBD273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1544327-127E-4108-9109-C5B6C3FD93B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123698</xdr:rowOff>
    </xdr:from>
    <xdr:to>
      <xdr:col>55</xdr:col>
      <xdr:colOff>50800</xdr:colOff>
      <xdr:row>108</xdr:row>
      <xdr:rowOff>53848</xdr:rowOff>
    </xdr:to>
    <xdr:sp macro="" textlink="">
      <xdr:nvSpPr>
        <xdr:cNvPr id="476" name="楕円 475">
          <a:extLst>
            <a:ext uri="{FF2B5EF4-FFF2-40B4-BE49-F238E27FC236}">
              <a16:creationId xmlns:a16="http://schemas.microsoft.com/office/drawing/2014/main" id="{FD387023-00C4-4E43-9C44-A877A520C943}"/>
            </a:ext>
          </a:extLst>
        </xdr:cNvPr>
        <xdr:cNvSpPr/>
      </xdr:nvSpPr>
      <xdr:spPr>
        <a:xfrm>
          <a:off x="9192260" y="180611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38625</xdr:rowOff>
    </xdr:from>
    <xdr:ext cx="469744" cy="259045"/>
    <xdr:sp macro="" textlink="">
      <xdr:nvSpPr>
        <xdr:cNvPr id="477" name="【市民会館】&#10;一人当たり面積該当値テキスト">
          <a:extLst>
            <a:ext uri="{FF2B5EF4-FFF2-40B4-BE49-F238E27FC236}">
              <a16:creationId xmlns:a16="http://schemas.microsoft.com/office/drawing/2014/main" id="{07BAB676-6267-4232-8F7A-E83278FA6575}"/>
            </a:ext>
          </a:extLst>
        </xdr:cNvPr>
        <xdr:cNvSpPr txBox="1"/>
      </xdr:nvSpPr>
      <xdr:spPr>
        <a:xfrm>
          <a:off x="9258300" y="1797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123698</xdr:rowOff>
    </xdr:from>
    <xdr:to>
      <xdr:col>50</xdr:col>
      <xdr:colOff>165100</xdr:colOff>
      <xdr:row>108</xdr:row>
      <xdr:rowOff>53848</xdr:rowOff>
    </xdr:to>
    <xdr:sp macro="" textlink="">
      <xdr:nvSpPr>
        <xdr:cNvPr id="478" name="楕円 477">
          <a:extLst>
            <a:ext uri="{FF2B5EF4-FFF2-40B4-BE49-F238E27FC236}">
              <a16:creationId xmlns:a16="http://schemas.microsoft.com/office/drawing/2014/main" id="{83C888E9-EDD6-4FB7-B709-17626293370D}"/>
            </a:ext>
          </a:extLst>
        </xdr:cNvPr>
        <xdr:cNvSpPr/>
      </xdr:nvSpPr>
      <xdr:spPr>
        <a:xfrm>
          <a:off x="8445500" y="18061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xdr:rowOff>
    </xdr:from>
    <xdr:to>
      <xdr:col>55</xdr:col>
      <xdr:colOff>0</xdr:colOff>
      <xdr:row>108</xdr:row>
      <xdr:rowOff>3048</xdr:rowOff>
    </xdr:to>
    <xdr:cxnSp macro="">
      <xdr:nvCxnSpPr>
        <xdr:cNvPr id="479" name="直線コネクタ 478">
          <a:extLst>
            <a:ext uri="{FF2B5EF4-FFF2-40B4-BE49-F238E27FC236}">
              <a16:creationId xmlns:a16="http://schemas.microsoft.com/office/drawing/2014/main" id="{008D4675-E20D-4DA3-840A-CAEFD35118B4}"/>
            </a:ext>
          </a:extLst>
        </xdr:cNvPr>
        <xdr:cNvCxnSpPr/>
      </xdr:nvCxnSpPr>
      <xdr:spPr>
        <a:xfrm>
          <a:off x="8496300" y="1810816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123698</xdr:rowOff>
    </xdr:from>
    <xdr:to>
      <xdr:col>46</xdr:col>
      <xdr:colOff>38100</xdr:colOff>
      <xdr:row>108</xdr:row>
      <xdr:rowOff>53848</xdr:rowOff>
    </xdr:to>
    <xdr:sp macro="" textlink="">
      <xdr:nvSpPr>
        <xdr:cNvPr id="480" name="楕円 479">
          <a:extLst>
            <a:ext uri="{FF2B5EF4-FFF2-40B4-BE49-F238E27FC236}">
              <a16:creationId xmlns:a16="http://schemas.microsoft.com/office/drawing/2014/main" id="{13534167-A9D3-4CD7-AC9F-D987BBB56C3D}"/>
            </a:ext>
          </a:extLst>
        </xdr:cNvPr>
        <xdr:cNvSpPr/>
      </xdr:nvSpPr>
      <xdr:spPr>
        <a:xfrm>
          <a:off x="7670800" y="180611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xdr:rowOff>
    </xdr:from>
    <xdr:to>
      <xdr:col>50</xdr:col>
      <xdr:colOff>114300</xdr:colOff>
      <xdr:row>108</xdr:row>
      <xdr:rowOff>3048</xdr:rowOff>
    </xdr:to>
    <xdr:cxnSp macro="">
      <xdr:nvCxnSpPr>
        <xdr:cNvPr id="481" name="直線コネクタ 480">
          <a:extLst>
            <a:ext uri="{FF2B5EF4-FFF2-40B4-BE49-F238E27FC236}">
              <a16:creationId xmlns:a16="http://schemas.microsoft.com/office/drawing/2014/main" id="{B6A62B28-2856-4E12-8F9E-F9CDB476919A}"/>
            </a:ext>
          </a:extLst>
        </xdr:cNvPr>
        <xdr:cNvCxnSpPr/>
      </xdr:nvCxnSpPr>
      <xdr:spPr>
        <a:xfrm>
          <a:off x="7713980" y="1810816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123698</xdr:rowOff>
    </xdr:from>
    <xdr:to>
      <xdr:col>41</xdr:col>
      <xdr:colOff>101600</xdr:colOff>
      <xdr:row>108</xdr:row>
      <xdr:rowOff>53848</xdr:rowOff>
    </xdr:to>
    <xdr:sp macro="" textlink="">
      <xdr:nvSpPr>
        <xdr:cNvPr id="482" name="楕円 481">
          <a:extLst>
            <a:ext uri="{FF2B5EF4-FFF2-40B4-BE49-F238E27FC236}">
              <a16:creationId xmlns:a16="http://schemas.microsoft.com/office/drawing/2014/main" id="{E7835648-A81A-4087-8005-8BBF277377BA}"/>
            </a:ext>
          </a:extLst>
        </xdr:cNvPr>
        <xdr:cNvSpPr/>
      </xdr:nvSpPr>
      <xdr:spPr>
        <a:xfrm>
          <a:off x="6873240" y="18061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xdr:rowOff>
    </xdr:from>
    <xdr:to>
      <xdr:col>45</xdr:col>
      <xdr:colOff>177800</xdr:colOff>
      <xdr:row>108</xdr:row>
      <xdr:rowOff>3048</xdr:rowOff>
    </xdr:to>
    <xdr:cxnSp macro="">
      <xdr:nvCxnSpPr>
        <xdr:cNvPr id="483" name="直線コネクタ 482">
          <a:extLst>
            <a:ext uri="{FF2B5EF4-FFF2-40B4-BE49-F238E27FC236}">
              <a16:creationId xmlns:a16="http://schemas.microsoft.com/office/drawing/2014/main" id="{E3739195-A1D7-4B02-B4CF-03B5D121F5CE}"/>
            </a:ext>
          </a:extLst>
        </xdr:cNvPr>
        <xdr:cNvCxnSpPr/>
      </xdr:nvCxnSpPr>
      <xdr:spPr>
        <a:xfrm>
          <a:off x="6924040" y="1810816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123698</xdr:rowOff>
    </xdr:from>
    <xdr:to>
      <xdr:col>36</xdr:col>
      <xdr:colOff>165100</xdr:colOff>
      <xdr:row>108</xdr:row>
      <xdr:rowOff>53848</xdr:rowOff>
    </xdr:to>
    <xdr:sp macro="" textlink="">
      <xdr:nvSpPr>
        <xdr:cNvPr id="484" name="楕円 483">
          <a:extLst>
            <a:ext uri="{FF2B5EF4-FFF2-40B4-BE49-F238E27FC236}">
              <a16:creationId xmlns:a16="http://schemas.microsoft.com/office/drawing/2014/main" id="{CDA5078E-8621-437C-81DA-89149F89C4C5}"/>
            </a:ext>
          </a:extLst>
        </xdr:cNvPr>
        <xdr:cNvSpPr/>
      </xdr:nvSpPr>
      <xdr:spPr>
        <a:xfrm>
          <a:off x="6098540" y="18061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3048</xdr:rowOff>
    </xdr:from>
    <xdr:to>
      <xdr:col>41</xdr:col>
      <xdr:colOff>50800</xdr:colOff>
      <xdr:row>108</xdr:row>
      <xdr:rowOff>3048</xdr:rowOff>
    </xdr:to>
    <xdr:cxnSp macro="">
      <xdr:nvCxnSpPr>
        <xdr:cNvPr id="485" name="直線コネクタ 484">
          <a:extLst>
            <a:ext uri="{FF2B5EF4-FFF2-40B4-BE49-F238E27FC236}">
              <a16:creationId xmlns:a16="http://schemas.microsoft.com/office/drawing/2014/main" id="{E92106AF-70BD-456A-8D81-EEF193D4B029}"/>
            </a:ext>
          </a:extLst>
        </xdr:cNvPr>
        <xdr:cNvCxnSpPr/>
      </xdr:nvCxnSpPr>
      <xdr:spPr>
        <a:xfrm>
          <a:off x="6149340" y="1810816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36BE4EE5-2A82-4CBF-8B51-6B601DF4D979}"/>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FC1E1A11-D03A-495A-AD55-09C1BEF4BF80}"/>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13D39F31-CDCD-4D57-A3F6-816BA639AC8A}"/>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2B715767-595E-4DA3-AA4F-E7F78F31157E}"/>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44975</xdr:rowOff>
    </xdr:from>
    <xdr:ext cx="469744" cy="259045"/>
    <xdr:sp macro="" textlink="">
      <xdr:nvSpPr>
        <xdr:cNvPr id="490" name="n_1mainValue【市民会館】&#10;一人当たり面積">
          <a:extLst>
            <a:ext uri="{FF2B5EF4-FFF2-40B4-BE49-F238E27FC236}">
              <a16:creationId xmlns:a16="http://schemas.microsoft.com/office/drawing/2014/main" id="{68E1B5E7-E783-43DA-9AF7-FB82EE442435}"/>
            </a:ext>
          </a:extLst>
        </xdr:cNvPr>
        <xdr:cNvSpPr txBox="1"/>
      </xdr:nvSpPr>
      <xdr:spPr>
        <a:xfrm>
          <a:off x="827158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44975</xdr:rowOff>
    </xdr:from>
    <xdr:ext cx="469744" cy="259045"/>
    <xdr:sp macro="" textlink="">
      <xdr:nvSpPr>
        <xdr:cNvPr id="491" name="n_2mainValue【市民会館】&#10;一人当たり面積">
          <a:extLst>
            <a:ext uri="{FF2B5EF4-FFF2-40B4-BE49-F238E27FC236}">
              <a16:creationId xmlns:a16="http://schemas.microsoft.com/office/drawing/2014/main" id="{73CC1642-A0C2-424C-AF20-A4B35456F04D}"/>
            </a:ext>
          </a:extLst>
        </xdr:cNvPr>
        <xdr:cNvSpPr txBox="1"/>
      </xdr:nvSpPr>
      <xdr:spPr>
        <a:xfrm>
          <a:off x="750958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44975</xdr:rowOff>
    </xdr:from>
    <xdr:ext cx="469744" cy="259045"/>
    <xdr:sp macro="" textlink="">
      <xdr:nvSpPr>
        <xdr:cNvPr id="492" name="n_3mainValue【市民会館】&#10;一人当たり面積">
          <a:extLst>
            <a:ext uri="{FF2B5EF4-FFF2-40B4-BE49-F238E27FC236}">
              <a16:creationId xmlns:a16="http://schemas.microsoft.com/office/drawing/2014/main" id="{289C35DD-4A86-43B4-82B9-5C7851C05DBE}"/>
            </a:ext>
          </a:extLst>
        </xdr:cNvPr>
        <xdr:cNvSpPr txBox="1"/>
      </xdr:nvSpPr>
      <xdr:spPr>
        <a:xfrm>
          <a:off x="67120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44975</xdr:rowOff>
    </xdr:from>
    <xdr:ext cx="469744" cy="259045"/>
    <xdr:sp macro="" textlink="">
      <xdr:nvSpPr>
        <xdr:cNvPr id="493" name="n_4mainValue【市民会館】&#10;一人当たり面積">
          <a:extLst>
            <a:ext uri="{FF2B5EF4-FFF2-40B4-BE49-F238E27FC236}">
              <a16:creationId xmlns:a16="http://schemas.microsoft.com/office/drawing/2014/main" id="{11A9BA8A-4707-4924-9B41-976E4E6ADD1A}"/>
            </a:ext>
          </a:extLst>
        </xdr:cNvPr>
        <xdr:cNvSpPr txBox="1"/>
      </xdr:nvSpPr>
      <xdr:spPr>
        <a:xfrm>
          <a:off x="59373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43CEB38-A72D-45D8-AF9E-B4E254C63B1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2FB13F3-3704-4363-9DF8-3C8BD45597A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79420DA-03CF-49A6-9D0F-4CB33E50AA9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10D8C78-87AF-4BE1-83E8-6F4FC261D8E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0256694-E842-4E3B-B151-FD356E10920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E75ED20-9AB6-48EE-8C53-D7F04FCCD08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E6FDC46-8028-40B1-91C5-4BE5DF42930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6E24ECC-33AF-4A5C-8891-E8D27A15044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EE2F4AC-FABD-44C6-B4BB-8F805C84557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71E84ABB-207F-4D47-BE74-8B82815A9BD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C150AD4-288D-461F-8BBC-E2D2AAA5E08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53BB6C90-79BF-4E69-9452-2F167A63963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535C0A07-1B37-44B2-8EC8-06E23044D6A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C7D8B9B-3957-431A-B1DC-871428B07B0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B14F43F4-FA77-429A-8A03-51F4A4DC942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86D6E109-002D-46F6-B4BC-32A5E78BBE6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5AA53497-BA49-45F7-A5EE-AE4AA764ABB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B459CF8E-F869-4C8D-9F29-7953265BCC5C}"/>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DB77100A-3889-4FF0-AD86-CE7CC9BEB0A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0D6FC02-9771-4388-9C51-071C6C74167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1D616D0B-44A7-49C7-A84D-5E873B44959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FEC9A64A-98B0-4BBB-9267-1ADA76ECEA5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68B53D67-0C62-4B30-823E-7DEFED9D47B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B0BD5F3-3297-4A5F-9AEA-AAE6F96EED9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CBFFAAE4-B08C-4FDD-B2C7-5508C5324146}"/>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8B39C81F-ABF8-44C6-BFE0-6882140E81E8}"/>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D79E4445-E006-4400-A976-77FABAEE6BDD}"/>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13C45CEF-A715-461E-9482-2E88122F0790}"/>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49AE019E-07F1-4A53-BBA3-9A73E9AAEB03}"/>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D3A6F480-389D-48CB-87CD-F61A29A27D27}"/>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FED9377F-D152-46C3-A959-7735ED5D5D16}"/>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1786F2F7-FC52-4CBB-9CEA-33C8D98AAAA8}"/>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CD23709B-2EF8-4B9D-B846-7C03810F3896}"/>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F706DC89-DA01-45C5-B389-4CD0EFDB9923}"/>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1AF5DB33-B0FF-4C76-946C-A6A86FDB3844}"/>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21A2AB4-967A-433A-85AA-581693AD06F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7DF6116-7FE5-41AB-93AB-F9DF953B991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9E46A77-6412-493E-864B-E103DC8C3A1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F694C61-6358-4859-884C-E51466FBA08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CF67F03-673B-4D6C-9CDA-1D103232577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macro="" textlink="">
      <xdr:nvSpPr>
        <xdr:cNvPr id="534" name="楕円 533">
          <a:extLst>
            <a:ext uri="{FF2B5EF4-FFF2-40B4-BE49-F238E27FC236}">
              <a16:creationId xmlns:a16="http://schemas.microsoft.com/office/drawing/2014/main" id="{A937E5DC-5036-4CB9-A9D6-160D30645A62}"/>
            </a:ext>
          </a:extLst>
        </xdr:cNvPr>
        <xdr:cNvSpPr/>
      </xdr:nvSpPr>
      <xdr:spPr>
        <a:xfrm>
          <a:off x="14325600" y="6631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0EDCD1B-E31B-4BBB-AC63-8784F8107C45}"/>
            </a:ext>
          </a:extLst>
        </xdr:cNvPr>
        <xdr:cNvSpPr txBox="1"/>
      </xdr:nvSpPr>
      <xdr:spPr>
        <a:xfrm>
          <a:off x="144145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536" name="楕円 535">
          <a:extLst>
            <a:ext uri="{FF2B5EF4-FFF2-40B4-BE49-F238E27FC236}">
              <a16:creationId xmlns:a16="http://schemas.microsoft.com/office/drawing/2014/main" id="{3A02F815-DF22-406E-93FF-E7242075C4DA}"/>
            </a:ext>
          </a:extLst>
        </xdr:cNvPr>
        <xdr:cNvSpPr/>
      </xdr:nvSpPr>
      <xdr:spPr>
        <a:xfrm>
          <a:off x="1357884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144780</xdr:rowOff>
    </xdr:to>
    <xdr:cxnSp macro="">
      <xdr:nvCxnSpPr>
        <xdr:cNvPr id="537" name="直線コネクタ 536">
          <a:extLst>
            <a:ext uri="{FF2B5EF4-FFF2-40B4-BE49-F238E27FC236}">
              <a16:creationId xmlns:a16="http://schemas.microsoft.com/office/drawing/2014/main" id="{53E8F67E-9701-4031-9C96-E3A5D1B29F42}"/>
            </a:ext>
          </a:extLst>
        </xdr:cNvPr>
        <xdr:cNvCxnSpPr/>
      </xdr:nvCxnSpPr>
      <xdr:spPr>
        <a:xfrm>
          <a:off x="13629640" y="664845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61595</xdr:rowOff>
    </xdr:from>
    <xdr:to>
      <xdr:col>76</xdr:col>
      <xdr:colOff>165100</xdr:colOff>
      <xdr:row>39</xdr:row>
      <xdr:rowOff>163195</xdr:rowOff>
    </xdr:to>
    <xdr:sp macro="" textlink="">
      <xdr:nvSpPr>
        <xdr:cNvPr id="538" name="楕円 537">
          <a:extLst>
            <a:ext uri="{FF2B5EF4-FFF2-40B4-BE49-F238E27FC236}">
              <a16:creationId xmlns:a16="http://schemas.microsoft.com/office/drawing/2014/main" id="{36925A56-0CDC-4B52-8B47-60CCE66C2368}"/>
            </a:ext>
          </a:extLst>
        </xdr:cNvPr>
        <xdr:cNvSpPr/>
      </xdr:nvSpPr>
      <xdr:spPr>
        <a:xfrm>
          <a:off x="1280414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110490</xdr:rowOff>
    </xdr:from>
    <xdr:to>
      <xdr:col>81</xdr:col>
      <xdr:colOff>50800</xdr:colOff>
      <xdr:row>39</xdr:row>
      <xdr:rowOff>112395</xdr:rowOff>
    </xdr:to>
    <xdr:cxnSp macro="">
      <xdr:nvCxnSpPr>
        <xdr:cNvPr id="539" name="直線コネクタ 538">
          <a:extLst>
            <a:ext uri="{FF2B5EF4-FFF2-40B4-BE49-F238E27FC236}">
              <a16:creationId xmlns:a16="http://schemas.microsoft.com/office/drawing/2014/main" id="{4CB227FA-4B3F-4894-908D-483B0FCF384E}"/>
            </a:ext>
          </a:extLst>
        </xdr:cNvPr>
        <xdr:cNvCxnSpPr/>
      </xdr:nvCxnSpPr>
      <xdr:spPr>
        <a:xfrm flipV="1">
          <a:off x="12854940" y="664845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153035</xdr:rowOff>
    </xdr:from>
    <xdr:to>
      <xdr:col>72</xdr:col>
      <xdr:colOff>38100</xdr:colOff>
      <xdr:row>40</xdr:row>
      <xdr:rowOff>83185</xdr:rowOff>
    </xdr:to>
    <xdr:sp macro="" textlink="">
      <xdr:nvSpPr>
        <xdr:cNvPr id="540" name="楕円 539">
          <a:extLst>
            <a:ext uri="{FF2B5EF4-FFF2-40B4-BE49-F238E27FC236}">
              <a16:creationId xmlns:a16="http://schemas.microsoft.com/office/drawing/2014/main" id="{F3C82D52-FC6B-433B-BDEC-48707B94A704}"/>
            </a:ext>
          </a:extLst>
        </xdr:cNvPr>
        <xdr:cNvSpPr/>
      </xdr:nvSpPr>
      <xdr:spPr>
        <a:xfrm>
          <a:off x="12029440" y="6690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112395</xdr:rowOff>
    </xdr:from>
    <xdr:to>
      <xdr:col>76</xdr:col>
      <xdr:colOff>114300</xdr:colOff>
      <xdr:row>40</xdr:row>
      <xdr:rowOff>32385</xdr:rowOff>
    </xdr:to>
    <xdr:cxnSp macro="">
      <xdr:nvCxnSpPr>
        <xdr:cNvPr id="541" name="直線コネクタ 540">
          <a:extLst>
            <a:ext uri="{FF2B5EF4-FFF2-40B4-BE49-F238E27FC236}">
              <a16:creationId xmlns:a16="http://schemas.microsoft.com/office/drawing/2014/main" id="{21D07FB0-406B-49DB-9CF6-8C82D0A0EEC0}"/>
            </a:ext>
          </a:extLst>
        </xdr:cNvPr>
        <xdr:cNvCxnSpPr/>
      </xdr:nvCxnSpPr>
      <xdr:spPr>
        <a:xfrm flipV="1">
          <a:off x="12072620" y="6650355"/>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macro="" textlink="">
      <xdr:nvSpPr>
        <xdr:cNvPr id="542" name="楕円 541">
          <a:extLst>
            <a:ext uri="{FF2B5EF4-FFF2-40B4-BE49-F238E27FC236}">
              <a16:creationId xmlns:a16="http://schemas.microsoft.com/office/drawing/2014/main" id="{CCA57406-5588-40FE-9774-11C4B77D6A7E}"/>
            </a:ext>
          </a:extLst>
        </xdr:cNvPr>
        <xdr:cNvSpPr/>
      </xdr:nvSpPr>
      <xdr:spPr>
        <a:xfrm>
          <a:off x="11231880" y="6687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28575</xdr:rowOff>
    </xdr:from>
    <xdr:to>
      <xdr:col>71</xdr:col>
      <xdr:colOff>177800</xdr:colOff>
      <xdr:row>40</xdr:row>
      <xdr:rowOff>32385</xdr:rowOff>
    </xdr:to>
    <xdr:cxnSp macro="">
      <xdr:nvCxnSpPr>
        <xdr:cNvPr id="543" name="直線コネクタ 542">
          <a:extLst>
            <a:ext uri="{FF2B5EF4-FFF2-40B4-BE49-F238E27FC236}">
              <a16:creationId xmlns:a16="http://schemas.microsoft.com/office/drawing/2014/main" id="{0998E9CD-BD87-4335-9529-4387D571FA93}"/>
            </a:ext>
          </a:extLst>
        </xdr:cNvPr>
        <xdr:cNvCxnSpPr/>
      </xdr:nvCxnSpPr>
      <xdr:spPr>
        <a:xfrm>
          <a:off x="11282680" y="673417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F906911C-9216-4920-BF93-8AA1D71D1374}"/>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DD4EAE6D-4934-4D41-AE96-2F118B8873A2}"/>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23053BFA-4737-4949-8EF7-0AAC9E0C782A}"/>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F30651D1-D33F-4806-8E9B-FE7BB450BFF4}"/>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304FC800-851A-4B48-B51E-E18696B3CEAA}"/>
            </a:ext>
          </a:extLst>
        </xdr:cNvPr>
        <xdr:cNvSpPr txBox="1"/>
      </xdr:nvSpPr>
      <xdr:spPr>
        <a:xfrm>
          <a:off x="134372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154322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786CA373-BFEF-409D-9841-C852C02DC7A8}"/>
            </a:ext>
          </a:extLst>
        </xdr:cNvPr>
        <xdr:cNvSpPr txBox="1"/>
      </xdr:nvSpPr>
      <xdr:spPr>
        <a:xfrm>
          <a:off x="126752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74312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6B07942A-A378-42FC-B81F-AAE560E7E174}"/>
            </a:ext>
          </a:extLst>
        </xdr:cNvPr>
        <xdr:cNvSpPr txBox="1"/>
      </xdr:nvSpPr>
      <xdr:spPr>
        <a:xfrm>
          <a:off x="1190054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2AF40167-78C3-497E-B4ED-FEF4AEADA927}"/>
            </a:ext>
          </a:extLst>
        </xdr:cNvPr>
        <xdr:cNvSpPr txBox="1"/>
      </xdr:nvSpPr>
      <xdr:spPr>
        <a:xfrm>
          <a:off x="1110298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8B2F52D7-4B53-4757-85F6-947BE50AEE6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8090472F-E07E-4714-824D-4152776E263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4B2D4FC-10B4-44C1-A59F-ADC657BFE7E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AEB7D46-1F78-45BA-969A-C840C36EF2A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55C64AA-ED29-4F92-9DC9-D3DFA2EE258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99387E5-FC77-4A7A-9340-AAF4DD83DE5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85FFC4B-6E8F-40C1-A7D3-4CE82639828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5F859DCF-44BD-4F31-A695-D2E835B4CC5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4EBCC54-A4B4-4DA1-BC83-FF74E0E795C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579EF1AF-4080-440C-B5BE-42E2ACF44B0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E60E1728-012B-46A4-95E1-114C31A966B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247297C-4E81-4670-824D-788FB09A7B2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4FE0D86-6E44-47BC-ABF8-C39469A2C46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6A9067F-CA8A-47E4-AAAA-B00BC8A59963}"/>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5CAA7540-F39B-49DA-9689-F45F28249F8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3542B6C3-38B4-4D6B-8A6A-9CD1DADEA7DB}"/>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0FFF743-2E95-4645-B71F-05C854790A8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7A10EB60-52E4-4FD7-A5AB-CADB67AEA556}"/>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DF578B0-A112-4FCD-9F0E-D0095DA0810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7757071-05DD-4FF6-9C05-E9E746A3CA1A}"/>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40F298D-D9B8-4D73-8CCF-9173A04C3F5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15316BEB-4D6C-49E3-8186-B1E86D0B5B95}"/>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C6214931-7AB3-469E-9E62-77E3F0439DE7}"/>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424184E7-9966-4883-810D-8C1086E829D2}"/>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7D16E9E0-28FA-4105-A51E-8076F036491C}"/>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28FC0E81-2DC3-4AC4-9ACE-86C7A8FCE60D}"/>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F0AB68B8-D503-4857-A2D4-8519A5817907}"/>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42E2669C-9559-427D-B263-D14806E22A1E}"/>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9F80998C-AE23-4D55-97E1-34192C7983F8}"/>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C1696378-6CC6-4052-B31D-0F7F4E7D065E}"/>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66F991AF-9E80-406F-9EAB-A5B6D6145341}"/>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1D6471A0-04EB-4A59-8D82-7697D79AEDE4}"/>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1CE38EB-7497-4397-88E7-ABE3C36EC96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A8C03B6-2B4A-4D81-B3B4-4003CEB0E2F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70E28FE-92E1-4169-9792-141FA5C2B76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C46EEC4-02D8-4503-9374-41B9467A33A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ED2CE19-57FD-43C8-AACA-C6468615945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143801</xdr:rowOff>
    </xdr:from>
    <xdr:to>
      <xdr:col>116</xdr:col>
      <xdr:colOff>114300</xdr:colOff>
      <xdr:row>40</xdr:row>
      <xdr:rowOff>73951</xdr:rowOff>
    </xdr:to>
    <xdr:sp macro="" textlink="">
      <xdr:nvSpPr>
        <xdr:cNvPr id="589" name="楕円 588">
          <a:extLst>
            <a:ext uri="{FF2B5EF4-FFF2-40B4-BE49-F238E27FC236}">
              <a16:creationId xmlns:a16="http://schemas.microsoft.com/office/drawing/2014/main" id="{0EBAE35D-E436-41E0-BEEA-D1D0A22EF381}"/>
            </a:ext>
          </a:extLst>
        </xdr:cNvPr>
        <xdr:cNvSpPr/>
      </xdr:nvSpPr>
      <xdr:spPr>
        <a:xfrm>
          <a:off x="19458940" y="6681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122228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A75381E3-CA27-47C0-9D40-656FD7607445}"/>
            </a:ext>
          </a:extLst>
        </xdr:cNvPr>
        <xdr:cNvSpPr txBox="1"/>
      </xdr:nvSpPr>
      <xdr:spPr>
        <a:xfrm>
          <a:off x="19547840" y="666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112154</xdr:rowOff>
    </xdr:from>
    <xdr:to>
      <xdr:col>112</xdr:col>
      <xdr:colOff>38100</xdr:colOff>
      <xdr:row>40</xdr:row>
      <xdr:rowOff>42304</xdr:rowOff>
    </xdr:to>
    <xdr:sp macro="" textlink="">
      <xdr:nvSpPr>
        <xdr:cNvPr id="591" name="楕円 590">
          <a:extLst>
            <a:ext uri="{FF2B5EF4-FFF2-40B4-BE49-F238E27FC236}">
              <a16:creationId xmlns:a16="http://schemas.microsoft.com/office/drawing/2014/main" id="{B1F220BA-1C59-4FFB-9538-E6547F807835}"/>
            </a:ext>
          </a:extLst>
        </xdr:cNvPr>
        <xdr:cNvSpPr/>
      </xdr:nvSpPr>
      <xdr:spPr>
        <a:xfrm>
          <a:off x="18735040" y="66501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162954</xdr:rowOff>
    </xdr:from>
    <xdr:to>
      <xdr:col>116</xdr:col>
      <xdr:colOff>63500</xdr:colOff>
      <xdr:row>40</xdr:row>
      <xdr:rowOff>23151</xdr:rowOff>
    </xdr:to>
    <xdr:cxnSp macro="">
      <xdr:nvCxnSpPr>
        <xdr:cNvPr id="592" name="直線コネクタ 591">
          <a:extLst>
            <a:ext uri="{FF2B5EF4-FFF2-40B4-BE49-F238E27FC236}">
              <a16:creationId xmlns:a16="http://schemas.microsoft.com/office/drawing/2014/main" id="{EA214A0E-780A-4343-8573-A5FC44123099}"/>
            </a:ext>
          </a:extLst>
        </xdr:cNvPr>
        <xdr:cNvCxnSpPr/>
      </xdr:nvCxnSpPr>
      <xdr:spPr>
        <a:xfrm>
          <a:off x="18778220" y="6700914"/>
          <a:ext cx="731520" cy="2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81686</xdr:rowOff>
    </xdr:from>
    <xdr:to>
      <xdr:col>107</xdr:col>
      <xdr:colOff>101600</xdr:colOff>
      <xdr:row>40</xdr:row>
      <xdr:rowOff>11836</xdr:rowOff>
    </xdr:to>
    <xdr:sp macro="" textlink="">
      <xdr:nvSpPr>
        <xdr:cNvPr id="593" name="楕円 592">
          <a:extLst>
            <a:ext uri="{FF2B5EF4-FFF2-40B4-BE49-F238E27FC236}">
              <a16:creationId xmlns:a16="http://schemas.microsoft.com/office/drawing/2014/main" id="{885533D0-4D73-449F-B8E9-E38B4244D469}"/>
            </a:ext>
          </a:extLst>
        </xdr:cNvPr>
        <xdr:cNvSpPr/>
      </xdr:nvSpPr>
      <xdr:spPr>
        <a:xfrm>
          <a:off x="17937480" y="66196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132486</xdr:rowOff>
    </xdr:from>
    <xdr:to>
      <xdr:col>111</xdr:col>
      <xdr:colOff>177800</xdr:colOff>
      <xdr:row>39</xdr:row>
      <xdr:rowOff>162954</xdr:rowOff>
    </xdr:to>
    <xdr:cxnSp macro="">
      <xdr:nvCxnSpPr>
        <xdr:cNvPr id="594" name="直線コネクタ 593">
          <a:extLst>
            <a:ext uri="{FF2B5EF4-FFF2-40B4-BE49-F238E27FC236}">
              <a16:creationId xmlns:a16="http://schemas.microsoft.com/office/drawing/2014/main" id="{6D875221-84E9-485F-8546-AB98FB0419A4}"/>
            </a:ext>
          </a:extLst>
        </xdr:cNvPr>
        <xdr:cNvCxnSpPr/>
      </xdr:nvCxnSpPr>
      <xdr:spPr>
        <a:xfrm>
          <a:off x="17988280" y="6670446"/>
          <a:ext cx="789940" cy="3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119999</xdr:rowOff>
    </xdr:from>
    <xdr:to>
      <xdr:col>102</xdr:col>
      <xdr:colOff>165100</xdr:colOff>
      <xdr:row>40</xdr:row>
      <xdr:rowOff>50149</xdr:rowOff>
    </xdr:to>
    <xdr:sp macro="" textlink="">
      <xdr:nvSpPr>
        <xdr:cNvPr id="595" name="楕円 594">
          <a:extLst>
            <a:ext uri="{FF2B5EF4-FFF2-40B4-BE49-F238E27FC236}">
              <a16:creationId xmlns:a16="http://schemas.microsoft.com/office/drawing/2014/main" id="{B5C6FCA4-2719-474B-8B5B-C2B2F59DA5E8}"/>
            </a:ext>
          </a:extLst>
        </xdr:cNvPr>
        <xdr:cNvSpPr/>
      </xdr:nvSpPr>
      <xdr:spPr>
        <a:xfrm>
          <a:off x="17162780" y="66579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132486</xdr:rowOff>
    </xdr:from>
    <xdr:to>
      <xdr:col>107</xdr:col>
      <xdr:colOff>50800</xdr:colOff>
      <xdr:row>39</xdr:row>
      <xdr:rowOff>170799</xdr:rowOff>
    </xdr:to>
    <xdr:cxnSp macro="">
      <xdr:nvCxnSpPr>
        <xdr:cNvPr id="596" name="直線コネクタ 595">
          <a:extLst>
            <a:ext uri="{FF2B5EF4-FFF2-40B4-BE49-F238E27FC236}">
              <a16:creationId xmlns:a16="http://schemas.microsoft.com/office/drawing/2014/main" id="{B96B2087-279D-4962-A7FE-8513518D96C0}"/>
            </a:ext>
          </a:extLst>
        </xdr:cNvPr>
        <xdr:cNvCxnSpPr/>
      </xdr:nvCxnSpPr>
      <xdr:spPr>
        <a:xfrm flipV="1">
          <a:off x="17213580" y="6670446"/>
          <a:ext cx="7747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75962</xdr:rowOff>
    </xdr:from>
    <xdr:to>
      <xdr:col>98</xdr:col>
      <xdr:colOff>38100</xdr:colOff>
      <xdr:row>40</xdr:row>
      <xdr:rowOff>6112</xdr:rowOff>
    </xdr:to>
    <xdr:sp macro="" textlink="">
      <xdr:nvSpPr>
        <xdr:cNvPr id="597" name="楕円 596">
          <a:extLst>
            <a:ext uri="{FF2B5EF4-FFF2-40B4-BE49-F238E27FC236}">
              <a16:creationId xmlns:a16="http://schemas.microsoft.com/office/drawing/2014/main" id="{BBC24EAA-1F56-4228-BBD6-12E9B4FFF7D6}"/>
            </a:ext>
          </a:extLst>
        </xdr:cNvPr>
        <xdr:cNvSpPr/>
      </xdr:nvSpPr>
      <xdr:spPr>
        <a:xfrm>
          <a:off x="16388080" y="6613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126762</xdr:rowOff>
    </xdr:from>
    <xdr:to>
      <xdr:col>102</xdr:col>
      <xdr:colOff>114300</xdr:colOff>
      <xdr:row>39</xdr:row>
      <xdr:rowOff>170799</xdr:rowOff>
    </xdr:to>
    <xdr:cxnSp macro="">
      <xdr:nvCxnSpPr>
        <xdr:cNvPr id="598" name="直線コネクタ 597">
          <a:extLst>
            <a:ext uri="{FF2B5EF4-FFF2-40B4-BE49-F238E27FC236}">
              <a16:creationId xmlns:a16="http://schemas.microsoft.com/office/drawing/2014/main" id="{E85A8A5D-49CD-43C4-A5CC-6DB3254E17FA}"/>
            </a:ext>
          </a:extLst>
        </xdr:cNvPr>
        <xdr:cNvCxnSpPr/>
      </xdr:nvCxnSpPr>
      <xdr:spPr>
        <a:xfrm>
          <a:off x="16431260" y="6664722"/>
          <a:ext cx="782320" cy="4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3F869793-CE4D-4BCD-87CA-002A270DB2DE}"/>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A033DA47-4D80-45E8-89B1-E7BFCB92EBA3}"/>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D9CCE51B-6A28-4342-9DF2-F4ECA964B0C1}"/>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48743B20-83A5-4ED6-8176-1E7AAFC89707}"/>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33431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7AAC5DD2-49DE-4558-AE45-F5958AF617A3}"/>
            </a:ext>
          </a:extLst>
        </xdr:cNvPr>
        <xdr:cNvSpPr txBox="1"/>
      </xdr:nvSpPr>
      <xdr:spPr>
        <a:xfrm>
          <a:off x="18528811" y="673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2963</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95ED8987-A7B5-4E12-8E72-C6FFFC28061B}"/>
            </a:ext>
          </a:extLst>
        </xdr:cNvPr>
        <xdr:cNvSpPr txBox="1"/>
      </xdr:nvSpPr>
      <xdr:spPr>
        <a:xfrm>
          <a:off x="17766811" y="670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41276</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330AD541-3237-43E9-A399-E986E50B7742}"/>
            </a:ext>
          </a:extLst>
        </xdr:cNvPr>
        <xdr:cNvSpPr txBox="1"/>
      </xdr:nvSpPr>
      <xdr:spPr>
        <a:xfrm>
          <a:off x="16969251" y="674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168689</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8AFC434F-BF3E-48D6-B530-8AD0B6AC3BF5}"/>
            </a:ext>
          </a:extLst>
        </xdr:cNvPr>
        <xdr:cNvSpPr txBox="1"/>
      </xdr:nvSpPr>
      <xdr:spPr>
        <a:xfrm>
          <a:off x="16194551" y="670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0DF6B74-09C1-4539-B862-190C08108A8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ADC0F46-082A-4053-BB44-AD38494CC31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6BD77E7-8A20-424B-AAB1-1C730512553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2D1E028-835B-49EF-A83B-89D14BBA58D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31531C6-F175-4C56-891C-A9886164190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A12BC5-5B13-4D76-9290-BBCF6290FE2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D9591AC-986C-4932-B8FB-00631843F39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B7DB20D-4C03-4D22-9574-769C6CB9DF4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322736F8-8D22-4EC7-A39F-113E36BC630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87D8A1A-3C6B-4900-A789-3E4A480F9F9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97E9567-555A-4700-802A-75BA48E472A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3146264-EE32-4FED-ABC7-200979716142}"/>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EF980CF0-0A4C-4BE7-9766-C403E1AB127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2078B71-E0D2-475D-A5EC-9A3A796C186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A6CFCFC-824C-4185-849A-AB223A5FAC4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DA1C33F3-72BB-4B19-9326-37F492D80CD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E8FF675-FF0F-4B3B-A776-B48556B5F96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1D94FF77-FBEA-494E-81A2-F70A3AA5DDC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129C535-9E95-4314-A65E-442AFCAB83D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034C2A1-F941-4843-997A-C04F3252079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0E97D34-88EA-4E53-9799-00A9432B4098}"/>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5D96024B-E6BD-4BCE-AFEF-02ABABD6CFD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F8A7B8B-809B-4958-9429-711E61F133F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6550F31-007A-4700-A934-AE6084D7504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F151129A-13E2-4996-845E-397F9AED390F}"/>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26C8740C-AF75-4263-9787-80AFCB1CE951}"/>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B7BFD823-AA11-4E42-AF65-8525F80BFAC3}"/>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0F07CD9-0237-4E25-B02F-C55324E237AB}"/>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635A378E-68F9-4675-8E78-18038B9FC98A}"/>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6C08C8A-296C-4A19-996B-CE9B73A7CE77}"/>
            </a:ext>
          </a:extLst>
        </xdr:cNvPr>
        <xdr:cNvSpPr txBox="1"/>
      </xdr:nvSpPr>
      <xdr:spPr>
        <a:xfrm>
          <a:off x="14414500" y="982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F28611C5-A3C1-4122-AE1E-E1406100454A}"/>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5F198433-7069-4B7F-9DE1-83676A9809B0}"/>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0C5B7BAC-A2DB-49A8-91B8-A1E9BDB7BFFA}"/>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270BA4AE-FD65-41E3-B398-7C49BE1411ED}"/>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23ABEE00-97DA-49F8-A660-E783497021CB}"/>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6C86E11-5212-4271-A2DA-733004C0364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AA84DB2-37B1-418F-B30A-B742843E4DD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B84C968-A84A-4779-93D6-0DFEDA49C84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6E1A373-A4F8-4475-B656-4F640825D5F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19C7C39-2DFF-44C8-BC5C-9ACB58C3E49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647" name="楕円 646">
          <a:extLst>
            <a:ext uri="{FF2B5EF4-FFF2-40B4-BE49-F238E27FC236}">
              <a16:creationId xmlns:a16="http://schemas.microsoft.com/office/drawing/2014/main" id="{D44A61EC-9166-4DF1-AD53-088EE7348328}"/>
            </a:ext>
          </a:extLst>
        </xdr:cNvPr>
        <xdr:cNvSpPr/>
      </xdr:nvSpPr>
      <xdr:spPr>
        <a:xfrm>
          <a:off x="14325600" y="100114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99077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BC2EDEAD-FB1F-49A6-95EE-C0D9EDC945CF}"/>
            </a:ext>
          </a:extLst>
        </xdr:cNvPr>
        <xdr:cNvSpPr txBox="1"/>
      </xdr:nvSpPr>
      <xdr:spPr>
        <a:xfrm>
          <a:off x="14414500" y="998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82550</xdr:rowOff>
    </xdr:from>
    <xdr:to>
      <xdr:col>81</xdr:col>
      <xdr:colOff>101600</xdr:colOff>
      <xdr:row>60</xdr:row>
      <xdr:rowOff>12700</xdr:rowOff>
    </xdr:to>
    <xdr:sp macro="" textlink="">
      <xdr:nvSpPr>
        <xdr:cNvPr id="649" name="楕円 648">
          <a:extLst>
            <a:ext uri="{FF2B5EF4-FFF2-40B4-BE49-F238E27FC236}">
              <a16:creationId xmlns:a16="http://schemas.microsoft.com/office/drawing/2014/main" id="{51296008-FD2B-4854-BF81-FB33347987BD}"/>
            </a:ext>
          </a:extLst>
        </xdr:cNvPr>
        <xdr:cNvSpPr/>
      </xdr:nvSpPr>
      <xdr:spPr>
        <a:xfrm>
          <a:off x="13578840" y="997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133350</xdr:rowOff>
    </xdr:from>
    <xdr:to>
      <xdr:col>85</xdr:col>
      <xdr:colOff>127000</xdr:colOff>
      <xdr:row>60</xdr:row>
      <xdr:rowOff>0</xdr:rowOff>
    </xdr:to>
    <xdr:cxnSp macro="">
      <xdr:nvCxnSpPr>
        <xdr:cNvPr id="650" name="直線コネクタ 649">
          <a:extLst>
            <a:ext uri="{FF2B5EF4-FFF2-40B4-BE49-F238E27FC236}">
              <a16:creationId xmlns:a16="http://schemas.microsoft.com/office/drawing/2014/main" id="{F9219B54-B555-49C9-8111-2C66B52A097D}"/>
            </a:ext>
          </a:extLst>
        </xdr:cNvPr>
        <xdr:cNvCxnSpPr/>
      </xdr:nvCxnSpPr>
      <xdr:spPr>
        <a:xfrm>
          <a:off x="13629640" y="1002411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44450</xdr:rowOff>
    </xdr:from>
    <xdr:to>
      <xdr:col>76</xdr:col>
      <xdr:colOff>165100</xdr:colOff>
      <xdr:row>59</xdr:row>
      <xdr:rowOff>146050</xdr:rowOff>
    </xdr:to>
    <xdr:sp macro="" textlink="">
      <xdr:nvSpPr>
        <xdr:cNvPr id="651" name="楕円 650">
          <a:extLst>
            <a:ext uri="{FF2B5EF4-FFF2-40B4-BE49-F238E27FC236}">
              <a16:creationId xmlns:a16="http://schemas.microsoft.com/office/drawing/2014/main" id="{3CA4FE48-02CB-4FA4-994B-9DE1662305FC}"/>
            </a:ext>
          </a:extLst>
        </xdr:cNvPr>
        <xdr:cNvSpPr/>
      </xdr:nvSpPr>
      <xdr:spPr>
        <a:xfrm>
          <a:off x="1280414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95250</xdr:rowOff>
    </xdr:from>
    <xdr:to>
      <xdr:col>81</xdr:col>
      <xdr:colOff>50800</xdr:colOff>
      <xdr:row>59</xdr:row>
      <xdr:rowOff>133350</xdr:rowOff>
    </xdr:to>
    <xdr:cxnSp macro="">
      <xdr:nvCxnSpPr>
        <xdr:cNvPr id="652" name="直線コネクタ 651">
          <a:extLst>
            <a:ext uri="{FF2B5EF4-FFF2-40B4-BE49-F238E27FC236}">
              <a16:creationId xmlns:a16="http://schemas.microsoft.com/office/drawing/2014/main" id="{46A019DD-1E00-46FB-994A-84E1F95A8B2B}"/>
            </a:ext>
          </a:extLst>
        </xdr:cNvPr>
        <xdr:cNvCxnSpPr/>
      </xdr:nvCxnSpPr>
      <xdr:spPr>
        <a:xfrm>
          <a:off x="12854940" y="998601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xdr:rowOff>
    </xdr:from>
    <xdr:to>
      <xdr:col>72</xdr:col>
      <xdr:colOff>38100</xdr:colOff>
      <xdr:row>59</xdr:row>
      <xdr:rowOff>107950</xdr:rowOff>
    </xdr:to>
    <xdr:sp macro="" textlink="">
      <xdr:nvSpPr>
        <xdr:cNvPr id="653" name="楕円 652">
          <a:extLst>
            <a:ext uri="{FF2B5EF4-FFF2-40B4-BE49-F238E27FC236}">
              <a16:creationId xmlns:a16="http://schemas.microsoft.com/office/drawing/2014/main" id="{B5D82727-D36B-4D1F-91A8-8460C7D5EA8D}"/>
            </a:ext>
          </a:extLst>
        </xdr:cNvPr>
        <xdr:cNvSpPr/>
      </xdr:nvSpPr>
      <xdr:spPr>
        <a:xfrm>
          <a:off x="12029440" y="9897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95250</xdr:rowOff>
    </xdr:to>
    <xdr:cxnSp macro="">
      <xdr:nvCxnSpPr>
        <xdr:cNvPr id="654" name="直線コネクタ 653">
          <a:extLst>
            <a:ext uri="{FF2B5EF4-FFF2-40B4-BE49-F238E27FC236}">
              <a16:creationId xmlns:a16="http://schemas.microsoft.com/office/drawing/2014/main" id="{FE48EEFF-4C18-4B5D-AADF-17C94677824E}"/>
            </a:ext>
          </a:extLst>
        </xdr:cNvPr>
        <xdr:cNvCxnSpPr/>
      </xdr:nvCxnSpPr>
      <xdr:spPr>
        <a:xfrm>
          <a:off x="12072620" y="994791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139700</xdr:rowOff>
    </xdr:from>
    <xdr:to>
      <xdr:col>67</xdr:col>
      <xdr:colOff>101600</xdr:colOff>
      <xdr:row>59</xdr:row>
      <xdr:rowOff>69850</xdr:rowOff>
    </xdr:to>
    <xdr:sp macro="" textlink="">
      <xdr:nvSpPr>
        <xdr:cNvPr id="655" name="楕円 654">
          <a:extLst>
            <a:ext uri="{FF2B5EF4-FFF2-40B4-BE49-F238E27FC236}">
              <a16:creationId xmlns:a16="http://schemas.microsoft.com/office/drawing/2014/main" id="{6D31DAD3-A6A0-438B-8DF5-3D9267137DA3}"/>
            </a:ext>
          </a:extLst>
        </xdr:cNvPr>
        <xdr:cNvSpPr/>
      </xdr:nvSpPr>
      <xdr:spPr>
        <a:xfrm>
          <a:off x="11231880" y="986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19050</xdr:rowOff>
    </xdr:from>
    <xdr:to>
      <xdr:col>71</xdr:col>
      <xdr:colOff>177800</xdr:colOff>
      <xdr:row>59</xdr:row>
      <xdr:rowOff>57150</xdr:rowOff>
    </xdr:to>
    <xdr:cxnSp macro="">
      <xdr:nvCxnSpPr>
        <xdr:cNvPr id="656" name="直線コネクタ 655">
          <a:extLst>
            <a:ext uri="{FF2B5EF4-FFF2-40B4-BE49-F238E27FC236}">
              <a16:creationId xmlns:a16="http://schemas.microsoft.com/office/drawing/2014/main" id="{EE7F76BC-6F39-44B1-81C4-CE9C60F461BA}"/>
            </a:ext>
          </a:extLst>
        </xdr:cNvPr>
        <xdr:cNvCxnSpPr/>
      </xdr:nvCxnSpPr>
      <xdr:spPr>
        <a:xfrm>
          <a:off x="11282680" y="99098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73882D7E-5959-4D12-86C5-4BDE9F9ED4E3}"/>
            </a:ext>
          </a:extLst>
        </xdr:cNvPr>
        <xdr:cNvSpPr txBox="1"/>
      </xdr:nvSpPr>
      <xdr:spPr>
        <a:xfrm>
          <a:off x="134372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1586AAC-7ACA-46D9-99E6-E6D0C8838341}"/>
            </a:ext>
          </a:extLst>
        </xdr:cNvPr>
        <xdr:cNvSpPr txBox="1"/>
      </xdr:nvSpPr>
      <xdr:spPr>
        <a:xfrm>
          <a:off x="126752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F2446ED8-84C4-4491-8CDE-751CD79DE12F}"/>
            </a:ext>
          </a:extLst>
        </xdr:cNvPr>
        <xdr:cNvSpPr txBox="1"/>
      </xdr:nvSpPr>
      <xdr:spPr>
        <a:xfrm>
          <a:off x="119005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1833B14-0AFF-45FA-A3DD-1ABF1DCA893F}"/>
            </a:ext>
          </a:extLst>
        </xdr:cNvPr>
        <xdr:cNvSpPr txBox="1"/>
      </xdr:nvSpPr>
      <xdr:spPr>
        <a:xfrm>
          <a:off x="1110298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3827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85BDB9B8-1DCE-4C44-8FEB-AA068F1E71B6}"/>
            </a:ext>
          </a:extLst>
        </xdr:cNvPr>
        <xdr:cNvSpPr txBox="1"/>
      </xdr:nvSpPr>
      <xdr:spPr>
        <a:xfrm>
          <a:off x="134372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137177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C43756E-78B7-4620-9A5A-2F51571E1884}"/>
            </a:ext>
          </a:extLst>
        </xdr:cNvPr>
        <xdr:cNvSpPr txBox="1"/>
      </xdr:nvSpPr>
      <xdr:spPr>
        <a:xfrm>
          <a:off x="12675244" y="1002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99077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836E326C-F46D-490C-89D0-8AD5EC8E2DDA}"/>
            </a:ext>
          </a:extLst>
        </xdr:cNvPr>
        <xdr:cNvSpPr txBox="1"/>
      </xdr:nvSpPr>
      <xdr:spPr>
        <a:xfrm>
          <a:off x="11900544" y="998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60977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DA8138E2-8DA0-4587-8112-CCB4ACC244FE}"/>
            </a:ext>
          </a:extLst>
        </xdr:cNvPr>
        <xdr:cNvSpPr txBox="1"/>
      </xdr:nvSpPr>
      <xdr:spPr>
        <a:xfrm>
          <a:off x="1110298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F87BB49-1F22-4F16-BEEF-EB9F36B96BF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3878F06-1517-4C83-B93A-71020C78A7C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979C98E-B454-41E5-B52C-1D40C354A16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18790650-1D98-43B2-B5E4-5768AA9C445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445FACA-4EB6-4984-BCBB-AFB001FB07A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23D07B2A-716F-464A-9F8A-CD3A259A9F6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05F7997-9BF7-438A-9C44-1974418842A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C76519C0-D945-4959-8B09-70182878B14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C37BC0D-BD67-4B76-A920-B89590419D9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7CED6052-CEB3-4BCA-AEBE-9804D9B2076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C4F3E72B-6F1E-4994-BA23-D9705C6550F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115CF2D-908E-4B9C-AF26-5D212F416607}"/>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DC7B93F-40B5-4170-B21F-827FC93C64B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7C833A10-3599-435A-979B-B275002AAD9A}"/>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3DF9BB9-7B1B-4237-A9CC-385E670FA0D8}"/>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F3BE535F-40C4-4D39-950C-CC88EA167ADB}"/>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CA98DF8A-339F-4C7C-963E-8A019CB579BF}"/>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B7466604-D05D-49A5-A335-5C3DCAEC1E2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9AC29471-426A-40E5-9E73-A42F8D1D6A7B}"/>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927E4420-B4FE-4908-9F37-CFCEFD9B8BE6}"/>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FDCC3456-7486-4FEE-B38F-F3E7DDF8F40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FC63562-B0B0-49AE-86A1-315ADFEA748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BA265617-0F33-465E-AFE9-1CCA1CF3BAE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4EB1EF7-9E1F-498B-90E8-BD704F67ACA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F0C8665-F73F-4228-912D-9E22F9927E7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4A704733-2C72-45EA-9E84-B0E1B2FC6CA7}"/>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9810BBE-1FFC-48EF-A740-C8BE1F145815}"/>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C77F2127-8925-4953-A6E0-D836D4B4B088}"/>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0332914-ABCE-4163-B686-CB502140786D}"/>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0FE34AF7-6CD0-4C61-BC60-AC163728E39F}"/>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FE334054-B33B-4684-B19D-5FD1498B8BC4}"/>
            </a:ext>
          </a:extLst>
        </xdr:cNvPr>
        <xdr:cNvSpPr txBox="1"/>
      </xdr:nvSpPr>
      <xdr:spPr>
        <a:xfrm>
          <a:off x="19547840" y="10230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FE9B085E-CE2D-4E9A-B181-6CAF89D22B40}"/>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AFDF26D0-E9EF-46EB-A148-0F665D5EDB7E}"/>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65DDCFA3-B029-45EF-ACC9-51A48D91CC2C}"/>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993E07CF-0D99-45D5-846B-51A6BF4FC375}"/>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05905B1B-1E84-4F68-9FA0-83F7A6503E5E}"/>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6D1D55F-CDAB-48F3-A81F-476CFA3F3D1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CB725C7-88FD-476F-8F54-6B1F74A71FA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D1A4B8D-5A70-4481-97DD-121ADBFBBC2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D91BE48-A17A-4FEC-9826-C2556BF5730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3D8EDBF8-26C6-46E4-912B-CCEAA4048A6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706" name="楕円 705">
          <a:extLst>
            <a:ext uri="{FF2B5EF4-FFF2-40B4-BE49-F238E27FC236}">
              <a16:creationId xmlns:a16="http://schemas.microsoft.com/office/drawing/2014/main" id="{AFF8EC77-343A-4C9E-AB34-C874635D89DE}"/>
            </a:ext>
          </a:extLst>
        </xdr:cNvPr>
        <xdr:cNvSpPr/>
      </xdr:nvSpPr>
      <xdr:spPr>
        <a:xfrm>
          <a:off x="19458940" y="106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33762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D7A1D48-578E-4502-9BC5-AA36D640C06A}"/>
            </a:ext>
          </a:extLst>
        </xdr:cNvPr>
        <xdr:cNvSpPr txBox="1"/>
      </xdr:nvSpPr>
      <xdr:spPr>
        <a:xfrm>
          <a:off x="19547840" y="1059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55335</xdr:rowOff>
    </xdr:from>
    <xdr:to>
      <xdr:col>112</xdr:col>
      <xdr:colOff>38100</xdr:colOff>
      <xdr:row>63</xdr:row>
      <xdr:rowOff>156935</xdr:rowOff>
    </xdr:to>
    <xdr:sp macro="" textlink="">
      <xdr:nvSpPr>
        <xdr:cNvPr id="708" name="楕円 707">
          <a:extLst>
            <a:ext uri="{FF2B5EF4-FFF2-40B4-BE49-F238E27FC236}">
              <a16:creationId xmlns:a16="http://schemas.microsoft.com/office/drawing/2014/main" id="{4D15041D-4418-49BD-9B9F-BEE236F2398E}"/>
            </a:ext>
          </a:extLst>
        </xdr:cNvPr>
        <xdr:cNvSpPr/>
      </xdr:nvSpPr>
      <xdr:spPr>
        <a:xfrm>
          <a:off x="18735040" y="10616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106135</xdr:rowOff>
    </xdr:from>
    <xdr:to>
      <xdr:col>116</xdr:col>
      <xdr:colOff>63500</xdr:colOff>
      <xdr:row>63</xdr:row>
      <xdr:rowOff>106135</xdr:rowOff>
    </xdr:to>
    <xdr:cxnSp macro="">
      <xdr:nvCxnSpPr>
        <xdr:cNvPr id="709" name="直線コネクタ 708">
          <a:extLst>
            <a:ext uri="{FF2B5EF4-FFF2-40B4-BE49-F238E27FC236}">
              <a16:creationId xmlns:a16="http://schemas.microsoft.com/office/drawing/2014/main" id="{A1DBFB34-E64F-4CFD-8A7E-0A56C6DC184A}"/>
            </a:ext>
          </a:extLst>
        </xdr:cNvPr>
        <xdr:cNvCxnSpPr/>
      </xdr:nvCxnSpPr>
      <xdr:spPr>
        <a:xfrm>
          <a:off x="18778220" y="1066745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710" name="楕円 709">
          <a:extLst>
            <a:ext uri="{FF2B5EF4-FFF2-40B4-BE49-F238E27FC236}">
              <a16:creationId xmlns:a16="http://schemas.microsoft.com/office/drawing/2014/main" id="{2D15C026-956B-43E0-A839-A2A2297C8D13}"/>
            </a:ext>
          </a:extLst>
        </xdr:cNvPr>
        <xdr:cNvSpPr/>
      </xdr:nvSpPr>
      <xdr:spPr>
        <a:xfrm>
          <a:off x="17937480" y="106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106135</xdr:rowOff>
    </xdr:from>
    <xdr:to>
      <xdr:col>111</xdr:col>
      <xdr:colOff>177800</xdr:colOff>
      <xdr:row>63</xdr:row>
      <xdr:rowOff>106135</xdr:rowOff>
    </xdr:to>
    <xdr:cxnSp macro="">
      <xdr:nvCxnSpPr>
        <xdr:cNvPr id="711" name="直線コネクタ 710">
          <a:extLst>
            <a:ext uri="{FF2B5EF4-FFF2-40B4-BE49-F238E27FC236}">
              <a16:creationId xmlns:a16="http://schemas.microsoft.com/office/drawing/2014/main" id="{89C1B1E7-F94B-4948-BA26-523D557AFC1A}"/>
            </a:ext>
          </a:extLst>
        </xdr:cNvPr>
        <xdr:cNvCxnSpPr/>
      </xdr:nvCxnSpPr>
      <xdr:spPr>
        <a:xfrm>
          <a:off x="17988280" y="1066745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71665</xdr:rowOff>
    </xdr:from>
    <xdr:to>
      <xdr:col>102</xdr:col>
      <xdr:colOff>165100</xdr:colOff>
      <xdr:row>64</xdr:row>
      <xdr:rowOff>1815</xdr:rowOff>
    </xdr:to>
    <xdr:sp macro="" textlink="">
      <xdr:nvSpPr>
        <xdr:cNvPr id="712" name="楕円 711">
          <a:extLst>
            <a:ext uri="{FF2B5EF4-FFF2-40B4-BE49-F238E27FC236}">
              <a16:creationId xmlns:a16="http://schemas.microsoft.com/office/drawing/2014/main" id="{E34A8BF6-7F9E-40C4-9FB1-BAE1EFF5E0B0}"/>
            </a:ext>
          </a:extLst>
        </xdr:cNvPr>
        <xdr:cNvSpPr/>
      </xdr:nvSpPr>
      <xdr:spPr>
        <a:xfrm>
          <a:off x="17162780" y="10632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122465</xdr:rowOff>
    </xdr:to>
    <xdr:cxnSp macro="">
      <xdr:nvCxnSpPr>
        <xdr:cNvPr id="713" name="直線コネクタ 712">
          <a:extLst>
            <a:ext uri="{FF2B5EF4-FFF2-40B4-BE49-F238E27FC236}">
              <a16:creationId xmlns:a16="http://schemas.microsoft.com/office/drawing/2014/main" id="{CA142381-70D9-4F27-A9DF-CA05B1867105}"/>
            </a:ext>
          </a:extLst>
        </xdr:cNvPr>
        <xdr:cNvCxnSpPr/>
      </xdr:nvCxnSpPr>
      <xdr:spPr>
        <a:xfrm flipV="1">
          <a:off x="17213580" y="10667455"/>
          <a:ext cx="7747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71665</xdr:rowOff>
    </xdr:from>
    <xdr:to>
      <xdr:col>98</xdr:col>
      <xdr:colOff>38100</xdr:colOff>
      <xdr:row>64</xdr:row>
      <xdr:rowOff>1815</xdr:rowOff>
    </xdr:to>
    <xdr:sp macro="" textlink="">
      <xdr:nvSpPr>
        <xdr:cNvPr id="714" name="楕円 713">
          <a:extLst>
            <a:ext uri="{FF2B5EF4-FFF2-40B4-BE49-F238E27FC236}">
              <a16:creationId xmlns:a16="http://schemas.microsoft.com/office/drawing/2014/main" id="{FF289835-5C22-46EC-8AC6-8E46B966FA8C}"/>
            </a:ext>
          </a:extLst>
        </xdr:cNvPr>
        <xdr:cNvSpPr/>
      </xdr:nvSpPr>
      <xdr:spPr>
        <a:xfrm>
          <a:off x="16388080" y="10632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122465</xdr:rowOff>
    </xdr:from>
    <xdr:to>
      <xdr:col>102</xdr:col>
      <xdr:colOff>114300</xdr:colOff>
      <xdr:row>63</xdr:row>
      <xdr:rowOff>122465</xdr:rowOff>
    </xdr:to>
    <xdr:cxnSp macro="">
      <xdr:nvCxnSpPr>
        <xdr:cNvPr id="715" name="直線コネクタ 714">
          <a:extLst>
            <a:ext uri="{FF2B5EF4-FFF2-40B4-BE49-F238E27FC236}">
              <a16:creationId xmlns:a16="http://schemas.microsoft.com/office/drawing/2014/main" id="{2A6BC459-1DFB-4AAF-A87B-E769D748F5C2}"/>
            </a:ext>
          </a:extLst>
        </xdr:cNvPr>
        <xdr:cNvCxnSpPr/>
      </xdr:nvCxnSpPr>
      <xdr:spPr>
        <a:xfrm>
          <a:off x="16431260" y="1068378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7698828D-867E-4F69-969D-9068EDFB9EEA}"/>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EF66EC88-A865-41B7-8A30-224D0283D983}"/>
            </a:ext>
          </a:extLst>
        </xdr:cNvPr>
        <xdr:cNvSpPr txBox="1"/>
      </xdr:nvSpPr>
      <xdr:spPr>
        <a:xfrm>
          <a:off x="177762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3CE1B6D6-D0B9-40B2-886C-4E5586F012AD}"/>
            </a:ext>
          </a:extLst>
        </xdr:cNvPr>
        <xdr:cNvSpPr txBox="1"/>
      </xdr:nvSpPr>
      <xdr:spPr>
        <a:xfrm>
          <a:off x="170015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6D5C49C8-8F71-4C0F-8F8A-DEC30FBF8263}"/>
            </a:ext>
          </a:extLst>
        </xdr:cNvPr>
        <xdr:cNvSpPr txBox="1"/>
      </xdr:nvSpPr>
      <xdr:spPr>
        <a:xfrm>
          <a:off x="162268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148062</xdr:rowOff>
    </xdr:from>
    <xdr:ext cx="469744" cy="259045"/>
    <xdr:sp macro="" textlink="">
      <xdr:nvSpPr>
        <xdr:cNvPr id="720" name="n_1mainValue【保健センター・保健所】&#10;一人当たり面積">
          <a:extLst>
            <a:ext uri="{FF2B5EF4-FFF2-40B4-BE49-F238E27FC236}">
              <a16:creationId xmlns:a16="http://schemas.microsoft.com/office/drawing/2014/main" id="{2B05127B-C89D-4371-A4D5-0A2D6B09F7AD}"/>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721" name="n_2mainValue【保健センター・保健所】&#10;一人当たり面積">
          <a:extLst>
            <a:ext uri="{FF2B5EF4-FFF2-40B4-BE49-F238E27FC236}">
              <a16:creationId xmlns:a16="http://schemas.microsoft.com/office/drawing/2014/main" id="{92AFE85D-5E7E-4831-A76F-8449A32AF8DD}"/>
            </a:ext>
          </a:extLst>
        </xdr:cNvPr>
        <xdr:cNvSpPr txBox="1"/>
      </xdr:nvSpPr>
      <xdr:spPr>
        <a:xfrm>
          <a:off x="177762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164392</xdr:rowOff>
    </xdr:from>
    <xdr:ext cx="469744" cy="259045"/>
    <xdr:sp macro="" textlink="">
      <xdr:nvSpPr>
        <xdr:cNvPr id="722" name="n_3mainValue【保健センター・保健所】&#10;一人当たり面積">
          <a:extLst>
            <a:ext uri="{FF2B5EF4-FFF2-40B4-BE49-F238E27FC236}">
              <a16:creationId xmlns:a16="http://schemas.microsoft.com/office/drawing/2014/main" id="{13950065-7651-40FB-9CAF-9033F180EC01}"/>
            </a:ext>
          </a:extLst>
        </xdr:cNvPr>
        <xdr:cNvSpPr txBox="1"/>
      </xdr:nvSpPr>
      <xdr:spPr>
        <a:xfrm>
          <a:off x="17001567" y="1072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164392</xdr:rowOff>
    </xdr:from>
    <xdr:ext cx="469744" cy="259045"/>
    <xdr:sp macro="" textlink="">
      <xdr:nvSpPr>
        <xdr:cNvPr id="723" name="n_4mainValue【保健センター・保健所】&#10;一人当たり面積">
          <a:extLst>
            <a:ext uri="{FF2B5EF4-FFF2-40B4-BE49-F238E27FC236}">
              <a16:creationId xmlns:a16="http://schemas.microsoft.com/office/drawing/2014/main" id="{AB77FAF5-A099-4A52-8605-CA1D2DECE883}"/>
            </a:ext>
          </a:extLst>
        </xdr:cNvPr>
        <xdr:cNvSpPr txBox="1"/>
      </xdr:nvSpPr>
      <xdr:spPr>
        <a:xfrm>
          <a:off x="16226867" y="1072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57C1D59-C9EE-4A66-9C79-CE32600BE29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7AD65025-D372-4424-BDA9-8DACFCE9A43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C58FCD0-66F0-4CB5-8610-E6690CE17BF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E9780E6-D3D4-4133-845D-0D5BB524EF9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93005B6-BD08-40C8-950F-E0EDEE0268F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A280B9B-299F-4560-9485-ABCC434625B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30047F0-A576-47F8-96F1-C7412220D00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98D2E2A-2075-4AEE-A842-A475BEC239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63F380CC-28A0-4F5B-B1DB-B744066D8AE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4CB19134-635A-4B8B-81D6-C98C5CDBAA3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93AF47E3-7D3A-4C84-B671-E81A3E2A047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7557345-32C2-409D-9796-1315045843B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E6A6C39-B963-4970-83E3-A58B34D7439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DD8166BB-B2A9-4E3F-9884-501F7F6CD63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B069B154-6AA2-4857-B476-7A03F5982A8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B83A3ED-79F0-42A7-A6FF-2FA36060A1D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8B5F991C-58E2-49D2-A147-6877B9F3943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EA4B42B-7790-44E7-8FAC-E1794FE8A7BB}"/>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C675C698-23FC-466C-B981-99DA33F78313}"/>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7E79D5CE-9369-4C90-A1A7-5347864E2E1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F0B13AE7-66CE-45C8-886F-EF2D3D29EA3E}"/>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15FFC64-7619-4D4A-9EC9-4D0B11820C1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67FE683-2174-4110-8FD5-6EAC788855C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BCAF6A4-F100-4CB0-911B-52906584856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2D93B5F0-30D4-4395-9707-FAF230B1A1A8}"/>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D2648FFE-E8C7-46B3-B7AB-1D0DD76BF03C}"/>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8D767ADC-962F-4B20-9FCE-C411776F710C}"/>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A240A1C-E9BB-4B85-9D0F-41A4CE4C660D}"/>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47F71893-964D-4895-B240-0E745DB2B8E6}"/>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D54CB64-0828-4A07-AD4F-F625689FF25F}"/>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11BBD0B9-ED38-46FE-9784-F37081CDD401}"/>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C8AA9A37-4138-4174-9245-0873C7B0F09B}"/>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BA773693-6EEF-476E-B8A3-5B01ED15C9F4}"/>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8AA9B3A6-8CF8-4928-8D4E-B9A5B5D347E0}"/>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4A256BB0-D850-42B4-BD53-8EFF92A36A97}"/>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2129F26-5642-46B9-B78F-6553EE49377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B6523B9-4609-47EB-9972-9BAC6245F62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B9C4620-18CC-42FC-8593-8C64AB1F9D7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EF1EC04-B1A8-4301-8BCC-AF05966DD60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C9DE63C-A616-414E-90BB-CBB50E0B7B3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12064</xdr:rowOff>
    </xdr:from>
    <xdr:to>
      <xdr:col>85</xdr:col>
      <xdr:colOff>177800</xdr:colOff>
      <xdr:row>81</xdr:row>
      <xdr:rowOff>113664</xdr:rowOff>
    </xdr:to>
    <xdr:sp macro="" textlink="">
      <xdr:nvSpPr>
        <xdr:cNvPr id="764" name="楕円 763">
          <a:extLst>
            <a:ext uri="{FF2B5EF4-FFF2-40B4-BE49-F238E27FC236}">
              <a16:creationId xmlns:a16="http://schemas.microsoft.com/office/drawing/2014/main" id="{B2128E89-1FED-44FF-92B3-EE588A230052}"/>
            </a:ext>
          </a:extLst>
        </xdr:cNvPr>
        <xdr:cNvSpPr/>
      </xdr:nvSpPr>
      <xdr:spPr>
        <a:xfrm>
          <a:off x="14325600" y="1359090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34941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139C082-756F-47AC-9CB5-81BD95F48031}"/>
            </a:ext>
          </a:extLst>
        </xdr:cNvPr>
        <xdr:cNvSpPr txBox="1"/>
      </xdr:nvSpPr>
      <xdr:spPr>
        <a:xfrm>
          <a:off x="14414500"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135889</xdr:rowOff>
    </xdr:from>
    <xdr:to>
      <xdr:col>81</xdr:col>
      <xdr:colOff>101600</xdr:colOff>
      <xdr:row>81</xdr:row>
      <xdr:rowOff>66039</xdr:rowOff>
    </xdr:to>
    <xdr:sp macro="" textlink="">
      <xdr:nvSpPr>
        <xdr:cNvPr id="766" name="楕円 765">
          <a:extLst>
            <a:ext uri="{FF2B5EF4-FFF2-40B4-BE49-F238E27FC236}">
              <a16:creationId xmlns:a16="http://schemas.microsoft.com/office/drawing/2014/main" id="{1397F138-0D50-46FF-BDBB-9B58D00B75B1}"/>
            </a:ext>
          </a:extLst>
        </xdr:cNvPr>
        <xdr:cNvSpPr/>
      </xdr:nvSpPr>
      <xdr:spPr>
        <a:xfrm>
          <a:off x="13578840" y="13547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15239</xdr:rowOff>
    </xdr:from>
    <xdr:to>
      <xdr:col>85</xdr:col>
      <xdr:colOff>127000</xdr:colOff>
      <xdr:row>81</xdr:row>
      <xdr:rowOff>62864</xdr:rowOff>
    </xdr:to>
    <xdr:cxnSp macro="">
      <xdr:nvCxnSpPr>
        <xdr:cNvPr id="767" name="直線コネクタ 766">
          <a:extLst>
            <a:ext uri="{FF2B5EF4-FFF2-40B4-BE49-F238E27FC236}">
              <a16:creationId xmlns:a16="http://schemas.microsoft.com/office/drawing/2014/main" id="{CFEC2677-B771-42E4-BC5D-5408F8080BDE}"/>
            </a:ext>
          </a:extLst>
        </xdr:cNvPr>
        <xdr:cNvCxnSpPr/>
      </xdr:nvCxnSpPr>
      <xdr:spPr>
        <a:xfrm>
          <a:off x="13629640" y="13594079"/>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92075</xdr:rowOff>
    </xdr:from>
    <xdr:to>
      <xdr:col>76</xdr:col>
      <xdr:colOff>165100</xdr:colOff>
      <xdr:row>81</xdr:row>
      <xdr:rowOff>22225</xdr:rowOff>
    </xdr:to>
    <xdr:sp macro="" textlink="">
      <xdr:nvSpPr>
        <xdr:cNvPr id="768" name="楕円 767">
          <a:extLst>
            <a:ext uri="{FF2B5EF4-FFF2-40B4-BE49-F238E27FC236}">
              <a16:creationId xmlns:a16="http://schemas.microsoft.com/office/drawing/2014/main" id="{1129A5A4-F2AB-4286-8394-D74D5176A752}"/>
            </a:ext>
          </a:extLst>
        </xdr:cNvPr>
        <xdr:cNvSpPr/>
      </xdr:nvSpPr>
      <xdr:spPr>
        <a:xfrm>
          <a:off x="12804140" y="13503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142875</xdr:rowOff>
    </xdr:from>
    <xdr:to>
      <xdr:col>81</xdr:col>
      <xdr:colOff>50800</xdr:colOff>
      <xdr:row>81</xdr:row>
      <xdr:rowOff>15239</xdr:rowOff>
    </xdr:to>
    <xdr:cxnSp macro="">
      <xdr:nvCxnSpPr>
        <xdr:cNvPr id="769" name="直線コネクタ 768">
          <a:extLst>
            <a:ext uri="{FF2B5EF4-FFF2-40B4-BE49-F238E27FC236}">
              <a16:creationId xmlns:a16="http://schemas.microsoft.com/office/drawing/2014/main" id="{B70A3DEB-DB29-4F87-93CC-B29E01EE9126}"/>
            </a:ext>
          </a:extLst>
        </xdr:cNvPr>
        <xdr:cNvCxnSpPr/>
      </xdr:nvCxnSpPr>
      <xdr:spPr>
        <a:xfrm>
          <a:off x="12854940" y="13554075"/>
          <a:ext cx="7747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44450</xdr:rowOff>
    </xdr:from>
    <xdr:to>
      <xdr:col>72</xdr:col>
      <xdr:colOff>38100</xdr:colOff>
      <xdr:row>80</xdr:row>
      <xdr:rowOff>146050</xdr:rowOff>
    </xdr:to>
    <xdr:sp macro="" textlink="">
      <xdr:nvSpPr>
        <xdr:cNvPr id="770" name="楕円 769">
          <a:extLst>
            <a:ext uri="{FF2B5EF4-FFF2-40B4-BE49-F238E27FC236}">
              <a16:creationId xmlns:a16="http://schemas.microsoft.com/office/drawing/2014/main" id="{3DA5F7DF-CF4D-4DD4-AA63-5AF7D69C31CD}"/>
            </a:ext>
          </a:extLst>
        </xdr:cNvPr>
        <xdr:cNvSpPr/>
      </xdr:nvSpPr>
      <xdr:spPr>
        <a:xfrm>
          <a:off x="12029440" y="13455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95250</xdr:rowOff>
    </xdr:from>
    <xdr:to>
      <xdr:col>76</xdr:col>
      <xdr:colOff>114300</xdr:colOff>
      <xdr:row>80</xdr:row>
      <xdr:rowOff>142875</xdr:rowOff>
    </xdr:to>
    <xdr:cxnSp macro="">
      <xdr:nvCxnSpPr>
        <xdr:cNvPr id="771" name="直線コネクタ 770">
          <a:extLst>
            <a:ext uri="{FF2B5EF4-FFF2-40B4-BE49-F238E27FC236}">
              <a16:creationId xmlns:a16="http://schemas.microsoft.com/office/drawing/2014/main" id="{9F438F7B-14EB-4711-BD34-78100F27B827}"/>
            </a:ext>
          </a:extLst>
        </xdr:cNvPr>
        <xdr:cNvCxnSpPr/>
      </xdr:nvCxnSpPr>
      <xdr:spPr>
        <a:xfrm>
          <a:off x="12072620" y="1350645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168275</xdr:rowOff>
    </xdr:from>
    <xdr:to>
      <xdr:col>67</xdr:col>
      <xdr:colOff>101600</xdr:colOff>
      <xdr:row>80</xdr:row>
      <xdr:rowOff>98425</xdr:rowOff>
    </xdr:to>
    <xdr:sp macro="" textlink="">
      <xdr:nvSpPr>
        <xdr:cNvPr id="772" name="楕円 771">
          <a:extLst>
            <a:ext uri="{FF2B5EF4-FFF2-40B4-BE49-F238E27FC236}">
              <a16:creationId xmlns:a16="http://schemas.microsoft.com/office/drawing/2014/main" id="{238279D9-D72C-47F5-A5A8-4118E1EFC389}"/>
            </a:ext>
          </a:extLst>
        </xdr:cNvPr>
        <xdr:cNvSpPr/>
      </xdr:nvSpPr>
      <xdr:spPr>
        <a:xfrm>
          <a:off x="11231880" y="13411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47625</xdr:rowOff>
    </xdr:from>
    <xdr:to>
      <xdr:col>71</xdr:col>
      <xdr:colOff>177800</xdr:colOff>
      <xdr:row>80</xdr:row>
      <xdr:rowOff>95250</xdr:rowOff>
    </xdr:to>
    <xdr:cxnSp macro="">
      <xdr:nvCxnSpPr>
        <xdr:cNvPr id="773" name="直線コネクタ 772">
          <a:extLst>
            <a:ext uri="{FF2B5EF4-FFF2-40B4-BE49-F238E27FC236}">
              <a16:creationId xmlns:a16="http://schemas.microsoft.com/office/drawing/2014/main" id="{7A955BA4-CEA8-4AB7-B200-C54953E65C7C}"/>
            </a:ext>
          </a:extLst>
        </xdr:cNvPr>
        <xdr:cNvCxnSpPr/>
      </xdr:nvCxnSpPr>
      <xdr:spPr>
        <a:xfrm>
          <a:off x="11282680" y="1345882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77BDB74B-4957-4AC5-9B92-3D1019854976}"/>
            </a:ext>
          </a:extLst>
        </xdr:cNvPr>
        <xdr:cNvSpPr txBox="1"/>
      </xdr:nvSpPr>
      <xdr:spPr>
        <a:xfrm>
          <a:off x="134372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15A132FA-BB8A-45A9-847D-714222ED8B54}"/>
            </a:ext>
          </a:extLst>
        </xdr:cNvPr>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96D3B990-701A-4700-8491-F35C5F7C1B24}"/>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1672F775-BF39-4E4E-BEFE-517D4E5B0A2F}"/>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82566</xdr:rowOff>
    </xdr:from>
    <xdr:ext cx="405111" cy="259045"/>
    <xdr:sp macro="" textlink="">
      <xdr:nvSpPr>
        <xdr:cNvPr id="778" name="n_1mainValue【消防施設】&#10;有形固定資産減価償却率">
          <a:extLst>
            <a:ext uri="{FF2B5EF4-FFF2-40B4-BE49-F238E27FC236}">
              <a16:creationId xmlns:a16="http://schemas.microsoft.com/office/drawing/2014/main" id="{B4D59A63-2346-4DA2-90A3-9F82AE20D3A3}"/>
            </a:ext>
          </a:extLst>
        </xdr:cNvPr>
        <xdr:cNvSpPr txBox="1"/>
      </xdr:nvSpPr>
      <xdr:spPr>
        <a:xfrm>
          <a:off x="13437244" y="1332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38752</xdr:rowOff>
    </xdr:from>
    <xdr:ext cx="405111" cy="259045"/>
    <xdr:sp macro="" textlink="">
      <xdr:nvSpPr>
        <xdr:cNvPr id="779" name="n_2mainValue【消防施設】&#10;有形固定資産減価償却率">
          <a:extLst>
            <a:ext uri="{FF2B5EF4-FFF2-40B4-BE49-F238E27FC236}">
              <a16:creationId xmlns:a16="http://schemas.microsoft.com/office/drawing/2014/main" id="{D9644CB1-1ABA-45CC-8024-C8D3CBF05BB2}"/>
            </a:ext>
          </a:extLst>
        </xdr:cNvPr>
        <xdr:cNvSpPr txBox="1"/>
      </xdr:nvSpPr>
      <xdr:spPr>
        <a:xfrm>
          <a:off x="12675244" y="1328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162577</xdr:rowOff>
    </xdr:from>
    <xdr:ext cx="405111" cy="259045"/>
    <xdr:sp macro="" textlink="">
      <xdr:nvSpPr>
        <xdr:cNvPr id="780" name="n_3mainValue【消防施設】&#10;有形固定資産減価償却率">
          <a:extLst>
            <a:ext uri="{FF2B5EF4-FFF2-40B4-BE49-F238E27FC236}">
              <a16:creationId xmlns:a16="http://schemas.microsoft.com/office/drawing/2014/main" id="{2EF0BB1A-58A5-4FCC-B904-48D8C32D13DD}"/>
            </a:ext>
          </a:extLst>
        </xdr:cNvPr>
        <xdr:cNvSpPr txBox="1"/>
      </xdr:nvSpPr>
      <xdr:spPr>
        <a:xfrm>
          <a:off x="11900544" y="1323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114952</xdr:rowOff>
    </xdr:from>
    <xdr:ext cx="405111" cy="259045"/>
    <xdr:sp macro="" textlink="">
      <xdr:nvSpPr>
        <xdr:cNvPr id="781" name="n_4mainValue【消防施設】&#10;有形固定資産減価償却率">
          <a:extLst>
            <a:ext uri="{FF2B5EF4-FFF2-40B4-BE49-F238E27FC236}">
              <a16:creationId xmlns:a16="http://schemas.microsoft.com/office/drawing/2014/main" id="{9343E535-804E-4C9D-B969-1E59E76FC083}"/>
            </a:ext>
          </a:extLst>
        </xdr:cNvPr>
        <xdr:cNvSpPr txBox="1"/>
      </xdr:nvSpPr>
      <xdr:spPr>
        <a:xfrm>
          <a:off x="1110298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C5279EB-1AB7-4131-BE79-DEE366A6083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87A61A01-D6B2-4305-8EBF-118101B8CA7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F29B4E2-860B-447D-B986-84B71358515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86E2D1C8-8A0B-452A-9F33-10F14DD4768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0EE45CB-C1C9-4D7C-B20E-50499835CF9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BEB22522-80E1-40C9-9ACF-009AB4B00C8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B5F537E-E228-430E-A3A1-AFEEFEEDFAD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DDBB224-1F33-4A3B-B576-79B9FDA15CE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A05B310-4E7C-485C-838F-57FAAFC6C2A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DB7F58A-CEBA-41EA-95A5-0495DC4C6E0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77191669-C6AE-4793-A063-7A3B44724ED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93FE5F91-BA91-4CE5-8682-F5E4920B7DD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E3FE6DF7-90AB-4B6B-BEC4-4F147198EE1A}"/>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F1F04AA3-30BF-4840-B004-42D889BD649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9C327233-DB50-459E-940F-63232713DC9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D514817C-2249-48E9-AA91-BB45362F27F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F325ADC6-2D3C-43BD-8BEA-197CB504444D}"/>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476842D6-6A5B-4E6A-8367-0695FFC1B389}"/>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1B3F764D-C395-438B-BCF5-AFF793E4AD63}"/>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D9C4141F-AE3F-48F5-9699-92A784A4EF9C}"/>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9D3F151-A68F-4037-9E94-E234CC8A526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82368DE7-E1F9-4061-80AD-7EEF448DDD2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562F548C-5C6A-4270-8BCB-20681784236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DB407C85-7B68-496B-A869-48908CFD2D01}"/>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53A2683B-7957-4233-9324-A8B7014FA11E}"/>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3949946E-7E50-4BF3-ABDE-22601C28C45D}"/>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4368BC3F-DF4D-4965-B94D-817556484293}"/>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46863666-970B-4813-874E-ACC7EB8D3E53}"/>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6C3248DC-FC5D-49FA-A349-B59317786F3C}"/>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C4A2B06E-4126-4D35-BDB8-1089ABC09533}"/>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4495748B-6EB4-4AE9-A08F-DF3ED5C9AFDC}"/>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18EDFD0F-7E73-4D58-99E9-75F14F59F78F}"/>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B125413A-B0B5-4FFE-9731-788258543293}"/>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50B9B7A6-2F05-4D82-A6D8-F8B47613F377}"/>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7723ED6-0316-4BAF-87DB-ADB52002BDF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D32AA3A-AC7C-457A-A0D7-C49A5A8B1AF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29CD970-3E6A-4A2F-8290-77363B91B99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2F67415-D35C-423E-A032-F1DFA64DBE1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AB31C25-3A0E-49F9-97D9-19FA2C68242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97789</xdr:rowOff>
    </xdr:from>
    <xdr:to>
      <xdr:col>116</xdr:col>
      <xdr:colOff>114300</xdr:colOff>
      <xdr:row>86</xdr:row>
      <xdr:rowOff>27939</xdr:rowOff>
    </xdr:to>
    <xdr:sp macro="" textlink="">
      <xdr:nvSpPr>
        <xdr:cNvPr id="821" name="楕円 820">
          <a:extLst>
            <a:ext uri="{FF2B5EF4-FFF2-40B4-BE49-F238E27FC236}">
              <a16:creationId xmlns:a16="http://schemas.microsoft.com/office/drawing/2014/main" id="{7A003EE3-105F-4A58-9677-DE813F9162A9}"/>
            </a:ext>
          </a:extLst>
        </xdr:cNvPr>
        <xdr:cNvSpPr/>
      </xdr:nvSpPr>
      <xdr:spPr>
        <a:xfrm>
          <a:off x="1945894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12716</xdr:rowOff>
    </xdr:from>
    <xdr:ext cx="469744" cy="259045"/>
    <xdr:sp macro="" textlink="">
      <xdr:nvSpPr>
        <xdr:cNvPr id="822" name="【消防施設】&#10;一人当たり面積該当値テキスト">
          <a:extLst>
            <a:ext uri="{FF2B5EF4-FFF2-40B4-BE49-F238E27FC236}">
              <a16:creationId xmlns:a16="http://schemas.microsoft.com/office/drawing/2014/main" id="{E57FBC4B-4983-4DB4-8957-5B60EA70492E}"/>
            </a:ext>
          </a:extLst>
        </xdr:cNvPr>
        <xdr:cNvSpPr txBox="1"/>
      </xdr:nvSpPr>
      <xdr:spPr>
        <a:xfrm>
          <a:off x="19547840"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97789</xdr:rowOff>
    </xdr:from>
    <xdr:to>
      <xdr:col>112</xdr:col>
      <xdr:colOff>38100</xdr:colOff>
      <xdr:row>86</xdr:row>
      <xdr:rowOff>27939</xdr:rowOff>
    </xdr:to>
    <xdr:sp macro="" textlink="">
      <xdr:nvSpPr>
        <xdr:cNvPr id="823" name="楕円 822">
          <a:extLst>
            <a:ext uri="{FF2B5EF4-FFF2-40B4-BE49-F238E27FC236}">
              <a16:creationId xmlns:a16="http://schemas.microsoft.com/office/drawing/2014/main" id="{43E5FC75-4CDA-4E5D-88FE-B7AE38A55A67}"/>
            </a:ext>
          </a:extLst>
        </xdr:cNvPr>
        <xdr:cNvSpPr/>
      </xdr:nvSpPr>
      <xdr:spPr>
        <a:xfrm>
          <a:off x="18735040" y="143471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148589</xdr:rowOff>
    </xdr:from>
    <xdr:to>
      <xdr:col>116</xdr:col>
      <xdr:colOff>63500</xdr:colOff>
      <xdr:row>85</xdr:row>
      <xdr:rowOff>148589</xdr:rowOff>
    </xdr:to>
    <xdr:cxnSp macro="">
      <xdr:nvCxnSpPr>
        <xdr:cNvPr id="824" name="直線コネクタ 823">
          <a:extLst>
            <a:ext uri="{FF2B5EF4-FFF2-40B4-BE49-F238E27FC236}">
              <a16:creationId xmlns:a16="http://schemas.microsoft.com/office/drawing/2014/main" id="{53E7A887-9151-476E-98CE-5499FDB57E95}"/>
            </a:ext>
          </a:extLst>
        </xdr:cNvPr>
        <xdr:cNvCxnSpPr/>
      </xdr:nvCxnSpPr>
      <xdr:spPr>
        <a:xfrm>
          <a:off x="18778220" y="1439798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825" name="楕円 824">
          <a:extLst>
            <a:ext uri="{FF2B5EF4-FFF2-40B4-BE49-F238E27FC236}">
              <a16:creationId xmlns:a16="http://schemas.microsoft.com/office/drawing/2014/main" id="{C8554EFE-C2D7-4691-AE4C-95F1E19D4F7F}"/>
            </a:ext>
          </a:extLst>
        </xdr:cNvPr>
        <xdr:cNvSpPr/>
      </xdr:nvSpPr>
      <xdr:spPr>
        <a:xfrm>
          <a:off x="1793748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148589</xdr:rowOff>
    </xdr:from>
    <xdr:to>
      <xdr:col>111</xdr:col>
      <xdr:colOff>177800</xdr:colOff>
      <xdr:row>85</xdr:row>
      <xdr:rowOff>152400</xdr:rowOff>
    </xdr:to>
    <xdr:cxnSp macro="">
      <xdr:nvCxnSpPr>
        <xdr:cNvPr id="826" name="直線コネクタ 825">
          <a:extLst>
            <a:ext uri="{FF2B5EF4-FFF2-40B4-BE49-F238E27FC236}">
              <a16:creationId xmlns:a16="http://schemas.microsoft.com/office/drawing/2014/main" id="{5EE87ADE-5EF5-4F69-AA35-8B5B15C1B90D}"/>
            </a:ext>
          </a:extLst>
        </xdr:cNvPr>
        <xdr:cNvCxnSpPr/>
      </xdr:nvCxnSpPr>
      <xdr:spPr>
        <a:xfrm flipV="1">
          <a:off x="17988280" y="1439798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827" name="楕円 826">
          <a:extLst>
            <a:ext uri="{FF2B5EF4-FFF2-40B4-BE49-F238E27FC236}">
              <a16:creationId xmlns:a16="http://schemas.microsoft.com/office/drawing/2014/main" id="{7CA689CF-4AFD-4D96-BFE1-CA45C9762DA2}"/>
            </a:ext>
          </a:extLst>
        </xdr:cNvPr>
        <xdr:cNvSpPr/>
      </xdr:nvSpPr>
      <xdr:spPr>
        <a:xfrm>
          <a:off x="1716278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828" name="直線コネクタ 827">
          <a:extLst>
            <a:ext uri="{FF2B5EF4-FFF2-40B4-BE49-F238E27FC236}">
              <a16:creationId xmlns:a16="http://schemas.microsoft.com/office/drawing/2014/main" id="{F5642AE1-475C-4DFF-A21B-70046B896943}"/>
            </a:ext>
          </a:extLst>
        </xdr:cNvPr>
        <xdr:cNvCxnSpPr/>
      </xdr:nvCxnSpPr>
      <xdr:spPr>
        <a:xfrm>
          <a:off x="17213580" y="144018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829" name="楕円 828">
          <a:extLst>
            <a:ext uri="{FF2B5EF4-FFF2-40B4-BE49-F238E27FC236}">
              <a16:creationId xmlns:a16="http://schemas.microsoft.com/office/drawing/2014/main" id="{4A8AF68E-427B-444E-894B-34D2AC0F894C}"/>
            </a:ext>
          </a:extLst>
        </xdr:cNvPr>
        <xdr:cNvSpPr/>
      </xdr:nvSpPr>
      <xdr:spPr>
        <a:xfrm>
          <a:off x="1638808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152400</xdr:rowOff>
    </xdr:to>
    <xdr:cxnSp macro="">
      <xdr:nvCxnSpPr>
        <xdr:cNvPr id="830" name="直線コネクタ 829">
          <a:extLst>
            <a:ext uri="{FF2B5EF4-FFF2-40B4-BE49-F238E27FC236}">
              <a16:creationId xmlns:a16="http://schemas.microsoft.com/office/drawing/2014/main" id="{00B770D8-0139-427B-873C-5E6CA94DC5C8}"/>
            </a:ext>
          </a:extLst>
        </xdr:cNvPr>
        <xdr:cNvCxnSpPr/>
      </xdr:nvCxnSpPr>
      <xdr:spPr>
        <a:xfrm>
          <a:off x="16431260" y="14401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2E085EC5-01CD-43D6-A123-F1E617C26C88}"/>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A589EBA3-5959-46DC-8298-B02ACEF8B654}"/>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12ED9189-6055-4FE8-97CC-FFCABECCBE4C}"/>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812B6156-BDC6-4F92-B808-0A876E1D14D7}"/>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19066</xdr:rowOff>
    </xdr:from>
    <xdr:ext cx="469744" cy="259045"/>
    <xdr:sp macro="" textlink="">
      <xdr:nvSpPr>
        <xdr:cNvPr id="835" name="n_1mainValue【消防施設】&#10;一人当たり面積">
          <a:extLst>
            <a:ext uri="{FF2B5EF4-FFF2-40B4-BE49-F238E27FC236}">
              <a16:creationId xmlns:a16="http://schemas.microsoft.com/office/drawing/2014/main" id="{EF417691-E430-40A4-8E4B-E32B5812BB6D}"/>
            </a:ext>
          </a:extLst>
        </xdr:cNvPr>
        <xdr:cNvSpPr txBox="1"/>
      </xdr:nvSpPr>
      <xdr:spPr>
        <a:xfrm>
          <a:off x="1856112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836" name="n_2mainValue【消防施設】&#10;一人当たり面積">
          <a:extLst>
            <a:ext uri="{FF2B5EF4-FFF2-40B4-BE49-F238E27FC236}">
              <a16:creationId xmlns:a16="http://schemas.microsoft.com/office/drawing/2014/main" id="{4C56AC61-AFAC-4A3C-BE36-3F037230CC89}"/>
            </a:ext>
          </a:extLst>
        </xdr:cNvPr>
        <xdr:cNvSpPr txBox="1"/>
      </xdr:nvSpPr>
      <xdr:spPr>
        <a:xfrm>
          <a:off x="177762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837" name="n_3mainValue【消防施設】&#10;一人当たり面積">
          <a:extLst>
            <a:ext uri="{FF2B5EF4-FFF2-40B4-BE49-F238E27FC236}">
              <a16:creationId xmlns:a16="http://schemas.microsoft.com/office/drawing/2014/main" id="{EFF563BD-E064-4896-BAF4-94CD24BFFC6C}"/>
            </a:ext>
          </a:extLst>
        </xdr:cNvPr>
        <xdr:cNvSpPr txBox="1"/>
      </xdr:nvSpPr>
      <xdr:spPr>
        <a:xfrm>
          <a:off x="170015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838" name="n_4mainValue【消防施設】&#10;一人当たり面積">
          <a:extLst>
            <a:ext uri="{FF2B5EF4-FFF2-40B4-BE49-F238E27FC236}">
              <a16:creationId xmlns:a16="http://schemas.microsoft.com/office/drawing/2014/main" id="{B1C5B4C3-6FD3-4D0A-A09C-CB09DBCE7B90}"/>
            </a:ext>
          </a:extLst>
        </xdr:cNvPr>
        <xdr:cNvSpPr txBox="1"/>
      </xdr:nvSpPr>
      <xdr:spPr>
        <a:xfrm>
          <a:off x="162268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DFA2BEDE-2AD2-42C7-BB07-BD8DE1432BB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3CEF3534-6ECA-4614-B6AC-CCB9673531E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72102500-84D9-4633-A18B-37ABCE799BD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2CEA6D07-7CBE-4A64-8EB9-602CBCE6676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9B6D4AE5-D245-48C4-BA3C-34B6CFF865A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D435D35B-509E-4055-B77B-30DCD27E3FB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4D1DFF37-2E7E-4A39-8F15-230CB608789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347ED4F8-0033-4FFC-B6D0-8E6631C0BD7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62D87930-1856-4C46-9C6E-08406702A10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86B1CF02-5328-4440-98F0-F0FB8960BE5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1E8BC3AF-B679-4B63-A5AC-5103A2489DC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E83B1598-6FAB-4511-9EF1-7E19C3CF87B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3AD5B29D-BE3C-4C33-91D3-B4A4A84C30D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1A2BD5E9-9A51-441D-94A8-B64ACD4C2E2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9527CE3A-9A61-4C2C-BF6D-8F1E215060C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693773AA-FE5D-4A56-8066-FC162ED268C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6495DAC2-EDF9-4248-B475-33C1A443A7B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B2F453A6-9474-4A73-9767-212C6239D00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1C7B050-7FF8-4ADF-A640-55E2C3B9ACC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37DAB690-B7DA-46BA-B07C-990028B4893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5BB5E113-3353-4FFE-B8AD-C65FF48350A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6F565FA4-3034-4591-A3C4-F6D390BDE70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8F80B746-E84A-43B4-82ED-58F614FDE67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86B308BE-A273-46B0-821F-E42F17472BC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465A31A2-4CD5-4D83-A85C-F50CF750705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DFCF3C7-2578-41AA-A63D-8F135BFD7BE8}"/>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7781A810-2896-4532-AA24-F73B8DF5E67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8D1227BB-D764-4D65-BAA4-29493719C595}"/>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F89F1DE5-83F1-4D08-9D22-BF860C0D4F59}"/>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89DC4967-0EED-47FF-B02D-52738E21EA61}"/>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5D2C49E7-4184-44D0-A0C2-9C2BDFC91B28}"/>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0DEE4A28-5046-412A-B24B-3516922D97E6}"/>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B8E36BF4-4A3C-42A2-9FD7-2A3CB3B63C8B}"/>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6ADAA707-6096-4B57-A5F6-BEDAE56E0094}"/>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C8D1FFCB-E90D-496A-9891-B60BA63DA393}"/>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B7EC22BC-FBC5-4B6A-876D-79F18469EF18}"/>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ED86986-AC07-4A8D-B63C-1D00A5FA102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5353A23-0EDA-4369-A267-AB97781CBE6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C1A049A-B254-4456-BA3F-35C5A4F022F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0140929-A716-41F3-A8AF-091727C2C54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3E2A2EF-AD7E-4C24-AD8B-D80647E90C8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xdr:rowOff>
    </xdr:from>
    <xdr:to>
      <xdr:col>85</xdr:col>
      <xdr:colOff>177800</xdr:colOff>
      <xdr:row>105</xdr:row>
      <xdr:rowOff>117202</xdr:rowOff>
    </xdr:to>
    <xdr:sp macro="" textlink="">
      <xdr:nvSpPr>
        <xdr:cNvPr id="880" name="楕円 879">
          <a:extLst>
            <a:ext uri="{FF2B5EF4-FFF2-40B4-BE49-F238E27FC236}">
              <a16:creationId xmlns:a16="http://schemas.microsoft.com/office/drawing/2014/main" id="{E3D9D44E-5092-458F-8D6B-A42B9669F9BF}"/>
            </a:ext>
          </a:extLst>
        </xdr:cNvPr>
        <xdr:cNvSpPr/>
      </xdr:nvSpPr>
      <xdr:spPr>
        <a:xfrm>
          <a:off x="14325600" y="1761780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165479</xdr:rowOff>
    </xdr:from>
    <xdr:ext cx="405111" cy="259045"/>
    <xdr:sp macro="" textlink="">
      <xdr:nvSpPr>
        <xdr:cNvPr id="881" name="【庁舎】&#10;有形固定資産減価償却率該当値テキスト">
          <a:extLst>
            <a:ext uri="{FF2B5EF4-FFF2-40B4-BE49-F238E27FC236}">
              <a16:creationId xmlns:a16="http://schemas.microsoft.com/office/drawing/2014/main" id="{B5E72D24-3CD3-4873-BB1D-0E221CB6A55D}"/>
            </a:ext>
          </a:extLst>
        </xdr:cNvPr>
        <xdr:cNvSpPr txBox="1"/>
      </xdr:nvSpPr>
      <xdr:spPr>
        <a:xfrm>
          <a:off x="14414500"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156029</xdr:rowOff>
    </xdr:from>
    <xdr:to>
      <xdr:col>81</xdr:col>
      <xdr:colOff>101600</xdr:colOff>
      <xdr:row>105</xdr:row>
      <xdr:rowOff>86179</xdr:rowOff>
    </xdr:to>
    <xdr:sp macro="" textlink="">
      <xdr:nvSpPr>
        <xdr:cNvPr id="882" name="楕円 881">
          <a:extLst>
            <a:ext uri="{FF2B5EF4-FFF2-40B4-BE49-F238E27FC236}">
              <a16:creationId xmlns:a16="http://schemas.microsoft.com/office/drawing/2014/main" id="{3EB50150-9229-420A-B6A7-A9D7A41D68E3}"/>
            </a:ext>
          </a:extLst>
        </xdr:cNvPr>
        <xdr:cNvSpPr/>
      </xdr:nvSpPr>
      <xdr:spPr>
        <a:xfrm>
          <a:off x="13578840" y="17590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35379</xdr:rowOff>
    </xdr:from>
    <xdr:to>
      <xdr:col>85</xdr:col>
      <xdr:colOff>127000</xdr:colOff>
      <xdr:row>105</xdr:row>
      <xdr:rowOff>66402</xdr:rowOff>
    </xdr:to>
    <xdr:cxnSp macro="">
      <xdr:nvCxnSpPr>
        <xdr:cNvPr id="883" name="直線コネクタ 882">
          <a:extLst>
            <a:ext uri="{FF2B5EF4-FFF2-40B4-BE49-F238E27FC236}">
              <a16:creationId xmlns:a16="http://schemas.microsoft.com/office/drawing/2014/main" id="{8C79C038-2C6E-4D60-9AE2-B736279C2FA8}"/>
            </a:ext>
          </a:extLst>
        </xdr:cNvPr>
        <xdr:cNvCxnSpPr/>
      </xdr:nvCxnSpPr>
      <xdr:spPr>
        <a:xfrm>
          <a:off x="13629640" y="17637579"/>
          <a:ext cx="74676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84" name="楕円 883">
          <a:extLst>
            <a:ext uri="{FF2B5EF4-FFF2-40B4-BE49-F238E27FC236}">
              <a16:creationId xmlns:a16="http://schemas.microsoft.com/office/drawing/2014/main" id="{18A22417-F53A-4742-AC55-B8B32D424991}"/>
            </a:ext>
          </a:extLst>
        </xdr:cNvPr>
        <xdr:cNvSpPr/>
      </xdr:nvSpPr>
      <xdr:spPr>
        <a:xfrm>
          <a:off x="1280414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xdr:rowOff>
    </xdr:from>
    <xdr:to>
      <xdr:col>81</xdr:col>
      <xdr:colOff>50800</xdr:colOff>
      <xdr:row>105</xdr:row>
      <xdr:rowOff>35379</xdr:rowOff>
    </xdr:to>
    <xdr:cxnSp macro="">
      <xdr:nvCxnSpPr>
        <xdr:cNvPr id="885" name="直線コネクタ 884">
          <a:extLst>
            <a:ext uri="{FF2B5EF4-FFF2-40B4-BE49-F238E27FC236}">
              <a16:creationId xmlns:a16="http://schemas.microsoft.com/office/drawing/2014/main" id="{B463D855-7AF0-4BC3-A0E8-51CF2B1F183E}"/>
            </a:ext>
          </a:extLst>
        </xdr:cNvPr>
        <xdr:cNvCxnSpPr/>
      </xdr:nvCxnSpPr>
      <xdr:spPr>
        <a:xfrm>
          <a:off x="12854940" y="17604921"/>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886" name="楕円 885">
          <a:extLst>
            <a:ext uri="{FF2B5EF4-FFF2-40B4-BE49-F238E27FC236}">
              <a16:creationId xmlns:a16="http://schemas.microsoft.com/office/drawing/2014/main" id="{937A7F9F-B374-4B37-AA5D-80A5260E1023}"/>
            </a:ext>
          </a:extLst>
        </xdr:cNvPr>
        <xdr:cNvSpPr/>
      </xdr:nvSpPr>
      <xdr:spPr>
        <a:xfrm>
          <a:off x="12029440" y="175252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141514</xdr:rowOff>
    </xdr:from>
    <xdr:to>
      <xdr:col>76</xdr:col>
      <xdr:colOff>114300</xdr:colOff>
      <xdr:row>105</xdr:row>
      <xdr:rowOff>2721</xdr:rowOff>
    </xdr:to>
    <xdr:cxnSp macro="">
      <xdr:nvCxnSpPr>
        <xdr:cNvPr id="887" name="直線コネクタ 886">
          <a:extLst>
            <a:ext uri="{FF2B5EF4-FFF2-40B4-BE49-F238E27FC236}">
              <a16:creationId xmlns:a16="http://schemas.microsoft.com/office/drawing/2014/main" id="{30137E64-2023-4A6D-869E-80071D960102}"/>
            </a:ext>
          </a:extLst>
        </xdr:cNvPr>
        <xdr:cNvCxnSpPr/>
      </xdr:nvCxnSpPr>
      <xdr:spPr>
        <a:xfrm>
          <a:off x="12072620" y="17576074"/>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56424</xdr:rowOff>
    </xdr:from>
    <xdr:to>
      <xdr:col>67</xdr:col>
      <xdr:colOff>101600</xdr:colOff>
      <xdr:row>104</xdr:row>
      <xdr:rowOff>158024</xdr:rowOff>
    </xdr:to>
    <xdr:sp macro="" textlink="">
      <xdr:nvSpPr>
        <xdr:cNvPr id="888" name="楕円 887">
          <a:extLst>
            <a:ext uri="{FF2B5EF4-FFF2-40B4-BE49-F238E27FC236}">
              <a16:creationId xmlns:a16="http://schemas.microsoft.com/office/drawing/2014/main" id="{DB8C3284-C849-42FC-8F8A-DAFA6AA08B82}"/>
            </a:ext>
          </a:extLst>
        </xdr:cNvPr>
        <xdr:cNvSpPr/>
      </xdr:nvSpPr>
      <xdr:spPr>
        <a:xfrm>
          <a:off x="11231880" y="1749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107224</xdr:rowOff>
    </xdr:from>
    <xdr:to>
      <xdr:col>71</xdr:col>
      <xdr:colOff>177800</xdr:colOff>
      <xdr:row>104</xdr:row>
      <xdr:rowOff>141514</xdr:rowOff>
    </xdr:to>
    <xdr:cxnSp macro="">
      <xdr:nvCxnSpPr>
        <xdr:cNvPr id="889" name="直線コネクタ 888">
          <a:extLst>
            <a:ext uri="{FF2B5EF4-FFF2-40B4-BE49-F238E27FC236}">
              <a16:creationId xmlns:a16="http://schemas.microsoft.com/office/drawing/2014/main" id="{660CB324-1C85-4AB8-8F5F-E05A739501E3}"/>
            </a:ext>
          </a:extLst>
        </xdr:cNvPr>
        <xdr:cNvCxnSpPr/>
      </xdr:nvCxnSpPr>
      <xdr:spPr>
        <a:xfrm>
          <a:off x="11282680" y="17541784"/>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78229055-0A87-4F7C-8B46-A0470D2B4977}"/>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65F55AE5-6003-44B3-8110-D79D0BFD6CC6}"/>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A4C72F18-039A-4C48-A8E8-8708EDF77C66}"/>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D83D4F9C-49F4-43E8-9164-63B942682DEA}"/>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77306</xdr:rowOff>
    </xdr:from>
    <xdr:ext cx="405111" cy="259045"/>
    <xdr:sp macro="" textlink="">
      <xdr:nvSpPr>
        <xdr:cNvPr id="894" name="n_1mainValue【庁舎】&#10;有形固定資産減価償却率">
          <a:extLst>
            <a:ext uri="{FF2B5EF4-FFF2-40B4-BE49-F238E27FC236}">
              <a16:creationId xmlns:a16="http://schemas.microsoft.com/office/drawing/2014/main" id="{E156A8EB-1E78-4B16-804C-50769EF7D6A2}"/>
            </a:ext>
          </a:extLst>
        </xdr:cNvPr>
        <xdr:cNvSpPr txBox="1"/>
      </xdr:nvSpPr>
      <xdr:spPr>
        <a:xfrm>
          <a:off x="1343724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895" name="n_2mainValue【庁舎】&#10;有形固定資産減価償却率">
          <a:extLst>
            <a:ext uri="{FF2B5EF4-FFF2-40B4-BE49-F238E27FC236}">
              <a16:creationId xmlns:a16="http://schemas.microsoft.com/office/drawing/2014/main" id="{CB691C5C-06DE-46FD-A303-8A650FC0BE5E}"/>
            </a:ext>
          </a:extLst>
        </xdr:cNvPr>
        <xdr:cNvSpPr txBox="1"/>
      </xdr:nvSpPr>
      <xdr:spPr>
        <a:xfrm>
          <a:off x="126752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896" name="n_3mainValue【庁舎】&#10;有形固定資産減価償却率">
          <a:extLst>
            <a:ext uri="{FF2B5EF4-FFF2-40B4-BE49-F238E27FC236}">
              <a16:creationId xmlns:a16="http://schemas.microsoft.com/office/drawing/2014/main" id="{58C5616D-4483-4B25-88E5-93B83B2D73C8}"/>
            </a:ext>
          </a:extLst>
        </xdr:cNvPr>
        <xdr:cNvSpPr txBox="1"/>
      </xdr:nvSpPr>
      <xdr:spPr>
        <a:xfrm>
          <a:off x="1190054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149151</xdr:rowOff>
    </xdr:from>
    <xdr:ext cx="405111" cy="259045"/>
    <xdr:sp macro="" textlink="">
      <xdr:nvSpPr>
        <xdr:cNvPr id="897" name="n_4mainValue【庁舎】&#10;有形固定資産減価償却率">
          <a:extLst>
            <a:ext uri="{FF2B5EF4-FFF2-40B4-BE49-F238E27FC236}">
              <a16:creationId xmlns:a16="http://schemas.microsoft.com/office/drawing/2014/main" id="{A40E215D-1DE9-440C-8019-CBEABB06C805}"/>
            </a:ext>
          </a:extLst>
        </xdr:cNvPr>
        <xdr:cNvSpPr txBox="1"/>
      </xdr:nvSpPr>
      <xdr:spPr>
        <a:xfrm>
          <a:off x="11102984" y="17583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2C9CFE10-FDE3-4876-8042-BD41F323A67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88C79239-13C3-4FB3-B3AB-91A947F01A0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A60D8393-6259-442E-980E-88BE2598D67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33B3B29A-57DA-453A-84BA-25C08671F7F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67F7DE9F-C84C-4968-BC27-938F2D86DB7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859B3133-E713-4ECB-8526-B96AD988633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FD5E2F5-4DD0-4C86-9A75-4AF61B138F3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8E0AE51A-8FD2-4DA0-B491-523EED8B964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FD58C3-B049-4C0B-A5EA-3F358B6E417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926E5317-E784-4A63-A806-2FD340DEEAC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CCC34C83-8B26-4F4D-8954-2529F5CC738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BA992405-0FC9-426C-9B09-FF02276D3989}"/>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3E2C861A-068B-4E2D-A1DF-0AC0B894EC2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0C02FAE8-F9A3-44BF-83CB-252C1DDE30EC}"/>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E1EFD08A-7623-4045-A535-CB6A2C5EA51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FED907E4-2F69-4734-A5C9-102AA293D53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F68186C6-0FB4-4886-B33B-65D4D822ECF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BCA3CCB-D4D8-47F6-B579-3FD8A44E12D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6631260B-D8B5-4D08-9697-768DF03C488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2846FBA8-8547-40B3-80A4-5E0CE3E25BC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EFE46160-0CA1-40EC-B370-EE001AF9114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5DD39FB6-D81A-4606-BB0C-ADD5F783E0C3}"/>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511E7CF9-7D92-4065-8C06-CB80660E377F}"/>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2F3EA255-6F84-4468-A3BC-67400B994199}"/>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A2021B08-E013-4B76-BF07-8E8849C26E4B}"/>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CE1283F6-DF08-437A-B92F-794AB2246F4A}"/>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09AED710-7E66-4B9B-A96B-99194788A3A2}"/>
            </a:ext>
          </a:extLst>
        </xdr:cNvPr>
        <xdr:cNvSpPr txBox="1"/>
      </xdr:nvSpPr>
      <xdr:spPr>
        <a:xfrm>
          <a:off x="19547840" y="1738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31E11D11-F119-44AB-99DF-249053CB6B50}"/>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A5246066-195B-4B10-A286-49277B05A341}"/>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FE118084-8139-4C90-8054-B931332B9DFC}"/>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A94CE00B-B3F0-4B77-8263-E03FD95D2035}"/>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DF460186-5ADA-4F8C-A707-38AD16B3E427}"/>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8B51959-9794-44F1-AF7D-BE1F58CA6F9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F73EE91-994F-47B7-B0DA-8D45D35952D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A9F2067-4529-4AD2-BE89-BF7736458E7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5A3794CC-2D25-4A01-9A69-780D389D887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05F959A-F004-4A14-8AB4-EBA1ED9E2A8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48261</xdr:rowOff>
    </xdr:from>
    <xdr:to>
      <xdr:col>116</xdr:col>
      <xdr:colOff>114300</xdr:colOff>
      <xdr:row>102</xdr:row>
      <xdr:rowOff>149861</xdr:rowOff>
    </xdr:to>
    <xdr:sp macro="" textlink="">
      <xdr:nvSpPr>
        <xdr:cNvPr id="935" name="楕円 934">
          <a:extLst>
            <a:ext uri="{FF2B5EF4-FFF2-40B4-BE49-F238E27FC236}">
              <a16:creationId xmlns:a16="http://schemas.microsoft.com/office/drawing/2014/main" id="{DE90DED7-BFEF-44F3-8830-4D0D79A05E59}"/>
            </a:ext>
          </a:extLst>
        </xdr:cNvPr>
        <xdr:cNvSpPr/>
      </xdr:nvSpPr>
      <xdr:spPr>
        <a:xfrm>
          <a:off x="19458940" y="1714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71138</xdr:rowOff>
    </xdr:from>
    <xdr:ext cx="469744" cy="259045"/>
    <xdr:sp macro="" textlink="">
      <xdr:nvSpPr>
        <xdr:cNvPr id="936" name="【庁舎】&#10;一人当たり面積該当値テキスト">
          <a:extLst>
            <a:ext uri="{FF2B5EF4-FFF2-40B4-BE49-F238E27FC236}">
              <a16:creationId xmlns:a16="http://schemas.microsoft.com/office/drawing/2014/main" id="{EA30EDB3-13B6-4FAC-A226-4D62E5EFB8AD}"/>
            </a:ext>
          </a:extLst>
        </xdr:cNvPr>
        <xdr:cNvSpPr txBox="1"/>
      </xdr:nvSpPr>
      <xdr:spPr>
        <a:xfrm>
          <a:off x="19547840" y="1700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48261</xdr:rowOff>
    </xdr:from>
    <xdr:to>
      <xdr:col>112</xdr:col>
      <xdr:colOff>38100</xdr:colOff>
      <xdr:row>102</xdr:row>
      <xdr:rowOff>149861</xdr:rowOff>
    </xdr:to>
    <xdr:sp macro="" textlink="">
      <xdr:nvSpPr>
        <xdr:cNvPr id="937" name="楕円 936">
          <a:extLst>
            <a:ext uri="{FF2B5EF4-FFF2-40B4-BE49-F238E27FC236}">
              <a16:creationId xmlns:a16="http://schemas.microsoft.com/office/drawing/2014/main" id="{BCC2CED4-1239-4E3C-AEE2-525E6F08FBDA}"/>
            </a:ext>
          </a:extLst>
        </xdr:cNvPr>
        <xdr:cNvSpPr/>
      </xdr:nvSpPr>
      <xdr:spPr>
        <a:xfrm>
          <a:off x="18735040" y="171475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99061</xdr:rowOff>
    </xdr:from>
    <xdr:to>
      <xdr:col>116</xdr:col>
      <xdr:colOff>63500</xdr:colOff>
      <xdr:row>102</xdr:row>
      <xdr:rowOff>99061</xdr:rowOff>
    </xdr:to>
    <xdr:cxnSp macro="">
      <xdr:nvCxnSpPr>
        <xdr:cNvPr id="938" name="直線コネクタ 937">
          <a:extLst>
            <a:ext uri="{FF2B5EF4-FFF2-40B4-BE49-F238E27FC236}">
              <a16:creationId xmlns:a16="http://schemas.microsoft.com/office/drawing/2014/main" id="{36F6E0A2-0362-4C7A-8D90-45BE20D771FF}"/>
            </a:ext>
          </a:extLst>
        </xdr:cNvPr>
        <xdr:cNvCxnSpPr/>
      </xdr:nvCxnSpPr>
      <xdr:spPr>
        <a:xfrm>
          <a:off x="18778220" y="1719834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52832</xdr:rowOff>
    </xdr:from>
    <xdr:to>
      <xdr:col>107</xdr:col>
      <xdr:colOff>101600</xdr:colOff>
      <xdr:row>102</xdr:row>
      <xdr:rowOff>154432</xdr:rowOff>
    </xdr:to>
    <xdr:sp macro="" textlink="">
      <xdr:nvSpPr>
        <xdr:cNvPr id="939" name="楕円 938">
          <a:extLst>
            <a:ext uri="{FF2B5EF4-FFF2-40B4-BE49-F238E27FC236}">
              <a16:creationId xmlns:a16="http://schemas.microsoft.com/office/drawing/2014/main" id="{80B315A8-352C-4F89-B283-B453751E9AB0}"/>
            </a:ext>
          </a:extLst>
        </xdr:cNvPr>
        <xdr:cNvSpPr/>
      </xdr:nvSpPr>
      <xdr:spPr>
        <a:xfrm>
          <a:off x="17937480" y="171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99061</xdr:rowOff>
    </xdr:from>
    <xdr:to>
      <xdr:col>111</xdr:col>
      <xdr:colOff>177800</xdr:colOff>
      <xdr:row>102</xdr:row>
      <xdr:rowOff>103632</xdr:rowOff>
    </xdr:to>
    <xdr:cxnSp macro="">
      <xdr:nvCxnSpPr>
        <xdr:cNvPr id="940" name="直線コネクタ 939">
          <a:extLst>
            <a:ext uri="{FF2B5EF4-FFF2-40B4-BE49-F238E27FC236}">
              <a16:creationId xmlns:a16="http://schemas.microsoft.com/office/drawing/2014/main" id="{17CBEDC8-66EF-4B29-B3BA-1F151D7A7268}"/>
            </a:ext>
          </a:extLst>
        </xdr:cNvPr>
        <xdr:cNvCxnSpPr/>
      </xdr:nvCxnSpPr>
      <xdr:spPr>
        <a:xfrm flipV="1">
          <a:off x="17988280" y="17198341"/>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61976</xdr:rowOff>
    </xdr:from>
    <xdr:to>
      <xdr:col>102</xdr:col>
      <xdr:colOff>165100</xdr:colOff>
      <xdr:row>102</xdr:row>
      <xdr:rowOff>163576</xdr:rowOff>
    </xdr:to>
    <xdr:sp macro="" textlink="">
      <xdr:nvSpPr>
        <xdr:cNvPr id="941" name="楕円 940">
          <a:extLst>
            <a:ext uri="{FF2B5EF4-FFF2-40B4-BE49-F238E27FC236}">
              <a16:creationId xmlns:a16="http://schemas.microsoft.com/office/drawing/2014/main" id="{94315F8D-D35E-4D02-AD21-DDD0FD99FC92}"/>
            </a:ext>
          </a:extLst>
        </xdr:cNvPr>
        <xdr:cNvSpPr/>
      </xdr:nvSpPr>
      <xdr:spPr>
        <a:xfrm>
          <a:off x="17162780" y="171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103632</xdr:rowOff>
    </xdr:from>
    <xdr:to>
      <xdr:col>107</xdr:col>
      <xdr:colOff>50800</xdr:colOff>
      <xdr:row>102</xdr:row>
      <xdr:rowOff>112776</xdr:rowOff>
    </xdr:to>
    <xdr:cxnSp macro="">
      <xdr:nvCxnSpPr>
        <xdr:cNvPr id="942" name="直線コネクタ 941">
          <a:extLst>
            <a:ext uri="{FF2B5EF4-FFF2-40B4-BE49-F238E27FC236}">
              <a16:creationId xmlns:a16="http://schemas.microsoft.com/office/drawing/2014/main" id="{5957869A-8496-4655-9236-539AB5B39D98}"/>
            </a:ext>
          </a:extLst>
        </xdr:cNvPr>
        <xdr:cNvCxnSpPr/>
      </xdr:nvCxnSpPr>
      <xdr:spPr>
        <a:xfrm flipV="1">
          <a:off x="17213580" y="17202912"/>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66548</xdr:rowOff>
    </xdr:from>
    <xdr:to>
      <xdr:col>98</xdr:col>
      <xdr:colOff>38100</xdr:colOff>
      <xdr:row>102</xdr:row>
      <xdr:rowOff>168148</xdr:rowOff>
    </xdr:to>
    <xdr:sp macro="" textlink="">
      <xdr:nvSpPr>
        <xdr:cNvPr id="943" name="楕円 942">
          <a:extLst>
            <a:ext uri="{FF2B5EF4-FFF2-40B4-BE49-F238E27FC236}">
              <a16:creationId xmlns:a16="http://schemas.microsoft.com/office/drawing/2014/main" id="{152FBA7A-D1E2-45A7-B215-B7051AC08E1D}"/>
            </a:ext>
          </a:extLst>
        </xdr:cNvPr>
        <xdr:cNvSpPr/>
      </xdr:nvSpPr>
      <xdr:spPr>
        <a:xfrm>
          <a:off x="16388080" y="171658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112776</xdr:rowOff>
    </xdr:from>
    <xdr:to>
      <xdr:col>102</xdr:col>
      <xdr:colOff>114300</xdr:colOff>
      <xdr:row>102</xdr:row>
      <xdr:rowOff>117348</xdr:rowOff>
    </xdr:to>
    <xdr:cxnSp macro="">
      <xdr:nvCxnSpPr>
        <xdr:cNvPr id="944" name="直線コネクタ 943">
          <a:extLst>
            <a:ext uri="{FF2B5EF4-FFF2-40B4-BE49-F238E27FC236}">
              <a16:creationId xmlns:a16="http://schemas.microsoft.com/office/drawing/2014/main" id="{E97A9CEF-8B9D-40A7-A7C5-44C539253A76}"/>
            </a:ext>
          </a:extLst>
        </xdr:cNvPr>
        <xdr:cNvCxnSpPr/>
      </xdr:nvCxnSpPr>
      <xdr:spPr>
        <a:xfrm flipV="1">
          <a:off x="16431260" y="1721205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4A9F3071-5052-4253-BEC6-A36BF4A99109}"/>
            </a:ext>
          </a:extLst>
        </xdr:cNvPr>
        <xdr:cNvSpPr txBox="1"/>
      </xdr:nvSpPr>
      <xdr:spPr>
        <a:xfrm>
          <a:off x="18561127" y="174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E84DE08B-A440-4AEB-8339-281B47E41024}"/>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7869E0E8-460F-4C2A-A99D-CD7E0872EAC6}"/>
            </a:ext>
          </a:extLst>
        </xdr:cNvPr>
        <xdr:cNvSpPr txBox="1"/>
      </xdr:nvSpPr>
      <xdr:spPr>
        <a:xfrm>
          <a:off x="170015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669F0F48-7543-4BC8-9AC8-27E0F99E9CA5}"/>
            </a:ext>
          </a:extLst>
        </xdr:cNvPr>
        <xdr:cNvSpPr txBox="1"/>
      </xdr:nvSpPr>
      <xdr:spPr>
        <a:xfrm>
          <a:off x="1622686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166388</xdr:rowOff>
    </xdr:from>
    <xdr:ext cx="469744" cy="259045"/>
    <xdr:sp macro="" textlink="">
      <xdr:nvSpPr>
        <xdr:cNvPr id="949" name="n_1mainValue【庁舎】&#10;一人当たり面積">
          <a:extLst>
            <a:ext uri="{FF2B5EF4-FFF2-40B4-BE49-F238E27FC236}">
              <a16:creationId xmlns:a16="http://schemas.microsoft.com/office/drawing/2014/main" id="{F2E03711-28AC-41C5-9F0B-C09A42E95170}"/>
            </a:ext>
          </a:extLst>
        </xdr:cNvPr>
        <xdr:cNvSpPr txBox="1"/>
      </xdr:nvSpPr>
      <xdr:spPr>
        <a:xfrm>
          <a:off x="18561127" y="1693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170959</xdr:rowOff>
    </xdr:from>
    <xdr:ext cx="469744" cy="259045"/>
    <xdr:sp macro="" textlink="">
      <xdr:nvSpPr>
        <xdr:cNvPr id="950" name="n_2mainValue【庁舎】&#10;一人当たり面積">
          <a:extLst>
            <a:ext uri="{FF2B5EF4-FFF2-40B4-BE49-F238E27FC236}">
              <a16:creationId xmlns:a16="http://schemas.microsoft.com/office/drawing/2014/main" id="{133179A0-EA78-42AE-8C36-3E6DA16AFCA3}"/>
            </a:ext>
          </a:extLst>
        </xdr:cNvPr>
        <xdr:cNvSpPr txBox="1"/>
      </xdr:nvSpPr>
      <xdr:spPr>
        <a:xfrm>
          <a:off x="17776267" y="1693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8653</xdr:rowOff>
    </xdr:from>
    <xdr:ext cx="469744" cy="259045"/>
    <xdr:sp macro="" textlink="">
      <xdr:nvSpPr>
        <xdr:cNvPr id="951" name="n_3mainValue【庁舎】&#10;一人当たり面積">
          <a:extLst>
            <a:ext uri="{FF2B5EF4-FFF2-40B4-BE49-F238E27FC236}">
              <a16:creationId xmlns:a16="http://schemas.microsoft.com/office/drawing/2014/main" id="{F199465B-F812-4EFB-99ED-2257CBC4C16B}"/>
            </a:ext>
          </a:extLst>
        </xdr:cNvPr>
        <xdr:cNvSpPr txBox="1"/>
      </xdr:nvSpPr>
      <xdr:spPr>
        <a:xfrm>
          <a:off x="17001567" y="1694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13225</xdr:rowOff>
    </xdr:from>
    <xdr:ext cx="469744" cy="259045"/>
    <xdr:sp macro="" textlink="">
      <xdr:nvSpPr>
        <xdr:cNvPr id="952" name="n_4mainValue【庁舎】&#10;一人当たり面積">
          <a:extLst>
            <a:ext uri="{FF2B5EF4-FFF2-40B4-BE49-F238E27FC236}">
              <a16:creationId xmlns:a16="http://schemas.microsoft.com/office/drawing/2014/main" id="{AA68F1D8-385E-4987-AF20-F4CE59665EF2}"/>
            </a:ext>
          </a:extLst>
        </xdr:cNvPr>
        <xdr:cNvSpPr txBox="1"/>
      </xdr:nvSpPr>
      <xdr:spPr>
        <a:xfrm>
          <a:off x="16226867" y="1694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A1B151AF-3C5F-4EBE-89F0-51751D8BF72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2B13B3A4-AE33-450B-8D5D-59FF3035B8A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EB4DBC75-7A24-4A40-BA7F-9ACF81DD1A0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類似団体と比較して特に有形固定資産減価償却率が高くなっている施設は、市民会館、体育館・プールであり、特に低くなっている施設は、図書館、消防施設である。 </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図書館については、新松原図書館「読書の森」の建設や令和元年度に老朽化していた旧松原図書館の除却を行ったことで、有形固定資産減価償却率は低下したが、他施設の老朽化が進んでいることから、増加傾向となっている。また、消防施設について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年度に、消防署西分署等の更新を行っていることから、有形固定資産減価償却率は類似団体内平均値と比べて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ポイント低くなっている。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市民会館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や体育館・プール、福祉施設等は、各種安全対策に伴う個別の改修は行っているものの、老朽化が進み、有形固定資産減価償却率が高くなっていることから、公共施設総合管理計画及び個別施設計画に基づき、対応を検討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_&#22243;&#20307;&#25552;&#20986;&#65288;2&#22238;&#30446;&#65289;/18%20&#26494;&#21407;&#24066;&#12295;/&#12304;&#36001;&#25919;&#29366;&#27841;&#36039;&#26009;&#38598;&#12305;_272175_&#26494;&#21407;&#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2_&#22243;&#20307;&#25552;&#20986;&#65288;2&#22238;&#30446;&#65289;\18%20&#26494;&#21407;&#24066;&#12295;\&#12304;&#36001;&#25919;&#29366;&#27841;&#36039;&#26009;&#38598;&#12305;_272175_&#26494;&#21407;&#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2_&#22243;&#20307;&#25552;&#20986;&#65288;2&#22238;&#30446;&#65289;/18%20&#26494;&#21407;&#24066;&#12295;/&#12304;&#36001;&#25919;&#29366;&#27841;&#36039;&#26009;&#38598;&#12305;_272175_&#26494;&#2140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44.3</v>
          </cell>
          <cell r="BX51">
            <v>24</v>
          </cell>
          <cell r="CF51">
            <v>10.4</v>
          </cell>
        </row>
        <row r="53">
          <cell r="BP53">
            <v>58.9</v>
          </cell>
          <cell r="BX53">
            <v>60.4</v>
          </cell>
          <cell r="CF53">
            <v>61.6</v>
          </cell>
          <cell r="CN53">
            <v>63.2</v>
          </cell>
          <cell r="CV53">
            <v>64</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44.3</v>
          </cell>
          <cell r="BX73">
            <v>24</v>
          </cell>
          <cell r="CF73">
            <v>10.4</v>
          </cell>
        </row>
        <row r="75">
          <cell r="BP75">
            <v>5.6</v>
          </cell>
          <cell r="BX75">
            <v>3.9</v>
          </cell>
          <cell r="CF75">
            <v>3.1</v>
          </cell>
          <cell r="CN75">
            <v>2.4</v>
          </cell>
          <cell r="CV75">
            <v>2.1</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978" t="s">
        <v>76</v>
      </c>
      <c r="C1" s="978"/>
      <c r="D1" s="978"/>
      <c r="E1" s="978"/>
      <c r="F1" s="978"/>
      <c r="G1" s="978"/>
      <c r="H1" s="978"/>
      <c r="I1" s="978"/>
      <c r="J1" s="978"/>
      <c r="K1" s="978"/>
      <c r="L1" s="978"/>
      <c r="M1" s="978"/>
      <c r="N1" s="978"/>
      <c r="O1" s="978"/>
      <c r="P1" s="978"/>
      <c r="Q1" s="978"/>
      <c r="R1" s="978"/>
      <c r="S1" s="978"/>
      <c r="T1" s="978"/>
      <c r="U1" s="978"/>
      <c r="V1" s="978"/>
      <c r="W1" s="978"/>
      <c r="X1" s="978"/>
      <c r="Y1" s="978"/>
      <c r="Z1" s="978"/>
      <c r="AA1" s="978"/>
      <c r="AB1" s="978"/>
      <c r="AC1" s="978"/>
      <c r="AD1" s="978"/>
      <c r="AE1" s="978"/>
      <c r="AF1" s="978"/>
      <c r="AG1" s="978"/>
      <c r="AH1" s="978"/>
      <c r="AI1" s="978"/>
      <c r="AJ1" s="978"/>
      <c r="AK1" s="978"/>
      <c r="AL1" s="978"/>
      <c r="AM1" s="978"/>
      <c r="AN1" s="978"/>
      <c r="AO1" s="978"/>
      <c r="AP1" s="978"/>
      <c r="AQ1" s="978"/>
      <c r="AR1" s="978"/>
      <c r="AS1" s="978"/>
      <c r="AT1" s="978"/>
      <c r="AU1" s="978"/>
      <c r="AV1" s="978"/>
      <c r="AW1" s="978"/>
      <c r="AX1" s="978"/>
      <c r="AY1" s="978"/>
      <c r="AZ1" s="978"/>
      <c r="BA1" s="978"/>
      <c r="BB1" s="978"/>
      <c r="BC1" s="978"/>
      <c r="BD1" s="978"/>
      <c r="BE1" s="978"/>
      <c r="BF1" s="978"/>
      <c r="BG1" s="978"/>
      <c r="BH1" s="978"/>
      <c r="BI1" s="978"/>
      <c r="BJ1" s="978"/>
      <c r="BK1" s="978"/>
      <c r="BL1" s="978"/>
      <c r="BM1" s="978"/>
      <c r="BN1" s="978"/>
      <c r="BO1" s="978"/>
      <c r="BP1" s="978"/>
      <c r="BQ1" s="978"/>
      <c r="BR1" s="978"/>
      <c r="BS1" s="978"/>
      <c r="BT1" s="978"/>
      <c r="BU1" s="978"/>
      <c r="BV1" s="978"/>
      <c r="BW1" s="978"/>
      <c r="BX1" s="978"/>
      <c r="BY1" s="978"/>
      <c r="BZ1" s="978"/>
      <c r="CA1" s="978"/>
      <c r="CB1" s="978"/>
      <c r="CC1" s="978"/>
      <c r="CD1" s="978"/>
      <c r="CE1" s="978"/>
      <c r="CF1" s="978"/>
      <c r="CG1" s="978"/>
      <c r="CH1" s="978"/>
      <c r="CI1" s="978"/>
      <c r="CJ1" s="978"/>
      <c r="CK1" s="978"/>
      <c r="CL1" s="978"/>
      <c r="CM1" s="978"/>
      <c r="CN1" s="978"/>
      <c r="CO1" s="978"/>
      <c r="CP1" s="978"/>
      <c r="CQ1" s="978"/>
      <c r="CR1" s="978"/>
      <c r="CS1" s="978"/>
      <c r="CT1" s="978"/>
      <c r="CU1" s="978"/>
      <c r="CV1" s="978"/>
      <c r="CW1" s="978"/>
      <c r="CX1" s="978"/>
      <c r="CY1" s="978"/>
      <c r="CZ1" s="978"/>
      <c r="DA1" s="978"/>
      <c r="DB1" s="978"/>
      <c r="DC1" s="978"/>
      <c r="DD1" s="978"/>
      <c r="DE1" s="978"/>
      <c r="DF1" s="978"/>
      <c r="DG1" s="978"/>
      <c r="DH1" s="978"/>
      <c r="DI1" s="978"/>
      <c r="DJ1" s="163"/>
      <c r="DK1" s="163"/>
      <c r="DL1" s="163"/>
      <c r="DM1" s="163"/>
      <c r="DN1" s="163"/>
      <c r="DO1" s="163"/>
    </row>
    <row r="2" spans="1:119" ht="24" thickBot="1" x14ac:dyDescent="0.25">
      <c r="B2" s="164" t="s">
        <v>77</v>
      </c>
      <c r="C2" s="164"/>
      <c r="D2" s="165"/>
    </row>
    <row r="3" spans="1:119" ht="18.75" customHeight="1" thickBot="1" x14ac:dyDescent="0.25">
      <c r="A3" s="163"/>
      <c r="B3" s="979" t="s">
        <v>78</v>
      </c>
      <c r="C3" s="980"/>
      <c r="D3" s="980"/>
      <c r="E3" s="981"/>
      <c r="F3" s="981"/>
      <c r="G3" s="981"/>
      <c r="H3" s="981"/>
      <c r="I3" s="981"/>
      <c r="J3" s="981"/>
      <c r="K3" s="981"/>
      <c r="L3" s="981" t="s">
        <v>79</v>
      </c>
      <c r="M3" s="981"/>
      <c r="N3" s="981"/>
      <c r="O3" s="981"/>
      <c r="P3" s="981"/>
      <c r="Q3" s="981"/>
      <c r="R3" s="984"/>
      <c r="S3" s="984"/>
      <c r="T3" s="984"/>
      <c r="U3" s="984"/>
      <c r="V3" s="985"/>
      <c r="W3" s="875" t="s">
        <v>80</v>
      </c>
      <c r="X3" s="876"/>
      <c r="Y3" s="876"/>
      <c r="Z3" s="876"/>
      <c r="AA3" s="876"/>
      <c r="AB3" s="980"/>
      <c r="AC3" s="984" t="s">
        <v>81</v>
      </c>
      <c r="AD3" s="876"/>
      <c r="AE3" s="876"/>
      <c r="AF3" s="876"/>
      <c r="AG3" s="876"/>
      <c r="AH3" s="876"/>
      <c r="AI3" s="876"/>
      <c r="AJ3" s="876"/>
      <c r="AK3" s="876"/>
      <c r="AL3" s="946"/>
      <c r="AM3" s="875" t="s">
        <v>82</v>
      </c>
      <c r="AN3" s="876"/>
      <c r="AO3" s="876"/>
      <c r="AP3" s="876"/>
      <c r="AQ3" s="876"/>
      <c r="AR3" s="876"/>
      <c r="AS3" s="876"/>
      <c r="AT3" s="876"/>
      <c r="AU3" s="876"/>
      <c r="AV3" s="876"/>
      <c r="AW3" s="876"/>
      <c r="AX3" s="946"/>
      <c r="AY3" s="938" t="s">
        <v>1</v>
      </c>
      <c r="AZ3" s="939"/>
      <c r="BA3" s="939"/>
      <c r="BB3" s="939"/>
      <c r="BC3" s="939"/>
      <c r="BD3" s="939"/>
      <c r="BE3" s="939"/>
      <c r="BF3" s="939"/>
      <c r="BG3" s="939"/>
      <c r="BH3" s="939"/>
      <c r="BI3" s="939"/>
      <c r="BJ3" s="939"/>
      <c r="BK3" s="939"/>
      <c r="BL3" s="939"/>
      <c r="BM3" s="988"/>
      <c r="BN3" s="875" t="s">
        <v>83</v>
      </c>
      <c r="BO3" s="876"/>
      <c r="BP3" s="876"/>
      <c r="BQ3" s="876"/>
      <c r="BR3" s="876"/>
      <c r="BS3" s="876"/>
      <c r="BT3" s="876"/>
      <c r="BU3" s="946"/>
      <c r="BV3" s="875" t="s">
        <v>84</v>
      </c>
      <c r="BW3" s="876"/>
      <c r="BX3" s="876"/>
      <c r="BY3" s="876"/>
      <c r="BZ3" s="876"/>
      <c r="CA3" s="876"/>
      <c r="CB3" s="876"/>
      <c r="CC3" s="946"/>
      <c r="CD3" s="938" t="s">
        <v>1</v>
      </c>
      <c r="CE3" s="939"/>
      <c r="CF3" s="939"/>
      <c r="CG3" s="939"/>
      <c r="CH3" s="939"/>
      <c r="CI3" s="939"/>
      <c r="CJ3" s="939"/>
      <c r="CK3" s="939"/>
      <c r="CL3" s="939"/>
      <c r="CM3" s="939"/>
      <c r="CN3" s="939"/>
      <c r="CO3" s="939"/>
      <c r="CP3" s="939"/>
      <c r="CQ3" s="939"/>
      <c r="CR3" s="939"/>
      <c r="CS3" s="988"/>
      <c r="CT3" s="875" t="s">
        <v>85</v>
      </c>
      <c r="CU3" s="876"/>
      <c r="CV3" s="876"/>
      <c r="CW3" s="876"/>
      <c r="CX3" s="876"/>
      <c r="CY3" s="876"/>
      <c r="CZ3" s="876"/>
      <c r="DA3" s="946"/>
      <c r="DB3" s="875" t="s">
        <v>86</v>
      </c>
      <c r="DC3" s="876"/>
      <c r="DD3" s="876"/>
      <c r="DE3" s="876"/>
      <c r="DF3" s="876"/>
      <c r="DG3" s="876"/>
      <c r="DH3" s="876"/>
      <c r="DI3" s="946"/>
    </row>
    <row r="4" spans="1:119" ht="18.75" customHeight="1" x14ac:dyDescent="0.2">
      <c r="A4" s="163"/>
      <c r="B4" s="954"/>
      <c r="C4" s="955"/>
      <c r="D4" s="955"/>
      <c r="E4" s="956"/>
      <c r="F4" s="956"/>
      <c r="G4" s="956"/>
      <c r="H4" s="956"/>
      <c r="I4" s="956"/>
      <c r="J4" s="956"/>
      <c r="K4" s="956"/>
      <c r="L4" s="956"/>
      <c r="M4" s="956"/>
      <c r="N4" s="956"/>
      <c r="O4" s="956"/>
      <c r="P4" s="956"/>
      <c r="Q4" s="956"/>
      <c r="R4" s="960"/>
      <c r="S4" s="960"/>
      <c r="T4" s="960"/>
      <c r="U4" s="960"/>
      <c r="V4" s="961"/>
      <c r="W4" s="947"/>
      <c r="X4" s="757"/>
      <c r="Y4" s="757"/>
      <c r="Z4" s="757"/>
      <c r="AA4" s="757"/>
      <c r="AB4" s="955"/>
      <c r="AC4" s="960"/>
      <c r="AD4" s="757"/>
      <c r="AE4" s="757"/>
      <c r="AF4" s="757"/>
      <c r="AG4" s="757"/>
      <c r="AH4" s="757"/>
      <c r="AI4" s="757"/>
      <c r="AJ4" s="757"/>
      <c r="AK4" s="757"/>
      <c r="AL4" s="948"/>
      <c r="AM4" s="897"/>
      <c r="AN4" s="795"/>
      <c r="AO4" s="795"/>
      <c r="AP4" s="795"/>
      <c r="AQ4" s="795"/>
      <c r="AR4" s="795"/>
      <c r="AS4" s="795"/>
      <c r="AT4" s="795"/>
      <c r="AU4" s="795"/>
      <c r="AV4" s="795"/>
      <c r="AW4" s="795"/>
      <c r="AX4" s="987"/>
      <c r="AY4" s="832" t="s">
        <v>87</v>
      </c>
      <c r="AZ4" s="833"/>
      <c r="BA4" s="833"/>
      <c r="BB4" s="833"/>
      <c r="BC4" s="833"/>
      <c r="BD4" s="833"/>
      <c r="BE4" s="833"/>
      <c r="BF4" s="833"/>
      <c r="BG4" s="833"/>
      <c r="BH4" s="833"/>
      <c r="BI4" s="833"/>
      <c r="BJ4" s="833"/>
      <c r="BK4" s="833"/>
      <c r="BL4" s="833"/>
      <c r="BM4" s="834"/>
      <c r="BN4" s="835">
        <v>54032510</v>
      </c>
      <c r="BO4" s="836"/>
      <c r="BP4" s="836"/>
      <c r="BQ4" s="836"/>
      <c r="BR4" s="836"/>
      <c r="BS4" s="836"/>
      <c r="BT4" s="836"/>
      <c r="BU4" s="837"/>
      <c r="BV4" s="835">
        <v>51501572</v>
      </c>
      <c r="BW4" s="836"/>
      <c r="BX4" s="836"/>
      <c r="BY4" s="836"/>
      <c r="BZ4" s="836"/>
      <c r="CA4" s="836"/>
      <c r="CB4" s="836"/>
      <c r="CC4" s="837"/>
      <c r="CD4" s="972" t="s">
        <v>88</v>
      </c>
      <c r="CE4" s="973"/>
      <c r="CF4" s="973"/>
      <c r="CG4" s="973"/>
      <c r="CH4" s="973"/>
      <c r="CI4" s="973"/>
      <c r="CJ4" s="973"/>
      <c r="CK4" s="973"/>
      <c r="CL4" s="973"/>
      <c r="CM4" s="973"/>
      <c r="CN4" s="973"/>
      <c r="CO4" s="973"/>
      <c r="CP4" s="973"/>
      <c r="CQ4" s="973"/>
      <c r="CR4" s="973"/>
      <c r="CS4" s="974"/>
      <c r="CT4" s="975">
        <v>3.4</v>
      </c>
      <c r="CU4" s="976"/>
      <c r="CV4" s="976"/>
      <c r="CW4" s="976"/>
      <c r="CX4" s="976"/>
      <c r="CY4" s="976"/>
      <c r="CZ4" s="976"/>
      <c r="DA4" s="977"/>
      <c r="DB4" s="975">
        <v>3.5</v>
      </c>
      <c r="DC4" s="976"/>
      <c r="DD4" s="976"/>
      <c r="DE4" s="976"/>
      <c r="DF4" s="976"/>
      <c r="DG4" s="976"/>
      <c r="DH4" s="976"/>
      <c r="DI4" s="977"/>
    </row>
    <row r="5" spans="1:119" ht="18.75" customHeight="1" x14ac:dyDescent="0.2">
      <c r="A5" s="163"/>
      <c r="B5" s="982"/>
      <c r="C5" s="796"/>
      <c r="D5" s="796"/>
      <c r="E5" s="983"/>
      <c r="F5" s="983"/>
      <c r="G5" s="983"/>
      <c r="H5" s="983"/>
      <c r="I5" s="983"/>
      <c r="J5" s="983"/>
      <c r="K5" s="983"/>
      <c r="L5" s="983"/>
      <c r="M5" s="983"/>
      <c r="N5" s="983"/>
      <c r="O5" s="983"/>
      <c r="P5" s="983"/>
      <c r="Q5" s="983"/>
      <c r="R5" s="794"/>
      <c r="S5" s="794"/>
      <c r="T5" s="794"/>
      <c r="U5" s="794"/>
      <c r="V5" s="986"/>
      <c r="W5" s="897"/>
      <c r="X5" s="795"/>
      <c r="Y5" s="795"/>
      <c r="Z5" s="795"/>
      <c r="AA5" s="795"/>
      <c r="AB5" s="796"/>
      <c r="AC5" s="794"/>
      <c r="AD5" s="795"/>
      <c r="AE5" s="795"/>
      <c r="AF5" s="795"/>
      <c r="AG5" s="795"/>
      <c r="AH5" s="795"/>
      <c r="AI5" s="795"/>
      <c r="AJ5" s="795"/>
      <c r="AK5" s="795"/>
      <c r="AL5" s="987"/>
      <c r="AM5" s="863" t="s">
        <v>89</v>
      </c>
      <c r="AN5" s="763"/>
      <c r="AO5" s="763"/>
      <c r="AP5" s="763"/>
      <c r="AQ5" s="763"/>
      <c r="AR5" s="763"/>
      <c r="AS5" s="763"/>
      <c r="AT5" s="764"/>
      <c r="AU5" s="864" t="s">
        <v>90</v>
      </c>
      <c r="AV5" s="865"/>
      <c r="AW5" s="865"/>
      <c r="AX5" s="865"/>
      <c r="AY5" s="820" t="s">
        <v>91</v>
      </c>
      <c r="AZ5" s="821"/>
      <c r="BA5" s="821"/>
      <c r="BB5" s="821"/>
      <c r="BC5" s="821"/>
      <c r="BD5" s="821"/>
      <c r="BE5" s="821"/>
      <c r="BF5" s="821"/>
      <c r="BG5" s="821"/>
      <c r="BH5" s="821"/>
      <c r="BI5" s="821"/>
      <c r="BJ5" s="821"/>
      <c r="BK5" s="821"/>
      <c r="BL5" s="821"/>
      <c r="BM5" s="822"/>
      <c r="BN5" s="806">
        <v>53093425</v>
      </c>
      <c r="BO5" s="807"/>
      <c r="BP5" s="807"/>
      <c r="BQ5" s="807"/>
      <c r="BR5" s="807"/>
      <c r="BS5" s="807"/>
      <c r="BT5" s="807"/>
      <c r="BU5" s="808"/>
      <c r="BV5" s="806">
        <v>50440899</v>
      </c>
      <c r="BW5" s="807"/>
      <c r="BX5" s="807"/>
      <c r="BY5" s="807"/>
      <c r="BZ5" s="807"/>
      <c r="CA5" s="807"/>
      <c r="CB5" s="807"/>
      <c r="CC5" s="808"/>
      <c r="CD5" s="846" t="s">
        <v>92</v>
      </c>
      <c r="CE5" s="766"/>
      <c r="CF5" s="766"/>
      <c r="CG5" s="766"/>
      <c r="CH5" s="766"/>
      <c r="CI5" s="766"/>
      <c r="CJ5" s="766"/>
      <c r="CK5" s="766"/>
      <c r="CL5" s="766"/>
      <c r="CM5" s="766"/>
      <c r="CN5" s="766"/>
      <c r="CO5" s="766"/>
      <c r="CP5" s="766"/>
      <c r="CQ5" s="766"/>
      <c r="CR5" s="766"/>
      <c r="CS5" s="847"/>
      <c r="CT5" s="803">
        <v>98.7</v>
      </c>
      <c r="CU5" s="804"/>
      <c r="CV5" s="804"/>
      <c r="CW5" s="804"/>
      <c r="CX5" s="804"/>
      <c r="CY5" s="804"/>
      <c r="CZ5" s="804"/>
      <c r="DA5" s="805"/>
      <c r="DB5" s="803">
        <v>97.6</v>
      </c>
      <c r="DC5" s="804"/>
      <c r="DD5" s="804"/>
      <c r="DE5" s="804"/>
      <c r="DF5" s="804"/>
      <c r="DG5" s="804"/>
      <c r="DH5" s="804"/>
      <c r="DI5" s="805"/>
    </row>
    <row r="6" spans="1:119" ht="18.75" customHeight="1" x14ac:dyDescent="0.2">
      <c r="A6" s="163"/>
      <c r="B6" s="952" t="s">
        <v>93</v>
      </c>
      <c r="C6" s="793"/>
      <c r="D6" s="793"/>
      <c r="E6" s="953"/>
      <c r="F6" s="953"/>
      <c r="G6" s="953"/>
      <c r="H6" s="953"/>
      <c r="I6" s="953"/>
      <c r="J6" s="953"/>
      <c r="K6" s="953"/>
      <c r="L6" s="953" t="s">
        <v>94</v>
      </c>
      <c r="M6" s="953"/>
      <c r="N6" s="953"/>
      <c r="O6" s="953"/>
      <c r="P6" s="953"/>
      <c r="Q6" s="953"/>
      <c r="R6" s="791"/>
      <c r="S6" s="791"/>
      <c r="T6" s="791"/>
      <c r="U6" s="791"/>
      <c r="V6" s="959"/>
      <c r="W6" s="896" t="s">
        <v>95</v>
      </c>
      <c r="X6" s="792"/>
      <c r="Y6" s="792"/>
      <c r="Z6" s="792"/>
      <c r="AA6" s="792"/>
      <c r="AB6" s="793"/>
      <c r="AC6" s="964" t="s">
        <v>96</v>
      </c>
      <c r="AD6" s="965"/>
      <c r="AE6" s="965"/>
      <c r="AF6" s="965"/>
      <c r="AG6" s="965"/>
      <c r="AH6" s="965"/>
      <c r="AI6" s="965"/>
      <c r="AJ6" s="965"/>
      <c r="AK6" s="965"/>
      <c r="AL6" s="966"/>
      <c r="AM6" s="863" t="s">
        <v>97</v>
      </c>
      <c r="AN6" s="763"/>
      <c r="AO6" s="763"/>
      <c r="AP6" s="763"/>
      <c r="AQ6" s="763"/>
      <c r="AR6" s="763"/>
      <c r="AS6" s="763"/>
      <c r="AT6" s="764"/>
      <c r="AU6" s="864" t="s">
        <v>90</v>
      </c>
      <c r="AV6" s="865"/>
      <c r="AW6" s="865"/>
      <c r="AX6" s="865"/>
      <c r="AY6" s="820" t="s">
        <v>98</v>
      </c>
      <c r="AZ6" s="821"/>
      <c r="BA6" s="821"/>
      <c r="BB6" s="821"/>
      <c r="BC6" s="821"/>
      <c r="BD6" s="821"/>
      <c r="BE6" s="821"/>
      <c r="BF6" s="821"/>
      <c r="BG6" s="821"/>
      <c r="BH6" s="821"/>
      <c r="BI6" s="821"/>
      <c r="BJ6" s="821"/>
      <c r="BK6" s="821"/>
      <c r="BL6" s="821"/>
      <c r="BM6" s="822"/>
      <c r="BN6" s="806">
        <v>939085</v>
      </c>
      <c r="BO6" s="807"/>
      <c r="BP6" s="807"/>
      <c r="BQ6" s="807"/>
      <c r="BR6" s="807"/>
      <c r="BS6" s="807"/>
      <c r="BT6" s="807"/>
      <c r="BU6" s="808"/>
      <c r="BV6" s="806">
        <v>1060673</v>
      </c>
      <c r="BW6" s="807"/>
      <c r="BX6" s="807"/>
      <c r="BY6" s="807"/>
      <c r="BZ6" s="807"/>
      <c r="CA6" s="807"/>
      <c r="CB6" s="807"/>
      <c r="CC6" s="808"/>
      <c r="CD6" s="846" t="s">
        <v>99</v>
      </c>
      <c r="CE6" s="766"/>
      <c r="CF6" s="766"/>
      <c r="CG6" s="766"/>
      <c r="CH6" s="766"/>
      <c r="CI6" s="766"/>
      <c r="CJ6" s="766"/>
      <c r="CK6" s="766"/>
      <c r="CL6" s="766"/>
      <c r="CM6" s="766"/>
      <c r="CN6" s="766"/>
      <c r="CO6" s="766"/>
      <c r="CP6" s="766"/>
      <c r="CQ6" s="766"/>
      <c r="CR6" s="766"/>
      <c r="CS6" s="847"/>
      <c r="CT6" s="949">
        <v>99</v>
      </c>
      <c r="CU6" s="950"/>
      <c r="CV6" s="950"/>
      <c r="CW6" s="950"/>
      <c r="CX6" s="950"/>
      <c r="CY6" s="950"/>
      <c r="CZ6" s="950"/>
      <c r="DA6" s="951"/>
      <c r="DB6" s="949">
        <v>98.4</v>
      </c>
      <c r="DC6" s="950"/>
      <c r="DD6" s="950"/>
      <c r="DE6" s="950"/>
      <c r="DF6" s="950"/>
      <c r="DG6" s="950"/>
      <c r="DH6" s="950"/>
      <c r="DI6" s="951"/>
    </row>
    <row r="7" spans="1:119" ht="18.75" customHeight="1" x14ac:dyDescent="0.2">
      <c r="A7" s="163"/>
      <c r="B7" s="954"/>
      <c r="C7" s="955"/>
      <c r="D7" s="955"/>
      <c r="E7" s="956"/>
      <c r="F7" s="956"/>
      <c r="G7" s="956"/>
      <c r="H7" s="956"/>
      <c r="I7" s="956"/>
      <c r="J7" s="956"/>
      <c r="K7" s="956"/>
      <c r="L7" s="956"/>
      <c r="M7" s="956"/>
      <c r="N7" s="956"/>
      <c r="O7" s="956"/>
      <c r="P7" s="956"/>
      <c r="Q7" s="956"/>
      <c r="R7" s="960"/>
      <c r="S7" s="960"/>
      <c r="T7" s="960"/>
      <c r="U7" s="960"/>
      <c r="V7" s="961"/>
      <c r="W7" s="947"/>
      <c r="X7" s="757"/>
      <c r="Y7" s="757"/>
      <c r="Z7" s="757"/>
      <c r="AA7" s="757"/>
      <c r="AB7" s="955"/>
      <c r="AC7" s="967"/>
      <c r="AD7" s="758"/>
      <c r="AE7" s="758"/>
      <c r="AF7" s="758"/>
      <c r="AG7" s="758"/>
      <c r="AH7" s="758"/>
      <c r="AI7" s="758"/>
      <c r="AJ7" s="758"/>
      <c r="AK7" s="758"/>
      <c r="AL7" s="968"/>
      <c r="AM7" s="863" t="s">
        <v>100</v>
      </c>
      <c r="AN7" s="763"/>
      <c r="AO7" s="763"/>
      <c r="AP7" s="763"/>
      <c r="AQ7" s="763"/>
      <c r="AR7" s="763"/>
      <c r="AS7" s="763"/>
      <c r="AT7" s="764"/>
      <c r="AU7" s="864" t="s">
        <v>90</v>
      </c>
      <c r="AV7" s="865"/>
      <c r="AW7" s="865"/>
      <c r="AX7" s="865"/>
      <c r="AY7" s="820" t="s">
        <v>101</v>
      </c>
      <c r="AZ7" s="821"/>
      <c r="BA7" s="821"/>
      <c r="BB7" s="821"/>
      <c r="BC7" s="821"/>
      <c r="BD7" s="821"/>
      <c r="BE7" s="821"/>
      <c r="BF7" s="821"/>
      <c r="BG7" s="821"/>
      <c r="BH7" s="821"/>
      <c r="BI7" s="821"/>
      <c r="BJ7" s="821"/>
      <c r="BK7" s="821"/>
      <c r="BL7" s="821"/>
      <c r="BM7" s="822"/>
      <c r="BN7" s="806">
        <v>16483</v>
      </c>
      <c r="BO7" s="807"/>
      <c r="BP7" s="807"/>
      <c r="BQ7" s="807"/>
      <c r="BR7" s="807"/>
      <c r="BS7" s="807"/>
      <c r="BT7" s="807"/>
      <c r="BU7" s="808"/>
      <c r="BV7" s="806">
        <v>113024</v>
      </c>
      <c r="BW7" s="807"/>
      <c r="BX7" s="807"/>
      <c r="BY7" s="807"/>
      <c r="BZ7" s="807"/>
      <c r="CA7" s="807"/>
      <c r="CB7" s="807"/>
      <c r="CC7" s="808"/>
      <c r="CD7" s="846" t="s">
        <v>102</v>
      </c>
      <c r="CE7" s="766"/>
      <c r="CF7" s="766"/>
      <c r="CG7" s="766"/>
      <c r="CH7" s="766"/>
      <c r="CI7" s="766"/>
      <c r="CJ7" s="766"/>
      <c r="CK7" s="766"/>
      <c r="CL7" s="766"/>
      <c r="CM7" s="766"/>
      <c r="CN7" s="766"/>
      <c r="CO7" s="766"/>
      <c r="CP7" s="766"/>
      <c r="CQ7" s="766"/>
      <c r="CR7" s="766"/>
      <c r="CS7" s="847"/>
      <c r="CT7" s="806">
        <v>27297973</v>
      </c>
      <c r="CU7" s="807"/>
      <c r="CV7" s="807"/>
      <c r="CW7" s="807"/>
      <c r="CX7" s="807"/>
      <c r="CY7" s="807"/>
      <c r="CZ7" s="807"/>
      <c r="DA7" s="808"/>
      <c r="DB7" s="806">
        <v>27010325</v>
      </c>
      <c r="DC7" s="807"/>
      <c r="DD7" s="807"/>
      <c r="DE7" s="807"/>
      <c r="DF7" s="807"/>
      <c r="DG7" s="807"/>
      <c r="DH7" s="807"/>
      <c r="DI7" s="808"/>
    </row>
    <row r="8" spans="1:119" ht="18.75" customHeight="1" thickBot="1" x14ac:dyDescent="0.25">
      <c r="A8" s="163"/>
      <c r="B8" s="957"/>
      <c r="C8" s="902"/>
      <c r="D8" s="902"/>
      <c r="E8" s="958"/>
      <c r="F8" s="958"/>
      <c r="G8" s="958"/>
      <c r="H8" s="958"/>
      <c r="I8" s="958"/>
      <c r="J8" s="958"/>
      <c r="K8" s="958"/>
      <c r="L8" s="958"/>
      <c r="M8" s="958"/>
      <c r="N8" s="958"/>
      <c r="O8" s="958"/>
      <c r="P8" s="958"/>
      <c r="Q8" s="958"/>
      <c r="R8" s="962"/>
      <c r="S8" s="962"/>
      <c r="T8" s="962"/>
      <c r="U8" s="962"/>
      <c r="V8" s="963"/>
      <c r="W8" s="877"/>
      <c r="X8" s="878"/>
      <c r="Y8" s="878"/>
      <c r="Z8" s="878"/>
      <c r="AA8" s="878"/>
      <c r="AB8" s="902"/>
      <c r="AC8" s="969"/>
      <c r="AD8" s="970"/>
      <c r="AE8" s="970"/>
      <c r="AF8" s="970"/>
      <c r="AG8" s="970"/>
      <c r="AH8" s="970"/>
      <c r="AI8" s="970"/>
      <c r="AJ8" s="970"/>
      <c r="AK8" s="970"/>
      <c r="AL8" s="971"/>
      <c r="AM8" s="863" t="s">
        <v>103</v>
      </c>
      <c r="AN8" s="763"/>
      <c r="AO8" s="763"/>
      <c r="AP8" s="763"/>
      <c r="AQ8" s="763"/>
      <c r="AR8" s="763"/>
      <c r="AS8" s="763"/>
      <c r="AT8" s="764"/>
      <c r="AU8" s="864" t="s">
        <v>104</v>
      </c>
      <c r="AV8" s="865"/>
      <c r="AW8" s="865"/>
      <c r="AX8" s="865"/>
      <c r="AY8" s="820" t="s">
        <v>105</v>
      </c>
      <c r="AZ8" s="821"/>
      <c r="BA8" s="821"/>
      <c r="BB8" s="821"/>
      <c r="BC8" s="821"/>
      <c r="BD8" s="821"/>
      <c r="BE8" s="821"/>
      <c r="BF8" s="821"/>
      <c r="BG8" s="821"/>
      <c r="BH8" s="821"/>
      <c r="BI8" s="821"/>
      <c r="BJ8" s="821"/>
      <c r="BK8" s="821"/>
      <c r="BL8" s="821"/>
      <c r="BM8" s="822"/>
      <c r="BN8" s="806">
        <v>922602</v>
      </c>
      <c r="BO8" s="807"/>
      <c r="BP8" s="807"/>
      <c r="BQ8" s="807"/>
      <c r="BR8" s="807"/>
      <c r="BS8" s="807"/>
      <c r="BT8" s="807"/>
      <c r="BU8" s="808"/>
      <c r="BV8" s="806">
        <v>947649</v>
      </c>
      <c r="BW8" s="807"/>
      <c r="BX8" s="807"/>
      <c r="BY8" s="807"/>
      <c r="BZ8" s="807"/>
      <c r="CA8" s="807"/>
      <c r="CB8" s="807"/>
      <c r="CC8" s="808"/>
      <c r="CD8" s="846" t="s">
        <v>106</v>
      </c>
      <c r="CE8" s="766"/>
      <c r="CF8" s="766"/>
      <c r="CG8" s="766"/>
      <c r="CH8" s="766"/>
      <c r="CI8" s="766"/>
      <c r="CJ8" s="766"/>
      <c r="CK8" s="766"/>
      <c r="CL8" s="766"/>
      <c r="CM8" s="766"/>
      <c r="CN8" s="766"/>
      <c r="CO8" s="766"/>
      <c r="CP8" s="766"/>
      <c r="CQ8" s="766"/>
      <c r="CR8" s="766"/>
      <c r="CS8" s="847"/>
      <c r="CT8" s="909">
        <v>0.57999999999999996</v>
      </c>
      <c r="CU8" s="910"/>
      <c r="CV8" s="910"/>
      <c r="CW8" s="910"/>
      <c r="CX8" s="910"/>
      <c r="CY8" s="910"/>
      <c r="CZ8" s="910"/>
      <c r="DA8" s="911"/>
      <c r="DB8" s="909">
        <v>0.57999999999999996</v>
      </c>
      <c r="DC8" s="910"/>
      <c r="DD8" s="910"/>
      <c r="DE8" s="910"/>
      <c r="DF8" s="910"/>
      <c r="DG8" s="910"/>
      <c r="DH8" s="910"/>
      <c r="DI8" s="911"/>
    </row>
    <row r="9" spans="1:119" ht="18.75" customHeight="1" thickBot="1" x14ac:dyDescent="0.25">
      <c r="A9" s="163"/>
      <c r="B9" s="938" t="s">
        <v>107</v>
      </c>
      <c r="C9" s="939"/>
      <c r="D9" s="939"/>
      <c r="E9" s="939"/>
      <c r="F9" s="939"/>
      <c r="G9" s="939"/>
      <c r="H9" s="939"/>
      <c r="I9" s="939"/>
      <c r="J9" s="939"/>
      <c r="K9" s="857"/>
      <c r="L9" s="940" t="s">
        <v>108</v>
      </c>
      <c r="M9" s="941"/>
      <c r="N9" s="941"/>
      <c r="O9" s="941"/>
      <c r="P9" s="941"/>
      <c r="Q9" s="942"/>
      <c r="R9" s="943">
        <v>117641</v>
      </c>
      <c r="S9" s="944"/>
      <c r="T9" s="944"/>
      <c r="U9" s="944"/>
      <c r="V9" s="945"/>
      <c r="W9" s="875" t="s">
        <v>109</v>
      </c>
      <c r="X9" s="876"/>
      <c r="Y9" s="876"/>
      <c r="Z9" s="876"/>
      <c r="AA9" s="876"/>
      <c r="AB9" s="876"/>
      <c r="AC9" s="876"/>
      <c r="AD9" s="876"/>
      <c r="AE9" s="876"/>
      <c r="AF9" s="876"/>
      <c r="AG9" s="876"/>
      <c r="AH9" s="876"/>
      <c r="AI9" s="876"/>
      <c r="AJ9" s="876"/>
      <c r="AK9" s="876"/>
      <c r="AL9" s="946"/>
      <c r="AM9" s="863" t="s">
        <v>110</v>
      </c>
      <c r="AN9" s="763"/>
      <c r="AO9" s="763"/>
      <c r="AP9" s="763"/>
      <c r="AQ9" s="763"/>
      <c r="AR9" s="763"/>
      <c r="AS9" s="763"/>
      <c r="AT9" s="764"/>
      <c r="AU9" s="864" t="s">
        <v>90</v>
      </c>
      <c r="AV9" s="865"/>
      <c r="AW9" s="865"/>
      <c r="AX9" s="865"/>
      <c r="AY9" s="820" t="s">
        <v>111</v>
      </c>
      <c r="AZ9" s="821"/>
      <c r="BA9" s="821"/>
      <c r="BB9" s="821"/>
      <c r="BC9" s="821"/>
      <c r="BD9" s="821"/>
      <c r="BE9" s="821"/>
      <c r="BF9" s="821"/>
      <c r="BG9" s="821"/>
      <c r="BH9" s="821"/>
      <c r="BI9" s="821"/>
      <c r="BJ9" s="821"/>
      <c r="BK9" s="821"/>
      <c r="BL9" s="821"/>
      <c r="BM9" s="822"/>
      <c r="BN9" s="806">
        <v>-25047</v>
      </c>
      <c r="BO9" s="807"/>
      <c r="BP9" s="807"/>
      <c r="BQ9" s="807"/>
      <c r="BR9" s="807"/>
      <c r="BS9" s="807"/>
      <c r="BT9" s="807"/>
      <c r="BU9" s="808"/>
      <c r="BV9" s="806">
        <v>-44472</v>
      </c>
      <c r="BW9" s="807"/>
      <c r="BX9" s="807"/>
      <c r="BY9" s="807"/>
      <c r="BZ9" s="807"/>
      <c r="CA9" s="807"/>
      <c r="CB9" s="807"/>
      <c r="CC9" s="808"/>
      <c r="CD9" s="846" t="s">
        <v>112</v>
      </c>
      <c r="CE9" s="766"/>
      <c r="CF9" s="766"/>
      <c r="CG9" s="766"/>
      <c r="CH9" s="766"/>
      <c r="CI9" s="766"/>
      <c r="CJ9" s="766"/>
      <c r="CK9" s="766"/>
      <c r="CL9" s="766"/>
      <c r="CM9" s="766"/>
      <c r="CN9" s="766"/>
      <c r="CO9" s="766"/>
      <c r="CP9" s="766"/>
      <c r="CQ9" s="766"/>
      <c r="CR9" s="766"/>
      <c r="CS9" s="847"/>
      <c r="CT9" s="803">
        <v>10.8</v>
      </c>
      <c r="CU9" s="804"/>
      <c r="CV9" s="804"/>
      <c r="CW9" s="804"/>
      <c r="CX9" s="804"/>
      <c r="CY9" s="804"/>
      <c r="CZ9" s="804"/>
      <c r="DA9" s="805"/>
      <c r="DB9" s="803">
        <v>11.5</v>
      </c>
      <c r="DC9" s="804"/>
      <c r="DD9" s="804"/>
      <c r="DE9" s="804"/>
      <c r="DF9" s="804"/>
      <c r="DG9" s="804"/>
      <c r="DH9" s="804"/>
      <c r="DI9" s="805"/>
    </row>
    <row r="10" spans="1:119" ht="18.75" customHeight="1" thickBot="1" x14ac:dyDescent="0.25">
      <c r="A10" s="163"/>
      <c r="B10" s="938"/>
      <c r="C10" s="939"/>
      <c r="D10" s="939"/>
      <c r="E10" s="939"/>
      <c r="F10" s="939"/>
      <c r="G10" s="939"/>
      <c r="H10" s="939"/>
      <c r="I10" s="939"/>
      <c r="J10" s="939"/>
      <c r="K10" s="857"/>
      <c r="L10" s="762" t="s">
        <v>113</v>
      </c>
      <c r="M10" s="763"/>
      <c r="N10" s="763"/>
      <c r="O10" s="763"/>
      <c r="P10" s="763"/>
      <c r="Q10" s="764"/>
      <c r="R10" s="759">
        <v>120750</v>
      </c>
      <c r="S10" s="760"/>
      <c r="T10" s="760"/>
      <c r="U10" s="760"/>
      <c r="V10" s="819"/>
      <c r="W10" s="947"/>
      <c r="X10" s="757"/>
      <c r="Y10" s="757"/>
      <c r="Z10" s="757"/>
      <c r="AA10" s="757"/>
      <c r="AB10" s="757"/>
      <c r="AC10" s="757"/>
      <c r="AD10" s="757"/>
      <c r="AE10" s="757"/>
      <c r="AF10" s="757"/>
      <c r="AG10" s="757"/>
      <c r="AH10" s="757"/>
      <c r="AI10" s="757"/>
      <c r="AJ10" s="757"/>
      <c r="AK10" s="757"/>
      <c r="AL10" s="948"/>
      <c r="AM10" s="863" t="s">
        <v>114</v>
      </c>
      <c r="AN10" s="763"/>
      <c r="AO10" s="763"/>
      <c r="AP10" s="763"/>
      <c r="AQ10" s="763"/>
      <c r="AR10" s="763"/>
      <c r="AS10" s="763"/>
      <c r="AT10" s="764"/>
      <c r="AU10" s="864" t="s">
        <v>90</v>
      </c>
      <c r="AV10" s="865"/>
      <c r="AW10" s="865"/>
      <c r="AX10" s="865"/>
      <c r="AY10" s="820" t="s">
        <v>115</v>
      </c>
      <c r="AZ10" s="821"/>
      <c r="BA10" s="821"/>
      <c r="BB10" s="821"/>
      <c r="BC10" s="821"/>
      <c r="BD10" s="821"/>
      <c r="BE10" s="821"/>
      <c r="BF10" s="821"/>
      <c r="BG10" s="821"/>
      <c r="BH10" s="821"/>
      <c r="BI10" s="821"/>
      <c r="BJ10" s="821"/>
      <c r="BK10" s="821"/>
      <c r="BL10" s="821"/>
      <c r="BM10" s="822"/>
      <c r="BN10" s="806">
        <v>1129863</v>
      </c>
      <c r="BO10" s="807"/>
      <c r="BP10" s="807"/>
      <c r="BQ10" s="807"/>
      <c r="BR10" s="807"/>
      <c r="BS10" s="807"/>
      <c r="BT10" s="807"/>
      <c r="BU10" s="808"/>
      <c r="BV10" s="806">
        <v>1099502</v>
      </c>
      <c r="BW10" s="807"/>
      <c r="BX10" s="807"/>
      <c r="BY10" s="807"/>
      <c r="BZ10" s="807"/>
      <c r="CA10" s="807"/>
      <c r="CB10" s="807"/>
      <c r="CC10" s="8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938"/>
      <c r="C11" s="939"/>
      <c r="D11" s="939"/>
      <c r="E11" s="939"/>
      <c r="F11" s="939"/>
      <c r="G11" s="939"/>
      <c r="H11" s="939"/>
      <c r="I11" s="939"/>
      <c r="J11" s="939"/>
      <c r="K11" s="857"/>
      <c r="L11" s="767" t="s">
        <v>117</v>
      </c>
      <c r="M11" s="768"/>
      <c r="N11" s="768"/>
      <c r="O11" s="768"/>
      <c r="P11" s="768"/>
      <c r="Q11" s="769"/>
      <c r="R11" s="935" t="s">
        <v>118</v>
      </c>
      <c r="S11" s="936"/>
      <c r="T11" s="936"/>
      <c r="U11" s="936"/>
      <c r="V11" s="937"/>
      <c r="W11" s="947"/>
      <c r="X11" s="757"/>
      <c r="Y11" s="757"/>
      <c r="Z11" s="757"/>
      <c r="AA11" s="757"/>
      <c r="AB11" s="757"/>
      <c r="AC11" s="757"/>
      <c r="AD11" s="757"/>
      <c r="AE11" s="757"/>
      <c r="AF11" s="757"/>
      <c r="AG11" s="757"/>
      <c r="AH11" s="757"/>
      <c r="AI11" s="757"/>
      <c r="AJ11" s="757"/>
      <c r="AK11" s="757"/>
      <c r="AL11" s="948"/>
      <c r="AM11" s="863" t="s">
        <v>119</v>
      </c>
      <c r="AN11" s="763"/>
      <c r="AO11" s="763"/>
      <c r="AP11" s="763"/>
      <c r="AQ11" s="763"/>
      <c r="AR11" s="763"/>
      <c r="AS11" s="763"/>
      <c r="AT11" s="764"/>
      <c r="AU11" s="864" t="s">
        <v>90</v>
      </c>
      <c r="AV11" s="865"/>
      <c r="AW11" s="865"/>
      <c r="AX11" s="865"/>
      <c r="AY11" s="820" t="s">
        <v>120</v>
      </c>
      <c r="AZ11" s="821"/>
      <c r="BA11" s="821"/>
      <c r="BB11" s="821"/>
      <c r="BC11" s="821"/>
      <c r="BD11" s="821"/>
      <c r="BE11" s="821"/>
      <c r="BF11" s="821"/>
      <c r="BG11" s="821"/>
      <c r="BH11" s="821"/>
      <c r="BI11" s="821"/>
      <c r="BJ11" s="821"/>
      <c r="BK11" s="821"/>
      <c r="BL11" s="821"/>
      <c r="BM11" s="822"/>
      <c r="BN11" s="806">
        <v>0</v>
      </c>
      <c r="BO11" s="807"/>
      <c r="BP11" s="807"/>
      <c r="BQ11" s="807"/>
      <c r="BR11" s="807"/>
      <c r="BS11" s="807"/>
      <c r="BT11" s="807"/>
      <c r="BU11" s="808"/>
      <c r="BV11" s="806">
        <v>0</v>
      </c>
      <c r="BW11" s="807"/>
      <c r="BX11" s="807"/>
      <c r="BY11" s="807"/>
      <c r="BZ11" s="807"/>
      <c r="CA11" s="807"/>
      <c r="CB11" s="807"/>
      <c r="CC11" s="808"/>
      <c r="CD11" s="846" t="s">
        <v>121</v>
      </c>
      <c r="CE11" s="766"/>
      <c r="CF11" s="766"/>
      <c r="CG11" s="766"/>
      <c r="CH11" s="766"/>
      <c r="CI11" s="766"/>
      <c r="CJ11" s="766"/>
      <c r="CK11" s="766"/>
      <c r="CL11" s="766"/>
      <c r="CM11" s="766"/>
      <c r="CN11" s="766"/>
      <c r="CO11" s="766"/>
      <c r="CP11" s="766"/>
      <c r="CQ11" s="766"/>
      <c r="CR11" s="766"/>
      <c r="CS11" s="847"/>
      <c r="CT11" s="909" t="s">
        <v>122</v>
      </c>
      <c r="CU11" s="910"/>
      <c r="CV11" s="910"/>
      <c r="CW11" s="910"/>
      <c r="CX11" s="910"/>
      <c r="CY11" s="910"/>
      <c r="CZ11" s="910"/>
      <c r="DA11" s="911"/>
      <c r="DB11" s="909" t="s">
        <v>122</v>
      </c>
      <c r="DC11" s="910"/>
      <c r="DD11" s="910"/>
      <c r="DE11" s="910"/>
      <c r="DF11" s="910"/>
      <c r="DG11" s="910"/>
      <c r="DH11" s="910"/>
      <c r="DI11" s="911"/>
    </row>
    <row r="12" spans="1:119" ht="18.75" customHeight="1" x14ac:dyDescent="0.2">
      <c r="A12" s="163"/>
      <c r="B12" s="912" t="s">
        <v>123</v>
      </c>
      <c r="C12" s="913"/>
      <c r="D12" s="913"/>
      <c r="E12" s="913"/>
      <c r="F12" s="913"/>
      <c r="G12" s="913"/>
      <c r="H12" s="913"/>
      <c r="I12" s="913"/>
      <c r="J12" s="913"/>
      <c r="K12" s="914"/>
      <c r="L12" s="921" t="s">
        <v>124</v>
      </c>
      <c r="M12" s="922"/>
      <c r="N12" s="922"/>
      <c r="O12" s="922"/>
      <c r="P12" s="922"/>
      <c r="Q12" s="923"/>
      <c r="R12" s="924">
        <v>116259</v>
      </c>
      <c r="S12" s="925"/>
      <c r="T12" s="925"/>
      <c r="U12" s="925"/>
      <c r="V12" s="926"/>
      <c r="W12" s="927" t="s">
        <v>1</v>
      </c>
      <c r="X12" s="865"/>
      <c r="Y12" s="865"/>
      <c r="Z12" s="865"/>
      <c r="AA12" s="865"/>
      <c r="AB12" s="928"/>
      <c r="AC12" s="929" t="s">
        <v>125</v>
      </c>
      <c r="AD12" s="930"/>
      <c r="AE12" s="930"/>
      <c r="AF12" s="930"/>
      <c r="AG12" s="931"/>
      <c r="AH12" s="929" t="s">
        <v>126</v>
      </c>
      <c r="AI12" s="930"/>
      <c r="AJ12" s="930"/>
      <c r="AK12" s="930"/>
      <c r="AL12" s="932"/>
      <c r="AM12" s="863" t="s">
        <v>127</v>
      </c>
      <c r="AN12" s="763"/>
      <c r="AO12" s="763"/>
      <c r="AP12" s="763"/>
      <c r="AQ12" s="763"/>
      <c r="AR12" s="763"/>
      <c r="AS12" s="763"/>
      <c r="AT12" s="764"/>
      <c r="AU12" s="864" t="s">
        <v>90</v>
      </c>
      <c r="AV12" s="865"/>
      <c r="AW12" s="865"/>
      <c r="AX12" s="865"/>
      <c r="AY12" s="820" t="s">
        <v>128</v>
      </c>
      <c r="AZ12" s="821"/>
      <c r="BA12" s="821"/>
      <c r="BB12" s="821"/>
      <c r="BC12" s="821"/>
      <c r="BD12" s="821"/>
      <c r="BE12" s="821"/>
      <c r="BF12" s="821"/>
      <c r="BG12" s="821"/>
      <c r="BH12" s="821"/>
      <c r="BI12" s="821"/>
      <c r="BJ12" s="821"/>
      <c r="BK12" s="821"/>
      <c r="BL12" s="821"/>
      <c r="BM12" s="822"/>
      <c r="BN12" s="806">
        <v>46995</v>
      </c>
      <c r="BO12" s="807"/>
      <c r="BP12" s="807"/>
      <c r="BQ12" s="807"/>
      <c r="BR12" s="807"/>
      <c r="BS12" s="807"/>
      <c r="BT12" s="807"/>
      <c r="BU12" s="808"/>
      <c r="BV12" s="806">
        <v>5259</v>
      </c>
      <c r="BW12" s="807"/>
      <c r="BX12" s="807"/>
      <c r="BY12" s="807"/>
      <c r="BZ12" s="807"/>
      <c r="CA12" s="807"/>
      <c r="CB12" s="807"/>
      <c r="CC12" s="808"/>
      <c r="CD12" s="846" t="s">
        <v>129</v>
      </c>
      <c r="CE12" s="766"/>
      <c r="CF12" s="766"/>
      <c r="CG12" s="766"/>
      <c r="CH12" s="766"/>
      <c r="CI12" s="766"/>
      <c r="CJ12" s="766"/>
      <c r="CK12" s="766"/>
      <c r="CL12" s="766"/>
      <c r="CM12" s="766"/>
      <c r="CN12" s="766"/>
      <c r="CO12" s="766"/>
      <c r="CP12" s="766"/>
      <c r="CQ12" s="766"/>
      <c r="CR12" s="766"/>
      <c r="CS12" s="847"/>
      <c r="CT12" s="909" t="s">
        <v>122</v>
      </c>
      <c r="CU12" s="910"/>
      <c r="CV12" s="910"/>
      <c r="CW12" s="910"/>
      <c r="CX12" s="910"/>
      <c r="CY12" s="910"/>
      <c r="CZ12" s="910"/>
      <c r="DA12" s="911"/>
      <c r="DB12" s="909" t="s">
        <v>122</v>
      </c>
      <c r="DC12" s="910"/>
      <c r="DD12" s="910"/>
      <c r="DE12" s="910"/>
      <c r="DF12" s="910"/>
      <c r="DG12" s="910"/>
      <c r="DH12" s="910"/>
      <c r="DI12" s="911"/>
    </row>
    <row r="13" spans="1:119" ht="18.75" customHeight="1" x14ac:dyDescent="0.2">
      <c r="A13" s="163"/>
      <c r="B13" s="915"/>
      <c r="C13" s="916"/>
      <c r="D13" s="916"/>
      <c r="E13" s="916"/>
      <c r="F13" s="916"/>
      <c r="G13" s="916"/>
      <c r="H13" s="916"/>
      <c r="I13" s="916"/>
      <c r="J13" s="916"/>
      <c r="K13" s="917"/>
      <c r="L13" s="172"/>
      <c r="M13" s="890" t="s">
        <v>130</v>
      </c>
      <c r="N13" s="891"/>
      <c r="O13" s="891"/>
      <c r="P13" s="891"/>
      <c r="Q13" s="892"/>
      <c r="R13" s="893">
        <v>113521</v>
      </c>
      <c r="S13" s="894"/>
      <c r="T13" s="894"/>
      <c r="U13" s="894"/>
      <c r="V13" s="895"/>
      <c r="W13" s="896" t="s">
        <v>131</v>
      </c>
      <c r="X13" s="792"/>
      <c r="Y13" s="792"/>
      <c r="Z13" s="792"/>
      <c r="AA13" s="792"/>
      <c r="AB13" s="793"/>
      <c r="AC13" s="759">
        <v>227</v>
      </c>
      <c r="AD13" s="760"/>
      <c r="AE13" s="760"/>
      <c r="AF13" s="760"/>
      <c r="AG13" s="761"/>
      <c r="AH13" s="759">
        <v>247</v>
      </c>
      <c r="AI13" s="760"/>
      <c r="AJ13" s="760"/>
      <c r="AK13" s="760"/>
      <c r="AL13" s="819"/>
      <c r="AM13" s="863" t="s">
        <v>132</v>
      </c>
      <c r="AN13" s="763"/>
      <c r="AO13" s="763"/>
      <c r="AP13" s="763"/>
      <c r="AQ13" s="763"/>
      <c r="AR13" s="763"/>
      <c r="AS13" s="763"/>
      <c r="AT13" s="764"/>
      <c r="AU13" s="864" t="s">
        <v>104</v>
      </c>
      <c r="AV13" s="865"/>
      <c r="AW13" s="865"/>
      <c r="AX13" s="865"/>
      <c r="AY13" s="820" t="s">
        <v>133</v>
      </c>
      <c r="AZ13" s="821"/>
      <c r="BA13" s="821"/>
      <c r="BB13" s="821"/>
      <c r="BC13" s="821"/>
      <c r="BD13" s="821"/>
      <c r="BE13" s="821"/>
      <c r="BF13" s="821"/>
      <c r="BG13" s="821"/>
      <c r="BH13" s="821"/>
      <c r="BI13" s="821"/>
      <c r="BJ13" s="821"/>
      <c r="BK13" s="821"/>
      <c r="BL13" s="821"/>
      <c r="BM13" s="822"/>
      <c r="BN13" s="806">
        <v>1057821</v>
      </c>
      <c r="BO13" s="807"/>
      <c r="BP13" s="807"/>
      <c r="BQ13" s="807"/>
      <c r="BR13" s="807"/>
      <c r="BS13" s="807"/>
      <c r="BT13" s="807"/>
      <c r="BU13" s="808"/>
      <c r="BV13" s="806">
        <v>1049771</v>
      </c>
      <c r="BW13" s="807"/>
      <c r="BX13" s="807"/>
      <c r="BY13" s="807"/>
      <c r="BZ13" s="807"/>
      <c r="CA13" s="807"/>
      <c r="CB13" s="807"/>
      <c r="CC13" s="808"/>
      <c r="CD13" s="846" t="s">
        <v>134</v>
      </c>
      <c r="CE13" s="766"/>
      <c r="CF13" s="766"/>
      <c r="CG13" s="766"/>
      <c r="CH13" s="766"/>
      <c r="CI13" s="766"/>
      <c r="CJ13" s="766"/>
      <c r="CK13" s="766"/>
      <c r="CL13" s="766"/>
      <c r="CM13" s="766"/>
      <c r="CN13" s="766"/>
      <c r="CO13" s="766"/>
      <c r="CP13" s="766"/>
      <c r="CQ13" s="766"/>
      <c r="CR13" s="766"/>
      <c r="CS13" s="847"/>
      <c r="CT13" s="803">
        <v>2.1</v>
      </c>
      <c r="CU13" s="804"/>
      <c r="CV13" s="804"/>
      <c r="CW13" s="804"/>
      <c r="CX13" s="804"/>
      <c r="CY13" s="804"/>
      <c r="CZ13" s="804"/>
      <c r="DA13" s="805"/>
      <c r="DB13" s="803">
        <v>2.4</v>
      </c>
      <c r="DC13" s="804"/>
      <c r="DD13" s="804"/>
      <c r="DE13" s="804"/>
      <c r="DF13" s="804"/>
      <c r="DG13" s="804"/>
      <c r="DH13" s="804"/>
      <c r="DI13" s="805"/>
    </row>
    <row r="14" spans="1:119" ht="18.75" customHeight="1" thickBot="1" x14ac:dyDescent="0.25">
      <c r="A14" s="163"/>
      <c r="B14" s="915"/>
      <c r="C14" s="916"/>
      <c r="D14" s="916"/>
      <c r="E14" s="916"/>
      <c r="F14" s="916"/>
      <c r="G14" s="916"/>
      <c r="H14" s="916"/>
      <c r="I14" s="916"/>
      <c r="J14" s="916"/>
      <c r="K14" s="917"/>
      <c r="L14" s="880" t="s">
        <v>135</v>
      </c>
      <c r="M14" s="933"/>
      <c r="N14" s="933"/>
      <c r="O14" s="933"/>
      <c r="P14" s="933"/>
      <c r="Q14" s="934"/>
      <c r="R14" s="893">
        <v>116669</v>
      </c>
      <c r="S14" s="894"/>
      <c r="T14" s="894"/>
      <c r="U14" s="894"/>
      <c r="V14" s="895"/>
      <c r="W14" s="897"/>
      <c r="X14" s="795"/>
      <c r="Y14" s="795"/>
      <c r="Z14" s="795"/>
      <c r="AA14" s="795"/>
      <c r="AB14" s="796"/>
      <c r="AC14" s="886">
        <v>0.5</v>
      </c>
      <c r="AD14" s="887"/>
      <c r="AE14" s="887"/>
      <c r="AF14" s="887"/>
      <c r="AG14" s="888"/>
      <c r="AH14" s="886">
        <v>0.5</v>
      </c>
      <c r="AI14" s="887"/>
      <c r="AJ14" s="887"/>
      <c r="AK14" s="887"/>
      <c r="AL14" s="889"/>
      <c r="AM14" s="863"/>
      <c r="AN14" s="763"/>
      <c r="AO14" s="763"/>
      <c r="AP14" s="763"/>
      <c r="AQ14" s="763"/>
      <c r="AR14" s="763"/>
      <c r="AS14" s="763"/>
      <c r="AT14" s="764"/>
      <c r="AU14" s="864"/>
      <c r="AV14" s="865"/>
      <c r="AW14" s="865"/>
      <c r="AX14" s="865"/>
      <c r="AY14" s="820"/>
      <c r="AZ14" s="821"/>
      <c r="BA14" s="821"/>
      <c r="BB14" s="821"/>
      <c r="BC14" s="821"/>
      <c r="BD14" s="821"/>
      <c r="BE14" s="821"/>
      <c r="BF14" s="821"/>
      <c r="BG14" s="821"/>
      <c r="BH14" s="821"/>
      <c r="BI14" s="821"/>
      <c r="BJ14" s="821"/>
      <c r="BK14" s="821"/>
      <c r="BL14" s="821"/>
      <c r="BM14" s="822"/>
      <c r="BN14" s="806"/>
      <c r="BO14" s="807"/>
      <c r="BP14" s="807"/>
      <c r="BQ14" s="807"/>
      <c r="BR14" s="807"/>
      <c r="BS14" s="807"/>
      <c r="BT14" s="807"/>
      <c r="BU14" s="808"/>
      <c r="BV14" s="806"/>
      <c r="BW14" s="807"/>
      <c r="BX14" s="807"/>
      <c r="BY14" s="807"/>
      <c r="BZ14" s="807"/>
      <c r="CA14" s="807"/>
      <c r="CB14" s="807"/>
      <c r="CC14" s="808"/>
      <c r="CD14" s="843" t="s">
        <v>136</v>
      </c>
      <c r="CE14" s="844"/>
      <c r="CF14" s="844"/>
      <c r="CG14" s="844"/>
      <c r="CH14" s="844"/>
      <c r="CI14" s="844"/>
      <c r="CJ14" s="844"/>
      <c r="CK14" s="844"/>
      <c r="CL14" s="844"/>
      <c r="CM14" s="844"/>
      <c r="CN14" s="844"/>
      <c r="CO14" s="844"/>
      <c r="CP14" s="844"/>
      <c r="CQ14" s="844"/>
      <c r="CR14" s="844"/>
      <c r="CS14" s="845"/>
      <c r="CT14" s="903" t="s">
        <v>122</v>
      </c>
      <c r="CU14" s="904"/>
      <c r="CV14" s="904"/>
      <c r="CW14" s="904"/>
      <c r="CX14" s="904"/>
      <c r="CY14" s="904"/>
      <c r="CZ14" s="904"/>
      <c r="DA14" s="905"/>
      <c r="DB14" s="903" t="s">
        <v>122</v>
      </c>
      <c r="DC14" s="904"/>
      <c r="DD14" s="904"/>
      <c r="DE14" s="904"/>
      <c r="DF14" s="904"/>
      <c r="DG14" s="904"/>
      <c r="DH14" s="904"/>
      <c r="DI14" s="905"/>
    </row>
    <row r="15" spans="1:119" ht="18.75" customHeight="1" x14ac:dyDescent="0.2">
      <c r="A15" s="163"/>
      <c r="B15" s="915"/>
      <c r="C15" s="916"/>
      <c r="D15" s="916"/>
      <c r="E15" s="916"/>
      <c r="F15" s="916"/>
      <c r="G15" s="916"/>
      <c r="H15" s="916"/>
      <c r="I15" s="916"/>
      <c r="J15" s="916"/>
      <c r="K15" s="917"/>
      <c r="L15" s="172"/>
      <c r="M15" s="890" t="s">
        <v>130</v>
      </c>
      <c r="N15" s="891"/>
      <c r="O15" s="891"/>
      <c r="P15" s="891"/>
      <c r="Q15" s="892"/>
      <c r="R15" s="893">
        <v>114287</v>
      </c>
      <c r="S15" s="894"/>
      <c r="T15" s="894"/>
      <c r="U15" s="894"/>
      <c r="V15" s="895"/>
      <c r="W15" s="896" t="s">
        <v>137</v>
      </c>
      <c r="X15" s="792"/>
      <c r="Y15" s="792"/>
      <c r="Z15" s="792"/>
      <c r="AA15" s="792"/>
      <c r="AB15" s="793"/>
      <c r="AC15" s="759">
        <v>12562</v>
      </c>
      <c r="AD15" s="760"/>
      <c r="AE15" s="760"/>
      <c r="AF15" s="760"/>
      <c r="AG15" s="761"/>
      <c r="AH15" s="759">
        <v>13583</v>
      </c>
      <c r="AI15" s="760"/>
      <c r="AJ15" s="760"/>
      <c r="AK15" s="760"/>
      <c r="AL15" s="819"/>
      <c r="AM15" s="863"/>
      <c r="AN15" s="763"/>
      <c r="AO15" s="763"/>
      <c r="AP15" s="763"/>
      <c r="AQ15" s="763"/>
      <c r="AR15" s="763"/>
      <c r="AS15" s="763"/>
      <c r="AT15" s="764"/>
      <c r="AU15" s="864"/>
      <c r="AV15" s="865"/>
      <c r="AW15" s="865"/>
      <c r="AX15" s="865"/>
      <c r="AY15" s="832" t="s">
        <v>138</v>
      </c>
      <c r="AZ15" s="833"/>
      <c r="BA15" s="833"/>
      <c r="BB15" s="833"/>
      <c r="BC15" s="833"/>
      <c r="BD15" s="833"/>
      <c r="BE15" s="833"/>
      <c r="BF15" s="833"/>
      <c r="BG15" s="833"/>
      <c r="BH15" s="833"/>
      <c r="BI15" s="833"/>
      <c r="BJ15" s="833"/>
      <c r="BK15" s="833"/>
      <c r="BL15" s="833"/>
      <c r="BM15" s="834"/>
      <c r="BN15" s="835">
        <v>13674992</v>
      </c>
      <c r="BO15" s="836"/>
      <c r="BP15" s="836"/>
      <c r="BQ15" s="836"/>
      <c r="BR15" s="836"/>
      <c r="BS15" s="836"/>
      <c r="BT15" s="836"/>
      <c r="BU15" s="837"/>
      <c r="BV15" s="835">
        <v>13479830</v>
      </c>
      <c r="BW15" s="836"/>
      <c r="BX15" s="836"/>
      <c r="BY15" s="836"/>
      <c r="BZ15" s="836"/>
      <c r="CA15" s="836"/>
      <c r="CB15" s="836"/>
      <c r="CC15" s="837"/>
      <c r="CD15" s="906" t="s">
        <v>139</v>
      </c>
      <c r="CE15" s="907"/>
      <c r="CF15" s="907"/>
      <c r="CG15" s="907"/>
      <c r="CH15" s="907"/>
      <c r="CI15" s="907"/>
      <c r="CJ15" s="907"/>
      <c r="CK15" s="907"/>
      <c r="CL15" s="907"/>
      <c r="CM15" s="907"/>
      <c r="CN15" s="907"/>
      <c r="CO15" s="907"/>
      <c r="CP15" s="907"/>
      <c r="CQ15" s="907"/>
      <c r="CR15" s="907"/>
      <c r="CS15" s="9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915"/>
      <c r="C16" s="916"/>
      <c r="D16" s="916"/>
      <c r="E16" s="916"/>
      <c r="F16" s="916"/>
      <c r="G16" s="916"/>
      <c r="H16" s="916"/>
      <c r="I16" s="916"/>
      <c r="J16" s="916"/>
      <c r="K16" s="917"/>
      <c r="L16" s="880" t="s">
        <v>140</v>
      </c>
      <c r="M16" s="881"/>
      <c r="N16" s="881"/>
      <c r="O16" s="881"/>
      <c r="P16" s="881"/>
      <c r="Q16" s="882"/>
      <c r="R16" s="883" t="s">
        <v>141</v>
      </c>
      <c r="S16" s="884"/>
      <c r="T16" s="884"/>
      <c r="U16" s="884"/>
      <c r="V16" s="885"/>
      <c r="W16" s="897"/>
      <c r="X16" s="795"/>
      <c r="Y16" s="795"/>
      <c r="Z16" s="795"/>
      <c r="AA16" s="795"/>
      <c r="AB16" s="796"/>
      <c r="AC16" s="886">
        <v>27.2</v>
      </c>
      <c r="AD16" s="887"/>
      <c r="AE16" s="887"/>
      <c r="AF16" s="887"/>
      <c r="AG16" s="888"/>
      <c r="AH16" s="886">
        <v>28.6</v>
      </c>
      <c r="AI16" s="887"/>
      <c r="AJ16" s="887"/>
      <c r="AK16" s="887"/>
      <c r="AL16" s="889"/>
      <c r="AM16" s="863"/>
      <c r="AN16" s="763"/>
      <c r="AO16" s="763"/>
      <c r="AP16" s="763"/>
      <c r="AQ16" s="763"/>
      <c r="AR16" s="763"/>
      <c r="AS16" s="763"/>
      <c r="AT16" s="764"/>
      <c r="AU16" s="864"/>
      <c r="AV16" s="865"/>
      <c r="AW16" s="865"/>
      <c r="AX16" s="865"/>
      <c r="AY16" s="820" t="s">
        <v>142</v>
      </c>
      <c r="AZ16" s="821"/>
      <c r="BA16" s="821"/>
      <c r="BB16" s="821"/>
      <c r="BC16" s="821"/>
      <c r="BD16" s="821"/>
      <c r="BE16" s="821"/>
      <c r="BF16" s="821"/>
      <c r="BG16" s="821"/>
      <c r="BH16" s="821"/>
      <c r="BI16" s="821"/>
      <c r="BJ16" s="821"/>
      <c r="BK16" s="821"/>
      <c r="BL16" s="821"/>
      <c r="BM16" s="822"/>
      <c r="BN16" s="806">
        <v>23584642</v>
      </c>
      <c r="BO16" s="807"/>
      <c r="BP16" s="807"/>
      <c r="BQ16" s="807"/>
      <c r="BR16" s="807"/>
      <c r="BS16" s="807"/>
      <c r="BT16" s="807"/>
      <c r="BU16" s="808"/>
      <c r="BV16" s="806">
        <v>23253542</v>
      </c>
      <c r="BW16" s="807"/>
      <c r="BX16" s="807"/>
      <c r="BY16" s="807"/>
      <c r="BZ16" s="807"/>
      <c r="CA16" s="807"/>
      <c r="CB16" s="807"/>
      <c r="CC16" s="808"/>
      <c r="CD16" s="176"/>
      <c r="CE16" s="838"/>
      <c r="CF16" s="838"/>
      <c r="CG16" s="838"/>
      <c r="CH16" s="838"/>
      <c r="CI16" s="838"/>
      <c r="CJ16" s="838"/>
      <c r="CK16" s="838"/>
      <c r="CL16" s="838"/>
      <c r="CM16" s="838"/>
      <c r="CN16" s="838"/>
      <c r="CO16" s="838"/>
      <c r="CP16" s="838"/>
      <c r="CQ16" s="838"/>
      <c r="CR16" s="838"/>
      <c r="CS16" s="839"/>
      <c r="CT16" s="803"/>
      <c r="CU16" s="804"/>
      <c r="CV16" s="804"/>
      <c r="CW16" s="804"/>
      <c r="CX16" s="804"/>
      <c r="CY16" s="804"/>
      <c r="CZ16" s="804"/>
      <c r="DA16" s="805"/>
      <c r="DB16" s="803"/>
      <c r="DC16" s="804"/>
      <c r="DD16" s="804"/>
      <c r="DE16" s="804"/>
      <c r="DF16" s="804"/>
      <c r="DG16" s="804"/>
      <c r="DH16" s="804"/>
      <c r="DI16" s="805"/>
    </row>
    <row r="17" spans="1:113" ht="18.75" customHeight="1" thickBot="1" x14ac:dyDescent="0.25">
      <c r="A17" s="163"/>
      <c r="B17" s="918"/>
      <c r="C17" s="919"/>
      <c r="D17" s="919"/>
      <c r="E17" s="919"/>
      <c r="F17" s="919"/>
      <c r="G17" s="919"/>
      <c r="H17" s="919"/>
      <c r="I17" s="919"/>
      <c r="J17" s="919"/>
      <c r="K17" s="920"/>
      <c r="L17" s="177"/>
      <c r="M17" s="899" t="s">
        <v>143</v>
      </c>
      <c r="N17" s="900"/>
      <c r="O17" s="900"/>
      <c r="P17" s="900"/>
      <c r="Q17" s="901"/>
      <c r="R17" s="883" t="s">
        <v>144</v>
      </c>
      <c r="S17" s="884"/>
      <c r="T17" s="884"/>
      <c r="U17" s="884"/>
      <c r="V17" s="885"/>
      <c r="W17" s="896" t="s">
        <v>145</v>
      </c>
      <c r="X17" s="792"/>
      <c r="Y17" s="792"/>
      <c r="Z17" s="792"/>
      <c r="AA17" s="792"/>
      <c r="AB17" s="793"/>
      <c r="AC17" s="759">
        <v>33466</v>
      </c>
      <c r="AD17" s="760"/>
      <c r="AE17" s="760"/>
      <c r="AF17" s="760"/>
      <c r="AG17" s="761"/>
      <c r="AH17" s="759">
        <v>33720</v>
      </c>
      <c r="AI17" s="760"/>
      <c r="AJ17" s="760"/>
      <c r="AK17" s="760"/>
      <c r="AL17" s="819"/>
      <c r="AM17" s="863"/>
      <c r="AN17" s="763"/>
      <c r="AO17" s="763"/>
      <c r="AP17" s="763"/>
      <c r="AQ17" s="763"/>
      <c r="AR17" s="763"/>
      <c r="AS17" s="763"/>
      <c r="AT17" s="764"/>
      <c r="AU17" s="864"/>
      <c r="AV17" s="865"/>
      <c r="AW17" s="865"/>
      <c r="AX17" s="865"/>
      <c r="AY17" s="820" t="s">
        <v>146</v>
      </c>
      <c r="AZ17" s="821"/>
      <c r="BA17" s="821"/>
      <c r="BB17" s="821"/>
      <c r="BC17" s="821"/>
      <c r="BD17" s="821"/>
      <c r="BE17" s="821"/>
      <c r="BF17" s="821"/>
      <c r="BG17" s="821"/>
      <c r="BH17" s="821"/>
      <c r="BI17" s="821"/>
      <c r="BJ17" s="821"/>
      <c r="BK17" s="821"/>
      <c r="BL17" s="821"/>
      <c r="BM17" s="822"/>
      <c r="BN17" s="806">
        <v>17284437</v>
      </c>
      <c r="BO17" s="807"/>
      <c r="BP17" s="807"/>
      <c r="BQ17" s="807"/>
      <c r="BR17" s="807"/>
      <c r="BS17" s="807"/>
      <c r="BT17" s="807"/>
      <c r="BU17" s="808"/>
      <c r="BV17" s="806">
        <v>17022423</v>
      </c>
      <c r="BW17" s="807"/>
      <c r="BX17" s="807"/>
      <c r="BY17" s="807"/>
      <c r="BZ17" s="807"/>
      <c r="CA17" s="807"/>
      <c r="CB17" s="807"/>
      <c r="CC17" s="808"/>
      <c r="CD17" s="176"/>
      <c r="CE17" s="838"/>
      <c r="CF17" s="838"/>
      <c r="CG17" s="838"/>
      <c r="CH17" s="838"/>
      <c r="CI17" s="838"/>
      <c r="CJ17" s="838"/>
      <c r="CK17" s="838"/>
      <c r="CL17" s="838"/>
      <c r="CM17" s="838"/>
      <c r="CN17" s="838"/>
      <c r="CO17" s="838"/>
      <c r="CP17" s="838"/>
      <c r="CQ17" s="838"/>
      <c r="CR17" s="838"/>
      <c r="CS17" s="839"/>
      <c r="CT17" s="803"/>
      <c r="CU17" s="804"/>
      <c r="CV17" s="804"/>
      <c r="CW17" s="804"/>
      <c r="CX17" s="804"/>
      <c r="CY17" s="804"/>
      <c r="CZ17" s="804"/>
      <c r="DA17" s="805"/>
      <c r="DB17" s="803"/>
      <c r="DC17" s="804"/>
      <c r="DD17" s="804"/>
      <c r="DE17" s="804"/>
      <c r="DF17" s="804"/>
      <c r="DG17" s="804"/>
      <c r="DH17" s="804"/>
      <c r="DI17" s="805"/>
    </row>
    <row r="18" spans="1:113" ht="18.75" customHeight="1" thickBot="1" x14ac:dyDescent="0.25">
      <c r="A18" s="163"/>
      <c r="B18" s="856" t="s">
        <v>147</v>
      </c>
      <c r="C18" s="857"/>
      <c r="D18" s="857"/>
      <c r="E18" s="858"/>
      <c r="F18" s="858"/>
      <c r="G18" s="858"/>
      <c r="H18" s="858"/>
      <c r="I18" s="858"/>
      <c r="J18" s="858"/>
      <c r="K18" s="858"/>
      <c r="L18" s="859">
        <v>16.66</v>
      </c>
      <c r="M18" s="859"/>
      <c r="N18" s="859"/>
      <c r="O18" s="859"/>
      <c r="P18" s="859"/>
      <c r="Q18" s="859"/>
      <c r="R18" s="860"/>
      <c r="S18" s="860"/>
      <c r="T18" s="860"/>
      <c r="U18" s="860"/>
      <c r="V18" s="861"/>
      <c r="W18" s="877"/>
      <c r="X18" s="878"/>
      <c r="Y18" s="878"/>
      <c r="Z18" s="878"/>
      <c r="AA18" s="878"/>
      <c r="AB18" s="902"/>
      <c r="AC18" s="776">
        <v>72.400000000000006</v>
      </c>
      <c r="AD18" s="777"/>
      <c r="AE18" s="777"/>
      <c r="AF18" s="777"/>
      <c r="AG18" s="862"/>
      <c r="AH18" s="776">
        <v>70.900000000000006</v>
      </c>
      <c r="AI18" s="777"/>
      <c r="AJ18" s="777"/>
      <c r="AK18" s="777"/>
      <c r="AL18" s="778"/>
      <c r="AM18" s="863"/>
      <c r="AN18" s="763"/>
      <c r="AO18" s="763"/>
      <c r="AP18" s="763"/>
      <c r="AQ18" s="763"/>
      <c r="AR18" s="763"/>
      <c r="AS18" s="763"/>
      <c r="AT18" s="764"/>
      <c r="AU18" s="864"/>
      <c r="AV18" s="865"/>
      <c r="AW18" s="865"/>
      <c r="AX18" s="865"/>
      <c r="AY18" s="820" t="s">
        <v>148</v>
      </c>
      <c r="AZ18" s="821"/>
      <c r="BA18" s="821"/>
      <c r="BB18" s="821"/>
      <c r="BC18" s="821"/>
      <c r="BD18" s="821"/>
      <c r="BE18" s="821"/>
      <c r="BF18" s="821"/>
      <c r="BG18" s="821"/>
      <c r="BH18" s="821"/>
      <c r="BI18" s="821"/>
      <c r="BJ18" s="821"/>
      <c r="BK18" s="821"/>
      <c r="BL18" s="821"/>
      <c r="BM18" s="822"/>
      <c r="BN18" s="806">
        <v>27889156</v>
      </c>
      <c r="BO18" s="807"/>
      <c r="BP18" s="807"/>
      <c r="BQ18" s="807"/>
      <c r="BR18" s="807"/>
      <c r="BS18" s="807"/>
      <c r="BT18" s="807"/>
      <c r="BU18" s="808"/>
      <c r="BV18" s="806">
        <v>26938531</v>
      </c>
      <c r="BW18" s="807"/>
      <c r="BX18" s="807"/>
      <c r="BY18" s="807"/>
      <c r="BZ18" s="807"/>
      <c r="CA18" s="807"/>
      <c r="CB18" s="807"/>
      <c r="CC18" s="808"/>
      <c r="CD18" s="176"/>
      <c r="CE18" s="838"/>
      <c r="CF18" s="838"/>
      <c r="CG18" s="838"/>
      <c r="CH18" s="838"/>
      <c r="CI18" s="838"/>
      <c r="CJ18" s="838"/>
      <c r="CK18" s="838"/>
      <c r="CL18" s="838"/>
      <c r="CM18" s="838"/>
      <c r="CN18" s="838"/>
      <c r="CO18" s="838"/>
      <c r="CP18" s="838"/>
      <c r="CQ18" s="838"/>
      <c r="CR18" s="838"/>
      <c r="CS18" s="839"/>
      <c r="CT18" s="803"/>
      <c r="CU18" s="804"/>
      <c r="CV18" s="804"/>
      <c r="CW18" s="804"/>
      <c r="CX18" s="804"/>
      <c r="CY18" s="804"/>
      <c r="CZ18" s="804"/>
      <c r="DA18" s="805"/>
      <c r="DB18" s="803"/>
      <c r="DC18" s="804"/>
      <c r="DD18" s="804"/>
      <c r="DE18" s="804"/>
      <c r="DF18" s="804"/>
      <c r="DG18" s="804"/>
      <c r="DH18" s="804"/>
      <c r="DI18" s="805"/>
    </row>
    <row r="19" spans="1:113" ht="18.75" customHeight="1" thickBot="1" x14ac:dyDescent="0.25">
      <c r="A19" s="163"/>
      <c r="B19" s="856" t="s">
        <v>149</v>
      </c>
      <c r="C19" s="857"/>
      <c r="D19" s="857"/>
      <c r="E19" s="858"/>
      <c r="F19" s="858"/>
      <c r="G19" s="858"/>
      <c r="H19" s="858"/>
      <c r="I19" s="858"/>
      <c r="J19" s="858"/>
      <c r="K19" s="858"/>
      <c r="L19" s="866">
        <v>7061</v>
      </c>
      <c r="M19" s="866"/>
      <c r="N19" s="866"/>
      <c r="O19" s="866"/>
      <c r="P19" s="866"/>
      <c r="Q19" s="866"/>
      <c r="R19" s="867"/>
      <c r="S19" s="867"/>
      <c r="T19" s="867"/>
      <c r="U19" s="867"/>
      <c r="V19" s="868"/>
      <c r="W19" s="875"/>
      <c r="X19" s="876"/>
      <c r="Y19" s="876"/>
      <c r="Z19" s="876"/>
      <c r="AA19" s="876"/>
      <c r="AB19" s="876"/>
      <c r="AC19" s="879"/>
      <c r="AD19" s="879"/>
      <c r="AE19" s="879"/>
      <c r="AF19" s="879"/>
      <c r="AG19" s="879"/>
      <c r="AH19" s="879"/>
      <c r="AI19" s="879"/>
      <c r="AJ19" s="879"/>
      <c r="AK19" s="879"/>
      <c r="AL19" s="898"/>
      <c r="AM19" s="863"/>
      <c r="AN19" s="763"/>
      <c r="AO19" s="763"/>
      <c r="AP19" s="763"/>
      <c r="AQ19" s="763"/>
      <c r="AR19" s="763"/>
      <c r="AS19" s="763"/>
      <c r="AT19" s="764"/>
      <c r="AU19" s="864"/>
      <c r="AV19" s="865"/>
      <c r="AW19" s="865"/>
      <c r="AX19" s="865"/>
      <c r="AY19" s="820" t="s">
        <v>150</v>
      </c>
      <c r="AZ19" s="821"/>
      <c r="BA19" s="821"/>
      <c r="BB19" s="821"/>
      <c r="BC19" s="821"/>
      <c r="BD19" s="821"/>
      <c r="BE19" s="821"/>
      <c r="BF19" s="821"/>
      <c r="BG19" s="821"/>
      <c r="BH19" s="821"/>
      <c r="BI19" s="821"/>
      <c r="BJ19" s="821"/>
      <c r="BK19" s="821"/>
      <c r="BL19" s="821"/>
      <c r="BM19" s="822"/>
      <c r="BN19" s="806">
        <v>33964211</v>
      </c>
      <c r="BO19" s="807"/>
      <c r="BP19" s="807"/>
      <c r="BQ19" s="807"/>
      <c r="BR19" s="807"/>
      <c r="BS19" s="807"/>
      <c r="BT19" s="807"/>
      <c r="BU19" s="808"/>
      <c r="BV19" s="806">
        <v>33223406</v>
      </c>
      <c r="BW19" s="807"/>
      <c r="BX19" s="807"/>
      <c r="BY19" s="807"/>
      <c r="BZ19" s="807"/>
      <c r="CA19" s="807"/>
      <c r="CB19" s="807"/>
      <c r="CC19" s="808"/>
      <c r="CD19" s="176"/>
      <c r="CE19" s="838"/>
      <c r="CF19" s="838"/>
      <c r="CG19" s="838"/>
      <c r="CH19" s="838"/>
      <c r="CI19" s="838"/>
      <c r="CJ19" s="838"/>
      <c r="CK19" s="838"/>
      <c r="CL19" s="838"/>
      <c r="CM19" s="838"/>
      <c r="CN19" s="838"/>
      <c r="CO19" s="838"/>
      <c r="CP19" s="838"/>
      <c r="CQ19" s="838"/>
      <c r="CR19" s="838"/>
      <c r="CS19" s="839"/>
      <c r="CT19" s="803"/>
      <c r="CU19" s="804"/>
      <c r="CV19" s="804"/>
      <c r="CW19" s="804"/>
      <c r="CX19" s="804"/>
      <c r="CY19" s="804"/>
      <c r="CZ19" s="804"/>
      <c r="DA19" s="805"/>
      <c r="DB19" s="803"/>
      <c r="DC19" s="804"/>
      <c r="DD19" s="804"/>
      <c r="DE19" s="804"/>
      <c r="DF19" s="804"/>
      <c r="DG19" s="804"/>
      <c r="DH19" s="804"/>
      <c r="DI19" s="805"/>
    </row>
    <row r="20" spans="1:113" ht="18.75" customHeight="1" thickBot="1" x14ac:dyDescent="0.25">
      <c r="A20" s="163"/>
      <c r="B20" s="856" t="s">
        <v>151</v>
      </c>
      <c r="C20" s="857"/>
      <c r="D20" s="857"/>
      <c r="E20" s="858"/>
      <c r="F20" s="858"/>
      <c r="G20" s="858"/>
      <c r="H20" s="858"/>
      <c r="I20" s="858"/>
      <c r="J20" s="858"/>
      <c r="K20" s="858"/>
      <c r="L20" s="866">
        <v>51902</v>
      </c>
      <c r="M20" s="866"/>
      <c r="N20" s="866"/>
      <c r="O20" s="866"/>
      <c r="P20" s="866"/>
      <c r="Q20" s="866"/>
      <c r="R20" s="867"/>
      <c r="S20" s="867"/>
      <c r="T20" s="867"/>
      <c r="U20" s="867"/>
      <c r="V20" s="868"/>
      <c r="W20" s="877"/>
      <c r="X20" s="878"/>
      <c r="Y20" s="878"/>
      <c r="Z20" s="878"/>
      <c r="AA20" s="878"/>
      <c r="AB20" s="878"/>
      <c r="AC20" s="869"/>
      <c r="AD20" s="869"/>
      <c r="AE20" s="869"/>
      <c r="AF20" s="869"/>
      <c r="AG20" s="869"/>
      <c r="AH20" s="869"/>
      <c r="AI20" s="869"/>
      <c r="AJ20" s="869"/>
      <c r="AK20" s="869"/>
      <c r="AL20" s="870"/>
      <c r="AM20" s="871"/>
      <c r="AN20" s="768"/>
      <c r="AO20" s="768"/>
      <c r="AP20" s="768"/>
      <c r="AQ20" s="768"/>
      <c r="AR20" s="768"/>
      <c r="AS20" s="768"/>
      <c r="AT20" s="769"/>
      <c r="AU20" s="872"/>
      <c r="AV20" s="873"/>
      <c r="AW20" s="873"/>
      <c r="AX20" s="874"/>
      <c r="AY20" s="820"/>
      <c r="AZ20" s="821"/>
      <c r="BA20" s="821"/>
      <c r="BB20" s="821"/>
      <c r="BC20" s="821"/>
      <c r="BD20" s="821"/>
      <c r="BE20" s="821"/>
      <c r="BF20" s="821"/>
      <c r="BG20" s="821"/>
      <c r="BH20" s="821"/>
      <c r="BI20" s="821"/>
      <c r="BJ20" s="821"/>
      <c r="BK20" s="821"/>
      <c r="BL20" s="821"/>
      <c r="BM20" s="822"/>
      <c r="BN20" s="806"/>
      <c r="BO20" s="807"/>
      <c r="BP20" s="807"/>
      <c r="BQ20" s="807"/>
      <c r="BR20" s="807"/>
      <c r="BS20" s="807"/>
      <c r="BT20" s="807"/>
      <c r="BU20" s="808"/>
      <c r="BV20" s="806"/>
      <c r="BW20" s="807"/>
      <c r="BX20" s="807"/>
      <c r="BY20" s="807"/>
      <c r="BZ20" s="807"/>
      <c r="CA20" s="807"/>
      <c r="CB20" s="807"/>
      <c r="CC20" s="808"/>
      <c r="CD20" s="176"/>
      <c r="CE20" s="838"/>
      <c r="CF20" s="838"/>
      <c r="CG20" s="838"/>
      <c r="CH20" s="838"/>
      <c r="CI20" s="838"/>
      <c r="CJ20" s="838"/>
      <c r="CK20" s="838"/>
      <c r="CL20" s="838"/>
      <c r="CM20" s="838"/>
      <c r="CN20" s="838"/>
      <c r="CO20" s="838"/>
      <c r="CP20" s="838"/>
      <c r="CQ20" s="838"/>
      <c r="CR20" s="838"/>
      <c r="CS20" s="839"/>
      <c r="CT20" s="803"/>
      <c r="CU20" s="804"/>
      <c r="CV20" s="804"/>
      <c r="CW20" s="804"/>
      <c r="CX20" s="804"/>
      <c r="CY20" s="804"/>
      <c r="CZ20" s="804"/>
      <c r="DA20" s="805"/>
      <c r="DB20" s="803"/>
      <c r="DC20" s="804"/>
      <c r="DD20" s="804"/>
      <c r="DE20" s="804"/>
      <c r="DF20" s="804"/>
      <c r="DG20" s="804"/>
      <c r="DH20" s="804"/>
      <c r="DI20" s="805"/>
    </row>
    <row r="21" spans="1:113" ht="18.75" customHeight="1" thickBot="1" x14ac:dyDescent="0.25">
      <c r="A21" s="163"/>
      <c r="B21" s="853" t="s">
        <v>152</v>
      </c>
      <c r="C21" s="854"/>
      <c r="D21" s="854"/>
      <c r="E21" s="854"/>
      <c r="F21" s="854"/>
      <c r="G21" s="854"/>
      <c r="H21" s="854"/>
      <c r="I21" s="854"/>
      <c r="J21" s="854"/>
      <c r="K21" s="854"/>
      <c r="L21" s="854"/>
      <c r="M21" s="854"/>
      <c r="N21" s="854"/>
      <c r="O21" s="854"/>
      <c r="P21" s="854"/>
      <c r="Q21" s="854"/>
      <c r="R21" s="854"/>
      <c r="S21" s="854"/>
      <c r="T21" s="854"/>
      <c r="U21" s="854"/>
      <c r="V21" s="854"/>
      <c r="W21" s="854"/>
      <c r="X21" s="854"/>
      <c r="Y21" s="854"/>
      <c r="Z21" s="854"/>
      <c r="AA21" s="854"/>
      <c r="AB21" s="854"/>
      <c r="AC21" s="854"/>
      <c r="AD21" s="854"/>
      <c r="AE21" s="854"/>
      <c r="AF21" s="854"/>
      <c r="AG21" s="854"/>
      <c r="AH21" s="854"/>
      <c r="AI21" s="854"/>
      <c r="AJ21" s="854"/>
      <c r="AK21" s="854"/>
      <c r="AL21" s="854"/>
      <c r="AM21" s="854"/>
      <c r="AN21" s="854"/>
      <c r="AO21" s="854"/>
      <c r="AP21" s="854"/>
      <c r="AQ21" s="854"/>
      <c r="AR21" s="854"/>
      <c r="AS21" s="854"/>
      <c r="AT21" s="854"/>
      <c r="AU21" s="854"/>
      <c r="AV21" s="854"/>
      <c r="AW21" s="854"/>
      <c r="AX21" s="855"/>
      <c r="AY21" s="779"/>
      <c r="AZ21" s="780"/>
      <c r="BA21" s="780"/>
      <c r="BB21" s="780"/>
      <c r="BC21" s="780"/>
      <c r="BD21" s="780"/>
      <c r="BE21" s="780"/>
      <c r="BF21" s="780"/>
      <c r="BG21" s="780"/>
      <c r="BH21" s="780"/>
      <c r="BI21" s="780"/>
      <c r="BJ21" s="780"/>
      <c r="BK21" s="780"/>
      <c r="BL21" s="780"/>
      <c r="BM21" s="781"/>
      <c r="BN21" s="840"/>
      <c r="BO21" s="841"/>
      <c r="BP21" s="841"/>
      <c r="BQ21" s="841"/>
      <c r="BR21" s="841"/>
      <c r="BS21" s="841"/>
      <c r="BT21" s="841"/>
      <c r="BU21" s="842"/>
      <c r="BV21" s="840"/>
      <c r="BW21" s="841"/>
      <c r="BX21" s="841"/>
      <c r="BY21" s="841"/>
      <c r="BZ21" s="841"/>
      <c r="CA21" s="841"/>
      <c r="CB21" s="841"/>
      <c r="CC21" s="842"/>
      <c r="CD21" s="176"/>
      <c r="CE21" s="838"/>
      <c r="CF21" s="838"/>
      <c r="CG21" s="838"/>
      <c r="CH21" s="838"/>
      <c r="CI21" s="838"/>
      <c r="CJ21" s="838"/>
      <c r="CK21" s="838"/>
      <c r="CL21" s="838"/>
      <c r="CM21" s="838"/>
      <c r="CN21" s="838"/>
      <c r="CO21" s="838"/>
      <c r="CP21" s="838"/>
      <c r="CQ21" s="838"/>
      <c r="CR21" s="838"/>
      <c r="CS21" s="839"/>
      <c r="CT21" s="803"/>
      <c r="CU21" s="804"/>
      <c r="CV21" s="804"/>
      <c r="CW21" s="804"/>
      <c r="CX21" s="804"/>
      <c r="CY21" s="804"/>
      <c r="CZ21" s="804"/>
      <c r="DA21" s="805"/>
      <c r="DB21" s="803"/>
      <c r="DC21" s="804"/>
      <c r="DD21" s="804"/>
      <c r="DE21" s="804"/>
      <c r="DF21" s="804"/>
      <c r="DG21" s="804"/>
      <c r="DH21" s="804"/>
      <c r="DI21" s="805"/>
    </row>
    <row r="22" spans="1:113" ht="18.75" customHeight="1" x14ac:dyDescent="0.2">
      <c r="A22" s="163"/>
      <c r="B22" s="782" t="s">
        <v>153</v>
      </c>
      <c r="C22" s="783"/>
      <c r="D22" s="784"/>
      <c r="E22" s="791" t="s">
        <v>1</v>
      </c>
      <c r="F22" s="792"/>
      <c r="G22" s="792"/>
      <c r="H22" s="792"/>
      <c r="I22" s="792"/>
      <c r="J22" s="792"/>
      <c r="K22" s="793"/>
      <c r="L22" s="791" t="s">
        <v>154</v>
      </c>
      <c r="M22" s="792"/>
      <c r="N22" s="792"/>
      <c r="O22" s="792"/>
      <c r="P22" s="793"/>
      <c r="Q22" s="797" t="s">
        <v>155</v>
      </c>
      <c r="R22" s="798"/>
      <c r="S22" s="798"/>
      <c r="T22" s="798"/>
      <c r="U22" s="798"/>
      <c r="V22" s="799"/>
      <c r="W22" s="848" t="s">
        <v>156</v>
      </c>
      <c r="X22" s="783"/>
      <c r="Y22" s="784"/>
      <c r="Z22" s="791" t="s">
        <v>1</v>
      </c>
      <c r="AA22" s="792"/>
      <c r="AB22" s="792"/>
      <c r="AC22" s="792"/>
      <c r="AD22" s="792"/>
      <c r="AE22" s="792"/>
      <c r="AF22" s="792"/>
      <c r="AG22" s="793"/>
      <c r="AH22" s="809" t="s">
        <v>157</v>
      </c>
      <c r="AI22" s="792"/>
      <c r="AJ22" s="792"/>
      <c r="AK22" s="792"/>
      <c r="AL22" s="793"/>
      <c r="AM22" s="809" t="s">
        <v>158</v>
      </c>
      <c r="AN22" s="810"/>
      <c r="AO22" s="810"/>
      <c r="AP22" s="810"/>
      <c r="AQ22" s="810"/>
      <c r="AR22" s="811"/>
      <c r="AS22" s="797" t="s">
        <v>155</v>
      </c>
      <c r="AT22" s="798"/>
      <c r="AU22" s="798"/>
      <c r="AV22" s="798"/>
      <c r="AW22" s="798"/>
      <c r="AX22" s="815"/>
      <c r="AY22" s="832" t="s">
        <v>159</v>
      </c>
      <c r="AZ22" s="833"/>
      <c r="BA22" s="833"/>
      <c r="BB22" s="833"/>
      <c r="BC22" s="833"/>
      <c r="BD22" s="833"/>
      <c r="BE22" s="833"/>
      <c r="BF22" s="833"/>
      <c r="BG22" s="833"/>
      <c r="BH22" s="833"/>
      <c r="BI22" s="833"/>
      <c r="BJ22" s="833"/>
      <c r="BK22" s="833"/>
      <c r="BL22" s="833"/>
      <c r="BM22" s="834"/>
      <c r="BN22" s="835">
        <v>34220615</v>
      </c>
      <c r="BO22" s="836"/>
      <c r="BP22" s="836"/>
      <c r="BQ22" s="836"/>
      <c r="BR22" s="836"/>
      <c r="BS22" s="836"/>
      <c r="BT22" s="836"/>
      <c r="BU22" s="837"/>
      <c r="BV22" s="835">
        <v>35383358</v>
      </c>
      <c r="BW22" s="836"/>
      <c r="BX22" s="836"/>
      <c r="BY22" s="836"/>
      <c r="BZ22" s="836"/>
      <c r="CA22" s="836"/>
      <c r="CB22" s="836"/>
      <c r="CC22" s="837"/>
      <c r="CD22" s="176"/>
      <c r="CE22" s="838"/>
      <c r="CF22" s="838"/>
      <c r="CG22" s="838"/>
      <c r="CH22" s="838"/>
      <c r="CI22" s="838"/>
      <c r="CJ22" s="838"/>
      <c r="CK22" s="838"/>
      <c r="CL22" s="838"/>
      <c r="CM22" s="838"/>
      <c r="CN22" s="838"/>
      <c r="CO22" s="838"/>
      <c r="CP22" s="838"/>
      <c r="CQ22" s="838"/>
      <c r="CR22" s="838"/>
      <c r="CS22" s="839"/>
      <c r="CT22" s="803"/>
      <c r="CU22" s="804"/>
      <c r="CV22" s="804"/>
      <c r="CW22" s="804"/>
      <c r="CX22" s="804"/>
      <c r="CY22" s="804"/>
      <c r="CZ22" s="804"/>
      <c r="DA22" s="805"/>
      <c r="DB22" s="803"/>
      <c r="DC22" s="804"/>
      <c r="DD22" s="804"/>
      <c r="DE22" s="804"/>
      <c r="DF22" s="804"/>
      <c r="DG22" s="804"/>
      <c r="DH22" s="804"/>
      <c r="DI22" s="805"/>
    </row>
    <row r="23" spans="1:113" ht="18.75" customHeight="1" x14ac:dyDescent="0.2">
      <c r="A23" s="163"/>
      <c r="B23" s="785"/>
      <c r="C23" s="786"/>
      <c r="D23" s="787"/>
      <c r="E23" s="794"/>
      <c r="F23" s="795"/>
      <c r="G23" s="795"/>
      <c r="H23" s="795"/>
      <c r="I23" s="795"/>
      <c r="J23" s="795"/>
      <c r="K23" s="796"/>
      <c r="L23" s="794"/>
      <c r="M23" s="795"/>
      <c r="N23" s="795"/>
      <c r="O23" s="795"/>
      <c r="P23" s="796"/>
      <c r="Q23" s="800"/>
      <c r="R23" s="801"/>
      <c r="S23" s="801"/>
      <c r="T23" s="801"/>
      <c r="U23" s="801"/>
      <c r="V23" s="802"/>
      <c r="W23" s="849"/>
      <c r="X23" s="786"/>
      <c r="Y23" s="787"/>
      <c r="Z23" s="794"/>
      <c r="AA23" s="795"/>
      <c r="AB23" s="795"/>
      <c r="AC23" s="795"/>
      <c r="AD23" s="795"/>
      <c r="AE23" s="795"/>
      <c r="AF23" s="795"/>
      <c r="AG23" s="796"/>
      <c r="AH23" s="794"/>
      <c r="AI23" s="795"/>
      <c r="AJ23" s="795"/>
      <c r="AK23" s="795"/>
      <c r="AL23" s="796"/>
      <c r="AM23" s="812"/>
      <c r="AN23" s="813"/>
      <c r="AO23" s="813"/>
      <c r="AP23" s="813"/>
      <c r="AQ23" s="813"/>
      <c r="AR23" s="814"/>
      <c r="AS23" s="800"/>
      <c r="AT23" s="801"/>
      <c r="AU23" s="801"/>
      <c r="AV23" s="801"/>
      <c r="AW23" s="801"/>
      <c r="AX23" s="816"/>
      <c r="AY23" s="820" t="s">
        <v>160</v>
      </c>
      <c r="AZ23" s="821"/>
      <c r="BA23" s="821"/>
      <c r="BB23" s="821"/>
      <c r="BC23" s="821"/>
      <c r="BD23" s="821"/>
      <c r="BE23" s="821"/>
      <c r="BF23" s="821"/>
      <c r="BG23" s="821"/>
      <c r="BH23" s="821"/>
      <c r="BI23" s="821"/>
      <c r="BJ23" s="821"/>
      <c r="BK23" s="821"/>
      <c r="BL23" s="821"/>
      <c r="BM23" s="822"/>
      <c r="BN23" s="806">
        <v>25256809</v>
      </c>
      <c r="BO23" s="807"/>
      <c r="BP23" s="807"/>
      <c r="BQ23" s="807"/>
      <c r="BR23" s="807"/>
      <c r="BS23" s="807"/>
      <c r="BT23" s="807"/>
      <c r="BU23" s="808"/>
      <c r="BV23" s="806">
        <v>25730555</v>
      </c>
      <c r="BW23" s="807"/>
      <c r="BX23" s="807"/>
      <c r="BY23" s="807"/>
      <c r="BZ23" s="807"/>
      <c r="CA23" s="807"/>
      <c r="CB23" s="807"/>
      <c r="CC23" s="808"/>
      <c r="CD23" s="176"/>
      <c r="CE23" s="838"/>
      <c r="CF23" s="838"/>
      <c r="CG23" s="838"/>
      <c r="CH23" s="838"/>
      <c r="CI23" s="838"/>
      <c r="CJ23" s="838"/>
      <c r="CK23" s="838"/>
      <c r="CL23" s="838"/>
      <c r="CM23" s="838"/>
      <c r="CN23" s="838"/>
      <c r="CO23" s="838"/>
      <c r="CP23" s="838"/>
      <c r="CQ23" s="838"/>
      <c r="CR23" s="838"/>
      <c r="CS23" s="839"/>
      <c r="CT23" s="803"/>
      <c r="CU23" s="804"/>
      <c r="CV23" s="804"/>
      <c r="CW23" s="804"/>
      <c r="CX23" s="804"/>
      <c r="CY23" s="804"/>
      <c r="CZ23" s="804"/>
      <c r="DA23" s="805"/>
      <c r="DB23" s="803"/>
      <c r="DC23" s="804"/>
      <c r="DD23" s="804"/>
      <c r="DE23" s="804"/>
      <c r="DF23" s="804"/>
      <c r="DG23" s="804"/>
      <c r="DH23" s="804"/>
      <c r="DI23" s="805"/>
    </row>
    <row r="24" spans="1:113" ht="18.75" customHeight="1" thickBot="1" x14ac:dyDescent="0.25">
      <c r="A24" s="163"/>
      <c r="B24" s="785"/>
      <c r="C24" s="786"/>
      <c r="D24" s="787"/>
      <c r="E24" s="762" t="s">
        <v>161</v>
      </c>
      <c r="F24" s="763"/>
      <c r="G24" s="763"/>
      <c r="H24" s="763"/>
      <c r="I24" s="763"/>
      <c r="J24" s="763"/>
      <c r="K24" s="764"/>
      <c r="L24" s="759">
        <v>1</v>
      </c>
      <c r="M24" s="760"/>
      <c r="N24" s="760"/>
      <c r="O24" s="760"/>
      <c r="P24" s="761"/>
      <c r="Q24" s="759">
        <v>10057</v>
      </c>
      <c r="R24" s="760"/>
      <c r="S24" s="760"/>
      <c r="T24" s="760"/>
      <c r="U24" s="760"/>
      <c r="V24" s="761"/>
      <c r="W24" s="849"/>
      <c r="X24" s="786"/>
      <c r="Y24" s="787"/>
      <c r="Z24" s="762" t="s">
        <v>162</v>
      </c>
      <c r="AA24" s="763"/>
      <c r="AB24" s="763"/>
      <c r="AC24" s="763"/>
      <c r="AD24" s="763"/>
      <c r="AE24" s="763"/>
      <c r="AF24" s="763"/>
      <c r="AG24" s="764"/>
      <c r="AH24" s="759">
        <v>687</v>
      </c>
      <c r="AI24" s="760"/>
      <c r="AJ24" s="760"/>
      <c r="AK24" s="760"/>
      <c r="AL24" s="761"/>
      <c r="AM24" s="759">
        <v>2129013</v>
      </c>
      <c r="AN24" s="760"/>
      <c r="AO24" s="760"/>
      <c r="AP24" s="760"/>
      <c r="AQ24" s="760"/>
      <c r="AR24" s="761"/>
      <c r="AS24" s="759">
        <v>3099</v>
      </c>
      <c r="AT24" s="760"/>
      <c r="AU24" s="760"/>
      <c r="AV24" s="760"/>
      <c r="AW24" s="760"/>
      <c r="AX24" s="819"/>
      <c r="AY24" s="779" t="s">
        <v>163</v>
      </c>
      <c r="AZ24" s="780"/>
      <c r="BA24" s="780"/>
      <c r="BB24" s="780"/>
      <c r="BC24" s="780"/>
      <c r="BD24" s="780"/>
      <c r="BE24" s="780"/>
      <c r="BF24" s="780"/>
      <c r="BG24" s="780"/>
      <c r="BH24" s="780"/>
      <c r="BI24" s="780"/>
      <c r="BJ24" s="780"/>
      <c r="BK24" s="780"/>
      <c r="BL24" s="780"/>
      <c r="BM24" s="781"/>
      <c r="BN24" s="806">
        <v>19112738</v>
      </c>
      <c r="BO24" s="807"/>
      <c r="BP24" s="807"/>
      <c r="BQ24" s="807"/>
      <c r="BR24" s="807"/>
      <c r="BS24" s="807"/>
      <c r="BT24" s="807"/>
      <c r="BU24" s="808"/>
      <c r="BV24" s="806">
        <v>18696194</v>
      </c>
      <c r="BW24" s="807"/>
      <c r="BX24" s="807"/>
      <c r="BY24" s="807"/>
      <c r="BZ24" s="807"/>
      <c r="CA24" s="807"/>
      <c r="CB24" s="807"/>
      <c r="CC24" s="808"/>
      <c r="CD24" s="176"/>
      <c r="CE24" s="838"/>
      <c r="CF24" s="838"/>
      <c r="CG24" s="838"/>
      <c r="CH24" s="838"/>
      <c r="CI24" s="838"/>
      <c r="CJ24" s="838"/>
      <c r="CK24" s="838"/>
      <c r="CL24" s="838"/>
      <c r="CM24" s="838"/>
      <c r="CN24" s="838"/>
      <c r="CO24" s="838"/>
      <c r="CP24" s="838"/>
      <c r="CQ24" s="838"/>
      <c r="CR24" s="838"/>
      <c r="CS24" s="839"/>
      <c r="CT24" s="803"/>
      <c r="CU24" s="804"/>
      <c r="CV24" s="804"/>
      <c r="CW24" s="804"/>
      <c r="CX24" s="804"/>
      <c r="CY24" s="804"/>
      <c r="CZ24" s="804"/>
      <c r="DA24" s="805"/>
      <c r="DB24" s="803"/>
      <c r="DC24" s="804"/>
      <c r="DD24" s="804"/>
      <c r="DE24" s="804"/>
      <c r="DF24" s="804"/>
      <c r="DG24" s="804"/>
      <c r="DH24" s="804"/>
      <c r="DI24" s="805"/>
    </row>
    <row r="25" spans="1:113" ht="18.75" customHeight="1" x14ac:dyDescent="0.2">
      <c r="A25" s="163"/>
      <c r="B25" s="785"/>
      <c r="C25" s="786"/>
      <c r="D25" s="787"/>
      <c r="E25" s="762" t="s">
        <v>164</v>
      </c>
      <c r="F25" s="763"/>
      <c r="G25" s="763"/>
      <c r="H25" s="763"/>
      <c r="I25" s="763"/>
      <c r="J25" s="763"/>
      <c r="K25" s="764"/>
      <c r="L25" s="759">
        <v>2</v>
      </c>
      <c r="M25" s="760"/>
      <c r="N25" s="760"/>
      <c r="O25" s="760"/>
      <c r="P25" s="761"/>
      <c r="Q25" s="759">
        <v>8407</v>
      </c>
      <c r="R25" s="760"/>
      <c r="S25" s="760"/>
      <c r="T25" s="760"/>
      <c r="U25" s="760"/>
      <c r="V25" s="761"/>
      <c r="W25" s="849"/>
      <c r="X25" s="786"/>
      <c r="Y25" s="787"/>
      <c r="Z25" s="762" t="s">
        <v>165</v>
      </c>
      <c r="AA25" s="763"/>
      <c r="AB25" s="763"/>
      <c r="AC25" s="763"/>
      <c r="AD25" s="763"/>
      <c r="AE25" s="763"/>
      <c r="AF25" s="763"/>
      <c r="AG25" s="764"/>
      <c r="AH25" s="759">
        <v>112</v>
      </c>
      <c r="AI25" s="760"/>
      <c r="AJ25" s="760"/>
      <c r="AK25" s="760"/>
      <c r="AL25" s="761"/>
      <c r="AM25" s="759">
        <v>362432</v>
      </c>
      <c r="AN25" s="760"/>
      <c r="AO25" s="760"/>
      <c r="AP25" s="760"/>
      <c r="AQ25" s="760"/>
      <c r="AR25" s="761"/>
      <c r="AS25" s="759">
        <v>3236</v>
      </c>
      <c r="AT25" s="760"/>
      <c r="AU25" s="760"/>
      <c r="AV25" s="760"/>
      <c r="AW25" s="760"/>
      <c r="AX25" s="819"/>
      <c r="AY25" s="832" t="s">
        <v>166</v>
      </c>
      <c r="AZ25" s="833"/>
      <c r="BA25" s="833"/>
      <c r="BB25" s="833"/>
      <c r="BC25" s="833"/>
      <c r="BD25" s="833"/>
      <c r="BE25" s="833"/>
      <c r="BF25" s="833"/>
      <c r="BG25" s="833"/>
      <c r="BH25" s="833"/>
      <c r="BI25" s="833"/>
      <c r="BJ25" s="833"/>
      <c r="BK25" s="833"/>
      <c r="BL25" s="833"/>
      <c r="BM25" s="834"/>
      <c r="BN25" s="835">
        <v>4169884</v>
      </c>
      <c r="BO25" s="836"/>
      <c r="BP25" s="836"/>
      <c r="BQ25" s="836"/>
      <c r="BR25" s="836"/>
      <c r="BS25" s="836"/>
      <c r="BT25" s="836"/>
      <c r="BU25" s="837"/>
      <c r="BV25" s="835">
        <v>4530998</v>
      </c>
      <c r="BW25" s="836"/>
      <c r="BX25" s="836"/>
      <c r="BY25" s="836"/>
      <c r="BZ25" s="836"/>
      <c r="CA25" s="836"/>
      <c r="CB25" s="836"/>
      <c r="CC25" s="837"/>
      <c r="CD25" s="176"/>
      <c r="CE25" s="838"/>
      <c r="CF25" s="838"/>
      <c r="CG25" s="838"/>
      <c r="CH25" s="838"/>
      <c r="CI25" s="838"/>
      <c r="CJ25" s="838"/>
      <c r="CK25" s="838"/>
      <c r="CL25" s="838"/>
      <c r="CM25" s="838"/>
      <c r="CN25" s="838"/>
      <c r="CO25" s="838"/>
      <c r="CP25" s="838"/>
      <c r="CQ25" s="838"/>
      <c r="CR25" s="838"/>
      <c r="CS25" s="839"/>
      <c r="CT25" s="803"/>
      <c r="CU25" s="804"/>
      <c r="CV25" s="804"/>
      <c r="CW25" s="804"/>
      <c r="CX25" s="804"/>
      <c r="CY25" s="804"/>
      <c r="CZ25" s="804"/>
      <c r="DA25" s="805"/>
      <c r="DB25" s="803"/>
      <c r="DC25" s="804"/>
      <c r="DD25" s="804"/>
      <c r="DE25" s="804"/>
      <c r="DF25" s="804"/>
      <c r="DG25" s="804"/>
      <c r="DH25" s="804"/>
      <c r="DI25" s="805"/>
    </row>
    <row r="26" spans="1:113" ht="18.75" customHeight="1" x14ac:dyDescent="0.2">
      <c r="A26" s="163"/>
      <c r="B26" s="785"/>
      <c r="C26" s="786"/>
      <c r="D26" s="787"/>
      <c r="E26" s="762" t="s">
        <v>167</v>
      </c>
      <c r="F26" s="763"/>
      <c r="G26" s="763"/>
      <c r="H26" s="763"/>
      <c r="I26" s="763"/>
      <c r="J26" s="763"/>
      <c r="K26" s="764"/>
      <c r="L26" s="759">
        <v>1</v>
      </c>
      <c r="M26" s="760"/>
      <c r="N26" s="760"/>
      <c r="O26" s="760"/>
      <c r="P26" s="761"/>
      <c r="Q26" s="759">
        <v>7824</v>
      </c>
      <c r="R26" s="760"/>
      <c r="S26" s="760"/>
      <c r="T26" s="760"/>
      <c r="U26" s="760"/>
      <c r="V26" s="761"/>
      <c r="W26" s="849"/>
      <c r="X26" s="786"/>
      <c r="Y26" s="787"/>
      <c r="Z26" s="762" t="s">
        <v>168</v>
      </c>
      <c r="AA26" s="817"/>
      <c r="AB26" s="817"/>
      <c r="AC26" s="817"/>
      <c r="AD26" s="817"/>
      <c r="AE26" s="817"/>
      <c r="AF26" s="817"/>
      <c r="AG26" s="818"/>
      <c r="AH26" s="759">
        <v>60</v>
      </c>
      <c r="AI26" s="760"/>
      <c r="AJ26" s="760"/>
      <c r="AK26" s="760"/>
      <c r="AL26" s="761"/>
      <c r="AM26" s="759">
        <v>195240</v>
      </c>
      <c r="AN26" s="760"/>
      <c r="AO26" s="760"/>
      <c r="AP26" s="760"/>
      <c r="AQ26" s="760"/>
      <c r="AR26" s="761"/>
      <c r="AS26" s="759">
        <v>3254</v>
      </c>
      <c r="AT26" s="760"/>
      <c r="AU26" s="760"/>
      <c r="AV26" s="760"/>
      <c r="AW26" s="760"/>
      <c r="AX26" s="819"/>
      <c r="AY26" s="846" t="s">
        <v>169</v>
      </c>
      <c r="AZ26" s="766"/>
      <c r="BA26" s="766"/>
      <c r="BB26" s="766"/>
      <c r="BC26" s="766"/>
      <c r="BD26" s="766"/>
      <c r="BE26" s="766"/>
      <c r="BF26" s="766"/>
      <c r="BG26" s="766"/>
      <c r="BH26" s="766"/>
      <c r="BI26" s="766"/>
      <c r="BJ26" s="766"/>
      <c r="BK26" s="766"/>
      <c r="BL26" s="766"/>
      <c r="BM26" s="847"/>
      <c r="BN26" s="806" t="s">
        <v>122</v>
      </c>
      <c r="BO26" s="807"/>
      <c r="BP26" s="807"/>
      <c r="BQ26" s="807"/>
      <c r="BR26" s="807"/>
      <c r="BS26" s="807"/>
      <c r="BT26" s="807"/>
      <c r="BU26" s="808"/>
      <c r="BV26" s="806" t="s">
        <v>122</v>
      </c>
      <c r="BW26" s="807"/>
      <c r="BX26" s="807"/>
      <c r="BY26" s="807"/>
      <c r="BZ26" s="807"/>
      <c r="CA26" s="807"/>
      <c r="CB26" s="807"/>
      <c r="CC26" s="808"/>
      <c r="CD26" s="176"/>
      <c r="CE26" s="838"/>
      <c r="CF26" s="838"/>
      <c r="CG26" s="838"/>
      <c r="CH26" s="838"/>
      <c r="CI26" s="838"/>
      <c r="CJ26" s="838"/>
      <c r="CK26" s="838"/>
      <c r="CL26" s="838"/>
      <c r="CM26" s="838"/>
      <c r="CN26" s="838"/>
      <c r="CO26" s="838"/>
      <c r="CP26" s="838"/>
      <c r="CQ26" s="838"/>
      <c r="CR26" s="838"/>
      <c r="CS26" s="839"/>
      <c r="CT26" s="803"/>
      <c r="CU26" s="804"/>
      <c r="CV26" s="804"/>
      <c r="CW26" s="804"/>
      <c r="CX26" s="804"/>
      <c r="CY26" s="804"/>
      <c r="CZ26" s="804"/>
      <c r="DA26" s="805"/>
      <c r="DB26" s="803"/>
      <c r="DC26" s="804"/>
      <c r="DD26" s="804"/>
      <c r="DE26" s="804"/>
      <c r="DF26" s="804"/>
      <c r="DG26" s="804"/>
      <c r="DH26" s="804"/>
      <c r="DI26" s="805"/>
    </row>
    <row r="27" spans="1:113" ht="18.75" customHeight="1" thickBot="1" x14ac:dyDescent="0.25">
      <c r="A27" s="163"/>
      <c r="B27" s="785"/>
      <c r="C27" s="786"/>
      <c r="D27" s="787"/>
      <c r="E27" s="762" t="s">
        <v>170</v>
      </c>
      <c r="F27" s="763"/>
      <c r="G27" s="763"/>
      <c r="H27" s="763"/>
      <c r="I27" s="763"/>
      <c r="J27" s="763"/>
      <c r="K27" s="764"/>
      <c r="L27" s="759">
        <v>1</v>
      </c>
      <c r="M27" s="760"/>
      <c r="N27" s="760"/>
      <c r="O27" s="760"/>
      <c r="P27" s="761"/>
      <c r="Q27" s="759">
        <v>7600</v>
      </c>
      <c r="R27" s="760"/>
      <c r="S27" s="760"/>
      <c r="T27" s="760"/>
      <c r="U27" s="760"/>
      <c r="V27" s="761"/>
      <c r="W27" s="849"/>
      <c r="X27" s="786"/>
      <c r="Y27" s="787"/>
      <c r="Z27" s="762" t="s">
        <v>171</v>
      </c>
      <c r="AA27" s="763"/>
      <c r="AB27" s="763"/>
      <c r="AC27" s="763"/>
      <c r="AD27" s="763"/>
      <c r="AE27" s="763"/>
      <c r="AF27" s="763"/>
      <c r="AG27" s="764"/>
      <c r="AH27" s="759">
        <v>55</v>
      </c>
      <c r="AI27" s="760"/>
      <c r="AJ27" s="760"/>
      <c r="AK27" s="760"/>
      <c r="AL27" s="761"/>
      <c r="AM27" s="759">
        <v>172785</v>
      </c>
      <c r="AN27" s="760"/>
      <c r="AO27" s="760"/>
      <c r="AP27" s="760"/>
      <c r="AQ27" s="760"/>
      <c r="AR27" s="761"/>
      <c r="AS27" s="759">
        <v>3142</v>
      </c>
      <c r="AT27" s="760"/>
      <c r="AU27" s="760"/>
      <c r="AV27" s="760"/>
      <c r="AW27" s="760"/>
      <c r="AX27" s="819"/>
      <c r="AY27" s="843" t="s">
        <v>172</v>
      </c>
      <c r="AZ27" s="844"/>
      <c r="BA27" s="844"/>
      <c r="BB27" s="844"/>
      <c r="BC27" s="844"/>
      <c r="BD27" s="844"/>
      <c r="BE27" s="844"/>
      <c r="BF27" s="844"/>
      <c r="BG27" s="844"/>
      <c r="BH27" s="844"/>
      <c r="BI27" s="844"/>
      <c r="BJ27" s="844"/>
      <c r="BK27" s="844"/>
      <c r="BL27" s="844"/>
      <c r="BM27" s="845"/>
      <c r="BN27" s="840" t="s">
        <v>122</v>
      </c>
      <c r="BO27" s="841"/>
      <c r="BP27" s="841"/>
      <c r="BQ27" s="841"/>
      <c r="BR27" s="841"/>
      <c r="BS27" s="841"/>
      <c r="BT27" s="841"/>
      <c r="BU27" s="842"/>
      <c r="BV27" s="840" t="s">
        <v>122</v>
      </c>
      <c r="BW27" s="841"/>
      <c r="BX27" s="841"/>
      <c r="BY27" s="841"/>
      <c r="BZ27" s="841"/>
      <c r="CA27" s="841"/>
      <c r="CB27" s="841"/>
      <c r="CC27" s="842"/>
      <c r="CD27" s="178"/>
      <c r="CE27" s="838"/>
      <c r="CF27" s="838"/>
      <c r="CG27" s="838"/>
      <c r="CH27" s="838"/>
      <c r="CI27" s="838"/>
      <c r="CJ27" s="838"/>
      <c r="CK27" s="838"/>
      <c r="CL27" s="838"/>
      <c r="CM27" s="838"/>
      <c r="CN27" s="838"/>
      <c r="CO27" s="838"/>
      <c r="CP27" s="838"/>
      <c r="CQ27" s="838"/>
      <c r="CR27" s="838"/>
      <c r="CS27" s="839"/>
      <c r="CT27" s="803"/>
      <c r="CU27" s="804"/>
      <c r="CV27" s="804"/>
      <c r="CW27" s="804"/>
      <c r="CX27" s="804"/>
      <c r="CY27" s="804"/>
      <c r="CZ27" s="804"/>
      <c r="DA27" s="805"/>
      <c r="DB27" s="803"/>
      <c r="DC27" s="804"/>
      <c r="DD27" s="804"/>
      <c r="DE27" s="804"/>
      <c r="DF27" s="804"/>
      <c r="DG27" s="804"/>
      <c r="DH27" s="804"/>
      <c r="DI27" s="805"/>
    </row>
    <row r="28" spans="1:113" ht="18.75" customHeight="1" x14ac:dyDescent="0.2">
      <c r="A28" s="163"/>
      <c r="B28" s="785"/>
      <c r="C28" s="786"/>
      <c r="D28" s="787"/>
      <c r="E28" s="762" t="s">
        <v>173</v>
      </c>
      <c r="F28" s="763"/>
      <c r="G28" s="763"/>
      <c r="H28" s="763"/>
      <c r="I28" s="763"/>
      <c r="J28" s="763"/>
      <c r="K28" s="764"/>
      <c r="L28" s="759">
        <v>1</v>
      </c>
      <c r="M28" s="760"/>
      <c r="N28" s="760"/>
      <c r="O28" s="760"/>
      <c r="P28" s="761"/>
      <c r="Q28" s="759">
        <v>6700</v>
      </c>
      <c r="R28" s="760"/>
      <c r="S28" s="760"/>
      <c r="T28" s="760"/>
      <c r="U28" s="760"/>
      <c r="V28" s="761"/>
      <c r="W28" s="849"/>
      <c r="X28" s="786"/>
      <c r="Y28" s="787"/>
      <c r="Z28" s="762" t="s">
        <v>174</v>
      </c>
      <c r="AA28" s="763"/>
      <c r="AB28" s="763"/>
      <c r="AC28" s="763"/>
      <c r="AD28" s="763"/>
      <c r="AE28" s="763"/>
      <c r="AF28" s="763"/>
      <c r="AG28" s="764"/>
      <c r="AH28" s="759" t="s">
        <v>122</v>
      </c>
      <c r="AI28" s="760"/>
      <c r="AJ28" s="760"/>
      <c r="AK28" s="760"/>
      <c r="AL28" s="761"/>
      <c r="AM28" s="759" t="s">
        <v>122</v>
      </c>
      <c r="AN28" s="760"/>
      <c r="AO28" s="760"/>
      <c r="AP28" s="760"/>
      <c r="AQ28" s="760"/>
      <c r="AR28" s="761"/>
      <c r="AS28" s="759" t="s">
        <v>122</v>
      </c>
      <c r="AT28" s="760"/>
      <c r="AU28" s="760"/>
      <c r="AV28" s="760"/>
      <c r="AW28" s="760"/>
      <c r="AX28" s="819"/>
      <c r="AY28" s="823" t="s">
        <v>175</v>
      </c>
      <c r="AZ28" s="824"/>
      <c r="BA28" s="824"/>
      <c r="BB28" s="825"/>
      <c r="BC28" s="832" t="s">
        <v>46</v>
      </c>
      <c r="BD28" s="833"/>
      <c r="BE28" s="833"/>
      <c r="BF28" s="833"/>
      <c r="BG28" s="833"/>
      <c r="BH28" s="833"/>
      <c r="BI28" s="833"/>
      <c r="BJ28" s="833"/>
      <c r="BK28" s="833"/>
      <c r="BL28" s="833"/>
      <c r="BM28" s="834"/>
      <c r="BN28" s="835">
        <v>6620163</v>
      </c>
      <c r="BO28" s="836"/>
      <c r="BP28" s="836"/>
      <c r="BQ28" s="836"/>
      <c r="BR28" s="836"/>
      <c r="BS28" s="836"/>
      <c r="BT28" s="836"/>
      <c r="BU28" s="837"/>
      <c r="BV28" s="835">
        <v>5537294</v>
      </c>
      <c r="BW28" s="836"/>
      <c r="BX28" s="836"/>
      <c r="BY28" s="836"/>
      <c r="BZ28" s="836"/>
      <c r="CA28" s="836"/>
      <c r="CB28" s="836"/>
      <c r="CC28" s="837"/>
      <c r="CD28" s="176"/>
      <c r="CE28" s="838"/>
      <c r="CF28" s="838"/>
      <c r="CG28" s="838"/>
      <c r="CH28" s="838"/>
      <c r="CI28" s="838"/>
      <c r="CJ28" s="838"/>
      <c r="CK28" s="838"/>
      <c r="CL28" s="838"/>
      <c r="CM28" s="838"/>
      <c r="CN28" s="838"/>
      <c r="CO28" s="838"/>
      <c r="CP28" s="838"/>
      <c r="CQ28" s="838"/>
      <c r="CR28" s="838"/>
      <c r="CS28" s="839"/>
      <c r="CT28" s="803"/>
      <c r="CU28" s="804"/>
      <c r="CV28" s="804"/>
      <c r="CW28" s="804"/>
      <c r="CX28" s="804"/>
      <c r="CY28" s="804"/>
      <c r="CZ28" s="804"/>
      <c r="DA28" s="805"/>
      <c r="DB28" s="803"/>
      <c r="DC28" s="804"/>
      <c r="DD28" s="804"/>
      <c r="DE28" s="804"/>
      <c r="DF28" s="804"/>
      <c r="DG28" s="804"/>
      <c r="DH28" s="804"/>
      <c r="DI28" s="805"/>
    </row>
    <row r="29" spans="1:113" ht="18.75" customHeight="1" x14ac:dyDescent="0.2">
      <c r="A29" s="163"/>
      <c r="B29" s="785"/>
      <c r="C29" s="786"/>
      <c r="D29" s="787"/>
      <c r="E29" s="762" t="s">
        <v>176</v>
      </c>
      <c r="F29" s="763"/>
      <c r="G29" s="763"/>
      <c r="H29" s="763"/>
      <c r="I29" s="763"/>
      <c r="J29" s="763"/>
      <c r="K29" s="764"/>
      <c r="L29" s="759">
        <v>16</v>
      </c>
      <c r="M29" s="760"/>
      <c r="N29" s="760"/>
      <c r="O29" s="760"/>
      <c r="P29" s="761"/>
      <c r="Q29" s="759">
        <v>6200</v>
      </c>
      <c r="R29" s="760"/>
      <c r="S29" s="760"/>
      <c r="T29" s="760"/>
      <c r="U29" s="760"/>
      <c r="V29" s="761"/>
      <c r="W29" s="850"/>
      <c r="X29" s="851"/>
      <c r="Y29" s="852"/>
      <c r="Z29" s="762" t="s">
        <v>177</v>
      </c>
      <c r="AA29" s="763"/>
      <c r="AB29" s="763"/>
      <c r="AC29" s="763"/>
      <c r="AD29" s="763"/>
      <c r="AE29" s="763"/>
      <c r="AF29" s="763"/>
      <c r="AG29" s="764"/>
      <c r="AH29" s="759">
        <v>742</v>
      </c>
      <c r="AI29" s="760"/>
      <c r="AJ29" s="760"/>
      <c r="AK29" s="760"/>
      <c r="AL29" s="761"/>
      <c r="AM29" s="759">
        <v>2301798</v>
      </c>
      <c r="AN29" s="760"/>
      <c r="AO29" s="760"/>
      <c r="AP29" s="760"/>
      <c r="AQ29" s="760"/>
      <c r="AR29" s="761"/>
      <c r="AS29" s="759">
        <v>3102</v>
      </c>
      <c r="AT29" s="760"/>
      <c r="AU29" s="760"/>
      <c r="AV29" s="760"/>
      <c r="AW29" s="760"/>
      <c r="AX29" s="819"/>
      <c r="AY29" s="826"/>
      <c r="AZ29" s="827"/>
      <c r="BA29" s="827"/>
      <c r="BB29" s="828"/>
      <c r="BC29" s="820" t="s">
        <v>178</v>
      </c>
      <c r="BD29" s="821"/>
      <c r="BE29" s="821"/>
      <c r="BF29" s="821"/>
      <c r="BG29" s="821"/>
      <c r="BH29" s="821"/>
      <c r="BI29" s="821"/>
      <c r="BJ29" s="821"/>
      <c r="BK29" s="821"/>
      <c r="BL29" s="821"/>
      <c r="BM29" s="822"/>
      <c r="BN29" s="806">
        <v>667380</v>
      </c>
      <c r="BO29" s="807"/>
      <c r="BP29" s="807"/>
      <c r="BQ29" s="807"/>
      <c r="BR29" s="807"/>
      <c r="BS29" s="807"/>
      <c r="BT29" s="807"/>
      <c r="BU29" s="808"/>
      <c r="BV29" s="806">
        <v>608068</v>
      </c>
      <c r="BW29" s="807"/>
      <c r="BX29" s="807"/>
      <c r="BY29" s="807"/>
      <c r="BZ29" s="807"/>
      <c r="CA29" s="807"/>
      <c r="CB29" s="807"/>
      <c r="CC29" s="808"/>
      <c r="CD29" s="178"/>
      <c r="CE29" s="838"/>
      <c r="CF29" s="838"/>
      <c r="CG29" s="838"/>
      <c r="CH29" s="838"/>
      <c r="CI29" s="838"/>
      <c r="CJ29" s="838"/>
      <c r="CK29" s="838"/>
      <c r="CL29" s="838"/>
      <c r="CM29" s="838"/>
      <c r="CN29" s="838"/>
      <c r="CO29" s="838"/>
      <c r="CP29" s="838"/>
      <c r="CQ29" s="838"/>
      <c r="CR29" s="838"/>
      <c r="CS29" s="839"/>
      <c r="CT29" s="803"/>
      <c r="CU29" s="804"/>
      <c r="CV29" s="804"/>
      <c r="CW29" s="804"/>
      <c r="CX29" s="804"/>
      <c r="CY29" s="804"/>
      <c r="CZ29" s="804"/>
      <c r="DA29" s="805"/>
      <c r="DB29" s="803"/>
      <c r="DC29" s="804"/>
      <c r="DD29" s="804"/>
      <c r="DE29" s="804"/>
      <c r="DF29" s="804"/>
      <c r="DG29" s="804"/>
      <c r="DH29" s="804"/>
      <c r="DI29" s="805"/>
    </row>
    <row r="30" spans="1:113" ht="18.75" customHeight="1" thickBot="1" x14ac:dyDescent="0.25">
      <c r="A30" s="163"/>
      <c r="B30" s="788"/>
      <c r="C30" s="789"/>
      <c r="D30" s="790"/>
      <c r="E30" s="767"/>
      <c r="F30" s="768"/>
      <c r="G30" s="768"/>
      <c r="H30" s="768"/>
      <c r="I30" s="768"/>
      <c r="J30" s="768"/>
      <c r="K30" s="769"/>
      <c r="L30" s="770"/>
      <c r="M30" s="771"/>
      <c r="N30" s="771"/>
      <c r="O30" s="771"/>
      <c r="P30" s="772"/>
      <c r="Q30" s="770"/>
      <c r="R30" s="771"/>
      <c r="S30" s="771"/>
      <c r="T30" s="771"/>
      <c r="U30" s="771"/>
      <c r="V30" s="772"/>
      <c r="W30" s="773" t="s">
        <v>179</v>
      </c>
      <c r="X30" s="774"/>
      <c r="Y30" s="774"/>
      <c r="Z30" s="774"/>
      <c r="AA30" s="774"/>
      <c r="AB30" s="774"/>
      <c r="AC30" s="774"/>
      <c r="AD30" s="774"/>
      <c r="AE30" s="774"/>
      <c r="AF30" s="774"/>
      <c r="AG30" s="775"/>
      <c r="AH30" s="776">
        <v>99.2</v>
      </c>
      <c r="AI30" s="777"/>
      <c r="AJ30" s="777"/>
      <c r="AK30" s="777"/>
      <c r="AL30" s="777"/>
      <c r="AM30" s="777"/>
      <c r="AN30" s="777"/>
      <c r="AO30" s="777"/>
      <c r="AP30" s="777"/>
      <c r="AQ30" s="777"/>
      <c r="AR30" s="777"/>
      <c r="AS30" s="777"/>
      <c r="AT30" s="777"/>
      <c r="AU30" s="777"/>
      <c r="AV30" s="777"/>
      <c r="AW30" s="777"/>
      <c r="AX30" s="778"/>
      <c r="AY30" s="829"/>
      <c r="AZ30" s="830"/>
      <c r="BA30" s="830"/>
      <c r="BB30" s="831"/>
      <c r="BC30" s="779" t="s">
        <v>48</v>
      </c>
      <c r="BD30" s="780"/>
      <c r="BE30" s="780"/>
      <c r="BF30" s="780"/>
      <c r="BG30" s="780"/>
      <c r="BH30" s="780"/>
      <c r="BI30" s="780"/>
      <c r="BJ30" s="780"/>
      <c r="BK30" s="780"/>
      <c r="BL30" s="780"/>
      <c r="BM30" s="781"/>
      <c r="BN30" s="840">
        <v>2150245</v>
      </c>
      <c r="BO30" s="841"/>
      <c r="BP30" s="841"/>
      <c r="BQ30" s="841"/>
      <c r="BR30" s="841"/>
      <c r="BS30" s="841"/>
      <c r="BT30" s="841"/>
      <c r="BU30" s="842"/>
      <c r="BV30" s="840">
        <v>1766701</v>
      </c>
      <c r="BW30" s="841"/>
      <c r="BX30" s="841"/>
      <c r="BY30" s="841"/>
      <c r="BZ30" s="841"/>
      <c r="CA30" s="841"/>
      <c r="CB30" s="841"/>
      <c r="CC30" s="8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765" t="s">
        <v>180</v>
      </c>
      <c r="D32" s="765"/>
      <c r="E32" s="765"/>
      <c r="F32" s="765"/>
      <c r="G32" s="765"/>
      <c r="H32" s="765"/>
      <c r="I32" s="765"/>
      <c r="J32" s="765"/>
      <c r="K32" s="765"/>
      <c r="L32" s="765"/>
      <c r="M32" s="765"/>
      <c r="N32" s="765"/>
      <c r="O32" s="765"/>
      <c r="P32" s="765"/>
      <c r="Q32" s="765"/>
      <c r="R32" s="765"/>
      <c r="S32" s="765"/>
      <c r="U32" s="766" t="s">
        <v>181</v>
      </c>
      <c r="V32" s="766"/>
      <c r="W32" s="766"/>
      <c r="X32" s="766"/>
      <c r="Y32" s="766"/>
      <c r="Z32" s="766"/>
      <c r="AA32" s="766"/>
      <c r="AB32" s="766"/>
      <c r="AC32" s="766"/>
      <c r="AD32" s="766"/>
      <c r="AE32" s="766"/>
      <c r="AF32" s="766"/>
      <c r="AG32" s="766"/>
      <c r="AH32" s="766"/>
      <c r="AI32" s="766"/>
      <c r="AJ32" s="766"/>
      <c r="AK32" s="766"/>
      <c r="AM32" s="766" t="s">
        <v>182</v>
      </c>
      <c r="AN32" s="766"/>
      <c r="AO32" s="766"/>
      <c r="AP32" s="766"/>
      <c r="AQ32" s="766"/>
      <c r="AR32" s="766"/>
      <c r="AS32" s="766"/>
      <c r="AT32" s="766"/>
      <c r="AU32" s="766"/>
      <c r="AV32" s="766"/>
      <c r="AW32" s="766"/>
      <c r="AX32" s="766"/>
      <c r="AY32" s="766"/>
      <c r="AZ32" s="766"/>
      <c r="BA32" s="766"/>
      <c r="BB32" s="766"/>
      <c r="BC32" s="766"/>
      <c r="BE32" s="766" t="s">
        <v>183</v>
      </c>
      <c r="BF32" s="766"/>
      <c r="BG32" s="766"/>
      <c r="BH32" s="766"/>
      <c r="BI32" s="766"/>
      <c r="BJ32" s="766"/>
      <c r="BK32" s="766"/>
      <c r="BL32" s="766"/>
      <c r="BM32" s="766"/>
      <c r="BN32" s="766"/>
      <c r="BO32" s="766"/>
      <c r="BP32" s="766"/>
      <c r="BQ32" s="766"/>
      <c r="BR32" s="766"/>
      <c r="BS32" s="766"/>
      <c r="BT32" s="766"/>
      <c r="BU32" s="766"/>
      <c r="BW32" s="766" t="s">
        <v>184</v>
      </c>
      <c r="BX32" s="766"/>
      <c r="BY32" s="766"/>
      <c r="BZ32" s="766"/>
      <c r="CA32" s="766"/>
      <c r="CB32" s="766"/>
      <c r="CC32" s="766"/>
      <c r="CD32" s="766"/>
      <c r="CE32" s="766"/>
      <c r="CF32" s="766"/>
      <c r="CG32" s="766"/>
      <c r="CH32" s="766"/>
      <c r="CI32" s="766"/>
      <c r="CJ32" s="766"/>
      <c r="CK32" s="766"/>
      <c r="CL32" s="766"/>
      <c r="CM32" s="766"/>
      <c r="CO32" s="766" t="s">
        <v>185</v>
      </c>
      <c r="CP32" s="766"/>
      <c r="CQ32" s="766"/>
      <c r="CR32" s="766"/>
      <c r="CS32" s="766"/>
      <c r="CT32" s="766"/>
      <c r="CU32" s="766"/>
      <c r="CV32" s="766"/>
      <c r="CW32" s="766"/>
      <c r="CX32" s="766"/>
      <c r="CY32" s="766"/>
      <c r="CZ32" s="766"/>
      <c r="DA32" s="766"/>
      <c r="DB32" s="766"/>
      <c r="DC32" s="766"/>
      <c r="DD32" s="766"/>
      <c r="DE32" s="766"/>
      <c r="DI32" s="186"/>
    </row>
    <row r="33" spans="1:113" ht="13.5" customHeight="1" x14ac:dyDescent="0.2">
      <c r="A33" s="163"/>
      <c r="B33" s="187"/>
      <c r="C33" s="758" t="s">
        <v>186</v>
      </c>
      <c r="D33" s="758"/>
      <c r="E33" s="757" t="s">
        <v>187</v>
      </c>
      <c r="F33" s="757"/>
      <c r="G33" s="757"/>
      <c r="H33" s="757"/>
      <c r="I33" s="757"/>
      <c r="J33" s="757"/>
      <c r="K33" s="757"/>
      <c r="L33" s="757"/>
      <c r="M33" s="757"/>
      <c r="N33" s="757"/>
      <c r="O33" s="757"/>
      <c r="P33" s="757"/>
      <c r="Q33" s="757"/>
      <c r="R33" s="757"/>
      <c r="S33" s="757"/>
      <c r="T33" s="188"/>
      <c r="U33" s="758" t="s">
        <v>186</v>
      </c>
      <c r="V33" s="758"/>
      <c r="W33" s="757" t="s">
        <v>187</v>
      </c>
      <c r="X33" s="757"/>
      <c r="Y33" s="757"/>
      <c r="Z33" s="757"/>
      <c r="AA33" s="757"/>
      <c r="AB33" s="757"/>
      <c r="AC33" s="757"/>
      <c r="AD33" s="757"/>
      <c r="AE33" s="757"/>
      <c r="AF33" s="757"/>
      <c r="AG33" s="757"/>
      <c r="AH33" s="757"/>
      <c r="AI33" s="757"/>
      <c r="AJ33" s="757"/>
      <c r="AK33" s="757"/>
      <c r="AL33" s="188"/>
      <c r="AM33" s="758" t="s">
        <v>186</v>
      </c>
      <c r="AN33" s="758"/>
      <c r="AO33" s="757" t="s">
        <v>187</v>
      </c>
      <c r="AP33" s="757"/>
      <c r="AQ33" s="757"/>
      <c r="AR33" s="757"/>
      <c r="AS33" s="757"/>
      <c r="AT33" s="757"/>
      <c r="AU33" s="757"/>
      <c r="AV33" s="757"/>
      <c r="AW33" s="757"/>
      <c r="AX33" s="757"/>
      <c r="AY33" s="757"/>
      <c r="AZ33" s="757"/>
      <c r="BA33" s="757"/>
      <c r="BB33" s="757"/>
      <c r="BC33" s="757"/>
      <c r="BD33" s="189"/>
      <c r="BE33" s="757" t="s">
        <v>188</v>
      </c>
      <c r="BF33" s="757"/>
      <c r="BG33" s="757" t="s">
        <v>189</v>
      </c>
      <c r="BH33" s="757"/>
      <c r="BI33" s="757"/>
      <c r="BJ33" s="757"/>
      <c r="BK33" s="757"/>
      <c r="BL33" s="757"/>
      <c r="BM33" s="757"/>
      <c r="BN33" s="757"/>
      <c r="BO33" s="757"/>
      <c r="BP33" s="757"/>
      <c r="BQ33" s="757"/>
      <c r="BR33" s="757"/>
      <c r="BS33" s="757"/>
      <c r="BT33" s="757"/>
      <c r="BU33" s="757"/>
      <c r="BV33" s="189"/>
      <c r="BW33" s="758" t="s">
        <v>188</v>
      </c>
      <c r="BX33" s="758"/>
      <c r="BY33" s="757" t="s">
        <v>190</v>
      </c>
      <c r="BZ33" s="757"/>
      <c r="CA33" s="757"/>
      <c r="CB33" s="757"/>
      <c r="CC33" s="757"/>
      <c r="CD33" s="757"/>
      <c r="CE33" s="757"/>
      <c r="CF33" s="757"/>
      <c r="CG33" s="757"/>
      <c r="CH33" s="757"/>
      <c r="CI33" s="757"/>
      <c r="CJ33" s="757"/>
      <c r="CK33" s="757"/>
      <c r="CL33" s="757"/>
      <c r="CM33" s="757"/>
      <c r="CN33" s="188"/>
      <c r="CO33" s="758" t="s">
        <v>186</v>
      </c>
      <c r="CP33" s="758"/>
      <c r="CQ33" s="757" t="s">
        <v>191</v>
      </c>
      <c r="CR33" s="757"/>
      <c r="CS33" s="757"/>
      <c r="CT33" s="757"/>
      <c r="CU33" s="757"/>
      <c r="CV33" s="757"/>
      <c r="CW33" s="757"/>
      <c r="CX33" s="757"/>
      <c r="CY33" s="757"/>
      <c r="CZ33" s="757"/>
      <c r="DA33" s="757"/>
      <c r="DB33" s="757"/>
      <c r="DC33" s="757"/>
      <c r="DD33" s="757"/>
      <c r="DE33" s="757"/>
      <c r="DF33" s="188"/>
      <c r="DG33" s="756" t="s">
        <v>192</v>
      </c>
      <c r="DH33" s="756"/>
      <c r="DI33" s="190"/>
    </row>
    <row r="34" spans="1:113" ht="32.25" customHeight="1" x14ac:dyDescent="0.2">
      <c r="A34" s="163"/>
      <c r="B34" s="187"/>
      <c r="C34" s="754">
        <f>IF(E34="","",1)</f>
        <v>1</v>
      </c>
      <c r="D34" s="754"/>
      <c r="E34" s="755" t="str">
        <f>IF('各会計、関係団体の財政状況及び健全化判断比率'!B7="","",'各会計、関係団体の財政状況及び健全化判断比率'!B7)</f>
        <v>一般会計</v>
      </c>
      <c r="F34" s="755"/>
      <c r="G34" s="755"/>
      <c r="H34" s="755"/>
      <c r="I34" s="755"/>
      <c r="J34" s="755"/>
      <c r="K34" s="755"/>
      <c r="L34" s="755"/>
      <c r="M34" s="755"/>
      <c r="N34" s="755"/>
      <c r="O34" s="755"/>
      <c r="P34" s="755"/>
      <c r="Q34" s="755"/>
      <c r="R34" s="755"/>
      <c r="S34" s="755"/>
      <c r="T34" s="163"/>
      <c r="U34" s="754">
        <f>IF(W34="","",MAX(C34:D43)+1)</f>
        <v>2</v>
      </c>
      <c r="V34" s="754"/>
      <c r="W34" s="755" t="str">
        <f>IF('各会計、関係団体の財政状況及び健全化判断比率'!B28="","",'各会計、関係団体の財政状況及び健全化判断比率'!B28)</f>
        <v>国民健康保険特別会計</v>
      </c>
      <c r="X34" s="755"/>
      <c r="Y34" s="755"/>
      <c r="Z34" s="755"/>
      <c r="AA34" s="755"/>
      <c r="AB34" s="755"/>
      <c r="AC34" s="755"/>
      <c r="AD34" s="755"/>
      <c r="AE34" s="755"/>
      <c r="AF34" s="755"/>
      <c r="AG34" s="755"/>
      <c r="AH34" s="755"/>
      <c r="AI34" s="755"/>
      <c r="AJ34" s="755"/>
      <c r="AK34" s="755"/>
      <c r="AL34" s="163"/>
      <c r="AM34" s="754">
        <f>IF(AO34="","",MAX(C34:D43,U34:V43)+1)</f>
        <v>5</v>
      </c>
      <c r="AN34" s="754"/>
      <c r="AO34" s="755" t="str">
        <f>IF('各会計、関係団体の財政状況及び健全化判断比率'!B31="","",'各会計、関係団体の財政状況及び健全化判断比率'!B31)</f>
        <v>水道事業会計</v>
      </c>
      <c r="AP34" s="755"/>
      <c r="AQ34" s="755"/>
      <c r="AR34" s="755"/>
      <c r="AS34" s="755"/>
      <c r="AT34" s="755"/>
      <c r="AU34" s="755"/>
      <c r="AV34" s="755"/>
      <c r="AW34" s="755"/>
      <c r="AX34" s="755"/>
      <c r="AY34" s="755"/>
      <c r="AZ34" s="755"/>
      <c r="BA34" s="755"/>
      <c r="BB34" s="755"/>
      <c r="BC34" s="755"/>
      <c r="BD34" s="163"/>
      <c r="BE34" s="754" t="str">
        <f>IF(BG34="","",MAX(C34:D43,U34:V43,AM34:AN43)+1)</f>
        <v/>
      </c>
      <c r="BF34" s="754"/>
      <c r="BG34" s="755"/>
      <c r="BH34" s="755"/>
      <c r="BI34" s="755"/>
      <c r="BJ34" s="755"/>
      <c r="BK34" s="755"/>
      <c r="BL34" s="755"/>
      <c r="BM34" s="755"/>
      <c r="BN34" s="755"/>
      <c r="BO34" s="755"/>
      <c r="BP34" s="755"/>
      <c r="BQ34" s="755"/>
      <c r="BR34" s="755"/>
      <c r="BS34" s="755"/>
      <c r="BT34" s="755"/>
      <c r="BU34" s="755"/>
      <c r="BV34" s="163"/>
      <c r="BW34" s="754">
        <f>IF(BY34="","",MAX(C34:D43,U34:V43,AM34:AN43,BE34:BF43)+1)</f>
        <v>7</v>
      </c>
      <c r="BX34" s="754"/>
      <c r="BY34" s="755" t="str">
        <f>IF('各会計、関係団体の財政状況及び健全化判断比率'!B68="","",'各会計、関係団体の財政状況及び健全化判断比率'!B68)</f>
        <v>大和川右岸水防事務組合</v>
      </c>
      <c r="BZ34" s="755"/>
      <c r="CA34" s="755"/>
      <c r="CB34" s="755"/>
      <c r="CC34" s="755"/>
      <c r="CD34" s="755"/>
      <c r="CE34" s="755"/>
      <c r="CF34" s="755"/>
      <c r="CG34" s="755"/>
      <c r="CH34" s="755"/>
      <c r="CI34" s="755"/>
      <c r="CJ34" s="755"/>
      <c r="CK34" s="755"/>
      <c r="CL34" s="755"/>
      <c r="CM34" s="755"/>
      <c r="CN34" s="163"/>
      <c r="CO34" s="754">
        <f>IF(CQ34="","",MAX(C34:D43,U34:V43,AM34:AN43,BE34:BF43,BW34:BX43)+1)</f>
        <v>13</v>
      </c>
      <c r="CP34" s="754"/>
      <c r="CQ34" s="755" t="str">
        <f>IF('各会計、関係団体の財政状況及び健全化判断比率'!BS7="","",'各会計、関係団体の財政状況及び健全化判断比率'!BS7)</f>
        <v>松原都市開発</v>
      </c>
      <c r="CR34" s="755"/>
      <c r="CS34" s="755"/>
      <c r="CT34" s="755"/>
      <c r="CU34" s="755"/>
      <c r="CV34" s="755"/>
      <c r="CW34" s="755"/>
      <c r="CX34" s="755"/>
      <c r="CY34" s="755"/>
      <c r="CZ34" s="755"/>
      <c r="DA34" s="755"/>
      <c r="DB34" s="755"/>
      <c r="DC34" s="755"/>
      <c r="DD34" s="755"/>
      <c r="DE34" s="755"/>
      <c r="DG34" s="752" t="str">
        <f>IF('各会計、関係団体の財政状況及び健全化判断比率'!BR7="","",'各会計、関係団体の財政状況及び健全化判断比率'!BR7)</f>
        <v/>
      </c>
      <c r="DH34" s="752"/>
      <c r="DI34" s="190"/>
    </row>
    <row r="35" spans="1:113" ht="32.25" customHeight="1" x14ac:dyDescent="0.2">
      <c r="A35" s="163"/>
      <c r="B35" s="187"/>
      <c r="C35" s="754" t="str">
        <f>IF(E35="","",C34+1)</f>
        <v/>
      </c>
      <c r="D35" s="754"/>
      <c r="E35" s="755" t="str">
        <f>IF('各会計、関係団体の財政状況及び健全化判断比率'!B8="","",'各会計、関係団体の財政状況及び健全化判断比率'!B8)</f>
        <v/>
      </c>
      <c r="F35" s="755"/>
      <c r="G35" s="755"/>
      <c r="H35" s="755"/>
      <c r="I35" s="755"/>
      <c r="J35" s="755"/>
      <c r="K35" s="755"/>
      <c r="L35" s="755"/>
      <c r="M35" s="755"/>
      <c r="N35" s="755"/>
      <c r="O35" s="755"/>
      <c r="P35" s="755"/>
      <c r="Q35" s="755"/>
      <c r="R35" s="755"/>
      <c r="S35" s="755"/>
      <c r="T35" s="163"/>
      <c r="U35" s="754">
        <f>IF(W35="","",U34+1)</f>
        <v>3</v>
      </c>
      <c r="V35" s="754"/>
      <c r="W35" s="755" t="str">
        <f>IF('各会計、関係団体の財政状況及び健全化判断比率'!B29="","",'各会計、関係団体の財政状況及び健全化判断比率'!B29)</f>
        <v>介護保険特別会計</v>
      </c>
      <c r="X35" s="755"/>
      <c r="Y35" s="755"/>
      <c r="Z35" s="755"/>
      <c r="AA35" s="755"/>
      <c r="AB35" s="755"/>
      <c r="AC35" s="755"/>
      <c r="AD35" s="755"/>
      <c r="AE35" s="755"/>
      <c r="AF35" s="755"/>
      <c r="AG35" s="755"/>
      <c r="AH35" s="755"/>
      <c r="AI35" s="755"/>
      <c r="AJ35" s="755"/>
      <c r="AK35" s="755"/>
      <c r="AL35" s="163"/>
      <c r="AM35" s="754">
        <f t="shared" ref="AM35:AM43" si="0">IF(AO35="","",AM34+1)</f>
        <v>6</v>
      </c>
      <c r="AN35" s="754"/>
      <c r="AO35" s="755" t="str">
        <f>IF('各会計、関係団体の財政状況及び健全化判断比率'!B32="","",'各会計、関係団体の財政状況及び健全化判断比率'!B32)</f>
        <v>下水道事業会計</v>
      </c>
      <c r="AP35" s="755"/>
      <c r="AQ35" s="755"/>
      <c r="AR35" s="755"/>
      <c r="AS35" s="755"/>
      <c r="AT35" s="755"/>
      <c r="AU35" s="755"/>
      <c r="AV35" s="755"/>
      <c r="AW35" s="755"/>
      <c r="AX35" s="755"/>
      <c r="AY35" s="755"/>
      <c r="AZ35" s="755"/>
      <c r="BA35" s="755"/>
      <c r="BB35" s="755"/>
      <c r="BC35" s="755"/>
      <c r="BD35" s="163"/>
      <c r="BE35" s="754" t="str">
        <f t="shared" ref="BE35:BE43" si="1">IF(BG35="","",BE34+1)</f>
        <v/>
      </c>
      <c r="BF35" s="754"/>
      <c r="BG35" s="755"/>
      <c r="BH35" s="755"/>
      <c r="BI35" s="755"/>
      <c r="BJ35" s="755"/>
      <c r="BK35" s="755"/>
      <c r="BL35" s="755"/>
      <c r="BM35" s="755"/>
      <c r="BN35" s="755"/>
      <c r="BO35" s="755"/>
      <c r="BP35" s="755"/>
      <c r="BQ35" s="755"/>
      <c r="BR35" s="755"/>
      <c r="BS35" s="755"/>
      <c r="BT35" s="755"/>
      <c r="BU35" s="755"/>
      <c r="BV35" s="163"/>
      <c r="BW35" s="754">
        <f t="shared" ref="BW35:BW43" si="2">IF(BY35="","",BW34+1)</f>
        <v>8</v>
      </c>
      <c r="BX35" s="754"/>
      <c r="BY35" s="755" t="str">
        <f>IF('各会計、関係団体の財政状況及び健全化判断比率'!B69="","",'各会計、関係団体の財政状況及び健全化判断比率'!B69)</f>
        <v>大阪広域環境施設組合</v>
      </c>
      <c r="BZ35" s="755"/>
      <c r="CA35" s="755"/>
      <c r="CB35" s="755"/>
      <c r="CC35" s="755"/>
      <c r="CD35" s="755"/>
      <c r="CE35" s="755"/>
      <c r="CF35" s="755"/>
      <c r="CG35" s="755"/>
      <c r="CH35" s="755"/>
      <c r="CI35" s="755"/>
      <c r="CJ35" s="755"/>
      <c r="CK35" s="755"/>
      <c r="CL35" s="755"/>
      <c r="CM35" s="755"/>
      <c r="CN35" s="163"/>
      <c r="CO35" s="754">
        <f t="shared" ref="CO35:CO43" si="3">IF(CQ35="","",CO34+1)</f>
        <v>14</v>
      </c>
      <c r="CP35" s="754"/>
      <c r="CQ35" s="755" t="str">
        <f>IF('各会計、関係団体の財政状況及び健全化判断比率'!BS8="","",'各会計、関係団体の財政状況及び健全化判断比率'!BS8)</f>
        <v>松原市文化情報振興事業団</v>
      </c>
      <c r="CR35" s="755"/>
      <c r="CS35" s="755"/>
      <c r="CT35" s="755"/>
      <c r="CU35" s="755"/>
      <c r="CV35" s="755"/>
      <c r="CW35" s="755"/>
      <c r="CX35" s="755"/>
      <c r="CY35" s="755"/>
      <c r="CZ35" s="755"/>
      <c r="DA35" s="755"/>
      <c r="DB35" s="755"/>
      <c r="DC35" s="755"/>
      <c r="DD35" s="755"/>
      <c r="DE35" s="755"/>
      <c r="DG35" s="752" t="str">
        <f>IF('各会計、関係団体の財政状況及び健全化判断比率'!BR8="","",'各会計、関係団体の財政状況及び健全化判断比率'!BR8)</f>
        <v/>
      </c>
      <c r="DH35" s="752"/>
      <c r="DI35" s="190"/>
    </row>
    <row r="36" spans="1:113" ht="32.25" customHeight="1" x14ac:dyDescent="0.2">
      <c r="A36" s="163"/>
      <c r="B36" s="187"/>
      <c r="C36" s="754" t="str">
        <f>IF(E36="","",C35+1)</f>
        <v/>
      </c>
      <c r="D36" s="754"/>
      <c r="E36" s="755" t="str">
        <f>IF('各会計、関係団体の財政状況及び健全化判断比率'!B9="","",'各会計、関係団体の財政状況及び健全化判断比率'!B9)</f>
        <v/>
      </c>
      <c r="F36" s="755"/>
      <c r="G36" s="755"/>
      <c r="H36" s="755"/>
      <c r="I36" s="755"/>
      <c r="J36" s="755"/>
      <c r="K36" s="755"/>
      <c r="L36" s="755"/>
      <c r="M36" s="755"/>
      <c r="N36" s="755"/>
      <c r="O36" s="755"/>
      <c r="P36" s="755"/>
      <c r="Q36" s="755"/>
      <c r="R36" s="755"/>
      <c r="S36" s="755"/>
      <c r="T36" s="163"/>
      <c r="U36" s="754">
        <f t="shared" ref="U36:U43" si="4">IF(W36="","",U35+1)</f>
        <v>4</v>
      </c>
      <c r="V36" s="754"/>
      <c r="W36" s="755" t="str">
        <f>IF('各会計、関係団体の財政状況及び健全化判断比率'!B30="","",'各会計、関係団体の財政状況及び健全化判断比率'!B30)</f>
        <v>後期高齢者医療特別会計</v>
      </c>
      <c r="X36" s="755"/>
      <c r="Y36" s="755"/>
      <c r="Z36" s="755"/>
      <c r="AA36" s="755"/>
      <c r="AB36" s="755"/>
      <c r="AC36" s="755"/>
      <c r="AD36" s="755"/>
      <c r="AE36" s="755"/>
      <c r="AF36" s="755"/>
      <c r="AG36" s="755"/>
      <c r="AH36" s="755"/>
      <c r="AI36" s="755"/>
      <c r="AJ36" s="755"/>
      <c r="AK36" s="755"/>
      <c r="AL36" s="163"/>
      <c r="AM36" s="754" t="str">
        <f t="shared" si="0"/>
        <v/>
      </c>
      <c r="AN36" s="754"/>
      <c r="AO36" s="755"/>
      <c r="AP36" s="755"/>
      <c r="AQ36" s="755"/>
      <c r="AR36" s="755"/>
      <c r="AS36" s="755"/>
      <c r="AT36" s="755"/>
      <c r="AU36" s="755"/>
      <c r="AV36" s="755"/>
      <c r="AW36" s="755"/>
      <c r="AX36" s="755"/>
      <c r="AY36" s="755"/>
      <c r="AZ36" s="755"/>
      <c r="BA36" s="755"/>
      <c r="BB36" s="755"/>
      <c r="BC36" s="755"/>
      <c r="BD36" s="163"/>
      <c r="BE36" s="754" t="str">
        <f t="shared" si="1"/>
        <v/>
      </c>
      <c r="BF36" s="754"/>
      <c r="BG36" s="755"/>
      <c r="BH36" s="755"/>
      <c r="BI36" s="755"/>
      <c r="BJ36" s="755"/>
      <c r="BK36" s="755"/>
      <c r="BL36" s="755"/>
      <c r="BM36" s="755"/>
      <c r="BN36" s="755"/>
      <c r="BO36" s="755"/>
      <c r="BP36" s="755"/>
      <c r="BQ36" s="755"/>
      <c r="BR36" s="755"/>
      <c r="BS36" s="755"/>
      <c r="BT36" s="755"/>
      <c r="BU36" s="755"/>
      <c r="BV36" s="163"/>
      <c r="BW36" s="754">
        <f t="shared" si="2"/>
        <v>9</v>
      </c>
      <c r="BX36" s="754"/>
      <c r="BY36" s="755" t="str">
        <f>IF('各会計、関係団体の財政状況及び健全化判断比率'!B70="","",'各会計、関係団体の財政状況及び健全化判断比率'!B70)</f>
        <v>大阪府後期高齢者医療広域連合（一般会計）</v>
      </c>
      <c r="BZ36" s="755"/>
      <c r="CA36" s="755"/>
      <c r="CB36" s="755"/>
      <c r="CC36" s="755"/>
      <c r="CD36" s="755"/>
      <c r="CE36" s="755"/>
      <c r="CF36" s="755"/>
      <c r="CG36" s="755"/>
      <c r="CH36" s="755"/>
      <c r="CI36" s="755"/>
      <c r="CJ36" s="755"/>
      <c r="CK36" s="755"/>
      <c r="CL36" s="755"/>
      <c r="CM36" s="755"/>
      <c r="CN36" s="163"/>
      <c r="CO36" s="754">
        <f t="shared" si="3"/>
        <v>15</v>
      </c>
      <c r="CP36" s="754"/>
      <c r="CQ36" s="755" t="str">
        <f>IF('各会計、関係団体の財政状況及び健全化判断比率'!BS9="","",'各会計、関係団体の財政状況及び健全化判断比率'!BS9)</f>
        <v>松原市土地開発公社</v>
      </c>
      <c r="CR36" s="755"/>
      <c r="CS36" s="755"/>
      <c r="CT36" s="755"/>
      <c r="CU36" s="755"/>
      <c r="CV36" s="755"/>
      <c r="CW36" s="755"/>
      <c r="CX36" s="755"/>
      <c r="CY36" s="755"/>
      <c r="CZ36" s="755"/>
      <c r="DA36" s="755"/>
      <c r="DB36" s="755"/>
      <c r="DC36" s="755"/>
      <c r="DD36" s="755"/>
      <c r="DE36" s="755"/>
      <c r="DG36" s="752" t="str">
        <f>IF('各会計、関係団体の財政状況及び健全化判断比率'!BR9="","",'各会計、関係団体の財政状況及び健全化判断比率'!BR9)</f>
        <v>〇</v>
      </c>
      <c r="DH36" s="752"/>
      <c r="DI36" s="190"/>
    </row>
    <row r="37" spans="1:113" ht="32.25" customHeight="1" x14ac:dyDescent="0.2">
      <c r="A37" s="163"/>
      <c r="B37" s="187"/>
      <c r="C37" s="754" t="str">
        <f>IF(E37="","",C36+1)</f>
        <v/>
      </c>
      <c r="D37" s="754"/>
      <c r="E37" s="755" t="str">
        <f>IF('各会計、関係団体の財政状況及び健全化判断比率'!B10="","",'各会計、関係団体の財政状況及び健全化判断比率'!B10)</f>
        <v/>
      </c>
      <c r="F37" s="755"/>
      <c r="G37" s="755"/>
      <c r="H37" s="755"/>
      <c r="I37" s="755"/>
      <c r="J37" s="755"/>
      <c r="K37" s="755"/>
      <c r="L37" s="755"/>
      <c r="M37" s="755"/>
      <c r="N37" s="755"/>
      <c r="O37" s="755"/>
      <c r="P37" s="755"/>
      <c r="Q37" s="755"/>
      <c r="R37" s="755"/>
      <c r="S37" s="755"/>
      <c r="T37" s="163"/>
      <c r="U37" s="754" t="str">
        <f t="shared" si="4"/>
        <v/>
      </c>
      <c r="V37" s="754"/>
      <c r="W37" s="755"/>
      <c r="X37" s="755"/>
      <c r="Y37" s="755"/>
      <c r="Z37" s="755"/>
      <c r="AA37" s="755"/>
      <c r="AB37" s="755"/>
      <c r="AC37" s="755"/>
      <c r="AD37" s="755"/>
      <c r="AE37" s="755"/>
      <c r="AF37" s="755"/>
      <c r="AG37" s="755"/>
      <c r="AH37" s="755"/>
      <c r="AI37" s="755"/>
      <c r="AJ37" s="755"/>
      <c r="AK37" s="755"/>
      <c r="AL37" s="163"/>
      <c r="AM37" s="754" t="str">
        <f t="shared" si="0"/>
        <v/>
      </c>
      <c r="AN37" s="754"/>
      <c r="AO37" s="755"/>
      <c r="AP37" s="755"/>
      <c r="AQ37" s="755"/>
      <c r="AR37" s="755"/>
      <c r="AS37" s="755"/>
      <c r="AT37" s="755"/>
      <c r="AU37" s="755"/>
      <c r="AV37" s="755"/>
      <c r="AW37" s="755"/>
      <c r="AX37" s="755"/>
      <c r="AY37" s="755"/>
      <c r="AZ37" s="755"/>
      <c r="BA37" s="755"/>
      <c r="BB37" s="755"/>
      <c r="BC37" s="755"/>
      <c r="BD37" s="163"/>
      <c r="BE37" s="754" t="str">
        <f t="shared" si="1"/>
        <v/>
      </c>
      <c r="BF37" s="754"/>
      <c r="BG37" s="755"/>
      <c r="BH37" s="755"/>
      <c r="BI37" s="755"/>
      <c r="BJ37" s="755"/>
      <c r="BK37" s="755"/>
      <c r="BL37" s="755"/>
      <c r="BM37" s="755"/>
      <c r="BN37" s="755"/>
      <c r="BO37" s="755"/>
      <c r="BP37" s="755"/>
      <c r="BQ37" s="755"/>
      <c r="BR37" s="755"/>
      <c r="BS37" s="755"/>
      <c r="BT37" s="755"/>
      <c r="BU37" s="755"/>
      <c r="BV37" s="163"/>
      <c r="BW37" s="754">
        <f t="shared" si="2"/>
        <v>10</v>
      </c>
      <c r="BX37" s="754"/>
      <c r="BY37" s="755" t="str">
        <f>IF('各会計、関係団体の財政状況及び健全化判断比率'!B71="","",'各会計、関係団体の財政状況及び健全化判断比率'!B71)</f>
        <v>大阪府後期高齢者医療広域連合（後期高齢者医療特別会計）</v>
      </c>
      <c r="BZ37" s="755"/>
      <c r="CA37" s="755"/>
      <c r="CB37" s="755"/>
      <c r="CC37" s="755"/>
      <c r="CD37" s="755"/>
      <c r="CE37" s="755"/>
      <c r="CF37" s="755"/>
      <c r="CG37" s="755"/>
      <c r="CH37" s="755"/>
      <c r="CI37" s="755"/>
      <c r="CJ37" s="755"/>
      <c r="CK37" s="755"/>
      <c r="CL37" s="755"/>
      <c r="CM37" s="755"/>
      <c r="CN37" s="163"/>
      <c r="CO37" s="754">
        <f t="shared" si="3"/>
        <v>16</v>
      </c>
      <c r="CP37" s="754"/>
      <c r="CQ37" s="755" t="str">
        <f>IF('各会計、関係団体の財政状況及び健全化判断比率'!BS10="","",'各会計、関係団体の財政状況及び健全化判断比率'!BS10)</f>
        <v>松原学校給食</v>
      </c>
      <c r="CR37" s="755"/>
      <c r="CS37" s="755"/>
      <c r="CT37" s="755"/>
      <c r="CU37" s="755"/>
      <c r="CV37" s="755"/>
      <c r="CW37" s="755"/>
      <c r="CX37" s="755"/>
      <c r="CY37" s="755"/>
      <c r="CZ37" s="755"/>
      <c r="DA37" s="755"/>
      <c r="DB37" s="755"/>
      <c r="DC37" s="755"/>
      <c r="DD37" s="755"/>
      <c r="DE37" s="755"/>
      <c r="DG37" s="752" t="str">
        <f>IF('各会計、関係団体の財政状況及び健全化判断比率'!BR10="","",'各会計、関係団体の財政状況及び健全化判断比率'!BR10)</f>
        <v/>
      </c>
      <c r="DH37" s="752"/>
      <c r="DI37" s="190"/>
    </row>
    <row r="38" spans="1:113" ht="32.25" customHeight="1" x14ac:dyDescent="0.2">
      <c r="A38" s="163"/>
      <c r="B38" s="187"/>
      <c r="C38" s="754" t="str">
        <f t="shared" ref="C38:C43" si="5">IF(E38="","",C37+1)</f>
        <v/>
      </c>
      <c r="D38" s="754"/>
      <c r="E38" s="755" t="str">
        <f>IF('各会計、関係団体の財政状況及び健全化判断比率'!B11="","",'各会計、関係団体の財政状況及び健全化判断比率'!B11)</f>
        <v/>
      </c>
      <c r="F38" s="755"/>
      <c r="G38" s="755"/>
      <c r="H38" s="755"/>
      <c r="I38" s="755"/>
      <c r="J38" s="755"/>
      <c r="K38" s="755"/>
      <c r="L38" s="755"/>
      <c r="M38" s="755"/>
      <c r="N38" s="755"/>
      <c r="O38" s="755"/>
      <c r="P38" s="755"/>
      <c r="Q38" s="755"/>
      <c r="R38" s="755"/>
      <c r="S38" s="755"/>
      <c r="T38" s="163"/>
      <c r="U38" s="754" t="str">
        <f t="shared" si="4"/>
        <v/>
      </c>
      <c r="V38" s="754"/>
      <c r="W38" s="755"/>
      <c r="X38" s="755"/>
      <c r="Y38" s="755"/>
      <c r="Z38" s="755"/>
      <c r="AA38" s="755"/>
      <c r="AB38" s="755"/>
      <c r="AC38" s="755"/>
      <c r="AD38" s="755"/>
      <c r="AE38" s="755"/>
      <c r="AF38" s="755"/>
      <c r="AG38" s="755"/>
      <c r="AH38" s="755"/>
      <c r="AI38" s="755"/>
      <c r="AJ38" s="755"/>
      <c r="AK38" s="755"/>
      <c r="AL38" s="163"/>
      <c r="AM38" s="754" t="str">
        <f t="shared" si="0"/>
        <v/>
      </c>
      <c r="AN38" s="754"/>
      <c r="AO38" s="755"/>
      <c r="AP38" s="755"/>
      <c r="AQ38" s="755"/>
      <c r="AR38" s="755"/>
      <c r="AS38" s="755"/>
      <c r="AT38" s="755"/>
      <c r="AU38" s="755"/>
      <c r="AV38" s="755"/>
      <c r="AW38" s="755"/>
      <c r="AX38" s="755"/>
      <c r="AY38" s="755"/>
      <c r="AZ38" s="755"/>
      <c r="BA38" s="755"/>
      <c r="BB38" s="755"/>
      <c r="BC38" s="755"/>
      <c r="BD38" s="163"/>
      <c r="BE38" s="754" t="str">
        <f t="shared" si="1"/>
        <v/>
      </c>
      <c r="BF38" s="754"/>
      <c r="BG38" s="755"/>
      <c r="BH38" s="755"/>
      <c r="BI38" s="755"/>
      <c r="BJ38" s="755"/>
      <c r="BK38" s="755"/>
      <c r="BL38" s="755"/>
      <c r="BM38" s="755"/>
      <c r="BN38" s="755"/>
      <c r="BO38" s="755"/>
      <c r="BP38" s="755"/>
      <c r="BQ38" s="755"/>
      <c r="BR38" s="755"/>
      <c r="BS38" s="755"/>
      <c r="BT38" s="755"/>
      <c r="BU38" s="755"/>
      <c r="BV38" s="163"/>
      <c r="BW38" s="754">
        <f t="shared" si="2"/>
        <v>11</v>
      </c>
      <c r="BX38" s="754"/>
      <c r="BY38" s="755" t="str">
        <f>IF('各会計、関係団体の財政状況及び健全化判断比率'!B72="","",'各会計、関係団体の財政状況及び健全化判断比率'!B72)</f>
        <v>大阪広域水道企業団(水道事業会計)</v>
      </c>
      <c r="BZ38" s="755"/>
      <c r="CA38" s="755"/>
      <c r="CB38" s="755"/>
      <c r="CC38" s="755"/>
      <c r="CD38" s="755"/>
      <c r="CE38" s="755"/>
      <c r="CF38" s="755"/>
      <c r="CG38" s="755"/>
      <c r="CH38" s="755"/>
      <c r="CI38" s="755"/>
      <c r="CJ38" s="755"/>
      <c r="CK38" s="755"/>
      <c r="CL38" s="755"/>
      <c r="CM38" s="755"/>
      <c r="CN38" s="163"/>
      <c r="CO38" s="754" t="str">
        <f t="shared" si="3"/>
        <v/>
      </c>
      <c r="CP38" s="754"/>
      <c r="CQ38" s="755" t="str">
        <f>IF('各会計、関係団体の財政状況及び健全化判断比率'!BS11="","",'各会計、関係団体の財政状況及び健全化判断比率'!BS11)</f>
        <v/>
      </c>
      <c r="CR38" s="755"/>
      <c r="CS38" s="755"/>
      <c r="CT38" s="755"/>
      <c r="CU38" s="755"/>
      <c r="CV38" s="755"/>
      <c r="CW38" s="755"/>
      <c r="CX38" s="755"/>
      <c r="CY38" s="755"/>
      <c r="CZ38" s="755"/>
      <c r="DA38" s="755"/>
      <c r="DB38" s="755"/>
      <c r="DC38" s="755"/>
      <c r="DD38" s="755"/>
      <c r="DE38" s="755"/>
      <c r="DG38" s="752" t="str">
        <f>IF('各会計、関係団体の財政状況及び健全化判断比率'!BR11="","",'各会計、関係団体の財政状況及び健全化判断比率'!BR11)</f>
        <v/>
      </c>
      <c r="DH38" s="752"/>
      <c r="DI38" s="190"/>
    </row>
    <row r="39" spans="1:113" ht="32.25" customHeight="1" x14ac:dyDescent="0.2">
      <c r="A39" s="163"/>
      <c r="B39" s="187"/>
      <c r="C39" s="754" t="str">
        <f t="shared" si="5"/>
        <v/>
      </c>
      <c r="D39" s="754"/>
      <c r="E39" s="755" t="str">
        <f>IF('各会計、関係団体の財政状況及び健全化判断比率'!B12="","",'各会計、関係団体の財政状況及び健全化判断比率'!B12)</f>
        <v/>
      </c>
      <c r="F39" s="755"/>
      <c r="G39" s="755"/>
      <c r="H39" s="755"/>
      <c r="I39" s="755"/>
      <c r="J39" s="755"/>
      <c r="K39" s="755"/>
      <c r="L39" s="755"/>
      <c r="M39" s="755"/>
      <c r="N39" s="755"/>
      <c r="O39" s="755"/>
      <c r="P39" s="755"/>
      <c r="Q39" s="755"/>
      <c r="R39" s="755"/>
      <c r="S39" s="755"/>
      <c r="T39" s="163"/>
      <c r="U39" s="754" t="str">
        <f t="shared" si="4"/>
        <v/>
      </c>
      <c r="V39" s="754"/>
      <c r="W39" s="755"/>
      <c r="X39" s="755"/>
      <c r="Y39" s="755"/>
      <c r="Z39" s="755"/>
      <c r="AA39" s="755"/>
      <c r="AB39" s="755"/>
      <c r="AC39" s="755"/>
      <c r="AD39" s="755"/>
      <c r="AE39" s="755"/>
      <c r="AF39" s="755"/>
      <c r="AG39" s="755"/>
      <c r="AH39" s="755"/>
      <c r="AI39" s="755"/>
      <c r="AJ39" s="755"/>
      <c r="AK39" s="755"/>
      <c r="AL39" s="163"/>
      <c r="AM39" s="754" t="str">
        <f t="shared" si="0"/>
        <v/>
      </c>
      <c r="AN39" s="754"/>
      <c r="AO39" s="755"/>
      <c r="AP39" s="755"/>
      <c r="AQ39" s="755"/>
      <c r="AR39" s="755"/>
      <c r="AS39" s="755"/>
      <c r="AT39" s="755"/>
      <c r="AU39" s="755"/>
      <c r="AV39" s="755"/>
      <c r="AW39" s="755"/>
      <c r="AX39" s="755"/>
      <c r="AY39" s="755"/>
      <c r="AZ39" s="755"/>
      <c r="BA39" s="755"/>
      <c r="BB39" s="755"/>
      <c r="BC39" s="755"/>
      <c r="BD39" s="163"/>
      <c r="BE39" s="754" t="str">
        <f t="shared" si="1"/>
        <v/>
      </c>
      <c r="BF39" s="754"/>
      <c r="BG39" s="755"/>
      <c r="BH39" s="755"/>
      <c r="BI39" s="755"/>
      <c r="BJ39" s="755"/>
      <c r="BK39" s="755"/>
      <c r="BL39" s="755"/>
      <c r="BM39" s="755"/>
      <c r="BN39" s="755"/>
      <c r="BO39" s="755"/>
      <c r="BP39" s="755"/>
      <c r="BQ39" s="755"/>
      <c r="BR39" s="755"/>
      <c r="BS39" s="755"/>
      <c r="BT39" s="755"/>
      <c r="BU39" s="755"/>
      <c r="BV39" s="163"/>
      <c r="BW39" s="754">
        <f t="shared" si="2"/>
        <v>12</v>
      </c>
      <c r="BX39" s="754"/>
      <c r="BY39" s="755" t="str">
        <f>IF('各会計、関係団体の財政状況及び健全化判断比率'!B73="","",'各会計、関係団体の財政状況及び健全化判断比率'!B73)</f>
        <v>大阪広域水道企業団(工業用水道事業会計)</v>
      </c>
      <c r="BZ39" s="755"/>
      <c r="CA39" s="755"/>
      <c r="CB39" s="755"/>
      <c r="CC39" s="755"/>
      <c r="CD39" s="755"/>
      <c r="CE39" s="755"/>
      <c r="CF39" s="755"/>
      <c r="CG39" s="755"/>
      <c r="CH39" s="755"/>
      <c r="CI39" s="755"/>
      <c r="CJ39" s="755"/>
      <c r="CK39" s="755"/>
      <c r="CL39" s="755"/>
      <c r="CM39" s="755"/>
      <c r="CN39" s="163"/>
      <c r="CO39" s="754" t="str">
        <f t="shared" si="3"/>
        <v/>
      </c>
      <c r="CP39" s="754"/>
      <c r="CQ39" s="755" t="str">
        <f>IF('各会計、関係団体の財政状況及び健全化判断比率'!BS12="","",'各会計、関係団体の財政状況及び健全化判断比率'!BS12)</f>
        <v/>
      </c>
      <c r="CR39" s="755"/>
      <c r="CS39" s="755"/>
      <c r="CT39" s="755"/>
      <c r="CU39" s="755"/>
      <c r="CV39" s="755"/>
      <c r="CW39" s="755"/>
      <c r="CX39" s="755"/>
      <c r="CY39" s="755"/>
      <c r="CZ39" s="755"/>
      <c r="DA39" s="755"/>
      <c r="DB39" s="755"/>
      <c r="DC39" s="755"/>
      <c r="DD39" s="755"/>
      <c r="DE39" s="755"/>
      <c r="DG39" s="752" t="str">
        <f>IF('各会計、関係団体の財政状況及び健全化判断比率'!BR12="","",'各会計、関係団体の財政状況及び健全化判断比率'!BR12)</f>
        <v/>
      </c>
      <c r="DH39" s="752"/>
      <c r="DI39" s="190"/>
    </row>
    <row r="40" spans="1:113" ht="32.25" customHeight="1" x14ac:dyDescent="0.2">
      <c r="A40" s="163"/>
      <c r="B40" s="187"/>
      <c r="C40" s="754" t="str">
        <f t="shared" si="5"/>
        <v/>
      </c>
      <c r="D40" s="754"/>
      <c r="E40" s="755" t="str">
        <f>IF('各会計、関係団体の財政状況及び健全化判断比率'!B13="","",'各会計、関係団体の財政状況及び健全化判断比率'!B13)</f>
        <v/>
      </c>
      <c r="F40" s="755"/>
      <c r="G40" s="755"/>
      <c r="H40" s="755"/>
      <c r="I40" s="755"/>
      <c r="J40" s="755"/>
      <c r="K40" s="755"/>
      <c r="L40" s="755"/>
      <c r="M40" s="755"/>
      <c r="N40" s="755"/>
      <c r="O40" s="755"/>
      <c r="P40" s="755"/>
      <c r="Q40" s="755"/>
      <c r="R40" s="755"/>
      <c r="S40" s="755"/>
      <c r="T40" s="163"/>
      <c r="U40" s="754" t="str">
        <f t="shared" si="4"/>
        <v/>
      </c>
      <c r="V40" s="754"/>
      <c r="W40" s="755"/>
      <c r="X40" s="755"/>
      <c r="Y40" s="755"/>
      <c r="Z40" s="755"/>
      <c r="AA40" s="755"/>
      <c r="AB40" s="755"/>
      <c r="AC40" s="755"/>
      <c r="AD40" s="755"/>
      <c r="AE40" s="755"/>
      <c r="AF40" s="755"/>
      <c r="AG40" s="755"/>
      <c r="AH40" s="755"/>
      <c r="AI40" s="755"/>
      <c r="AJ40" s="755"/>
      <c r="AK40" s="755"/>
      <c r="AL40" s="163"/>
      <c r="AM40" s="754" t="str">
        <f t="shared" si="0"/>
        <v/>
      </c>
      <c r="AN40" s="754"/>
      <c r="AO40" s="755"/>
      <c r="AP40" s="755"/>
      <c r="AQ40" s="755"/>
      <c r="AR40" s="755"/>
      <c r="AS40" s="755"/>
      <c r="AT40" s="755"/>
      <c r="AU40" s="755"/>
      <c r="AV40" s="755"/>
      <c r="AW40" s="755"/>
      <c r="AX40" s="755"/>
      <c r="AY40" s="755"/>
      <c r="AZ40" s="755"/>
      <c r="BA40" s="755"/>
      <c r="BB40" s="755"/>
      <c r="BC40" s="755"/>
      <c r="BD40" s="163"/>
      <c r="BE40" s="754" t="str">
        <f t="shared" si="1"/>
        <v/>
      </c>
      <c r="BF40" s="754"/>
      <c r="BG40" s="755"/>
      <c r="BH40" s="755"/>
      <c r="BI40" s="755"/>
      <c r="BJ40" s="755"/>
      <c r="BK40" s="755"/>
      <c r="BL40" s="755"/>
      <c r="BM40" s="755"/>
      <c r="BN40" s="755"/>
      <c r="BO40" s="755"/>
      <c r="BP40" s="755"/>
      <c r="BQ40" s="755"/>
      <c r="BR40" s="755"/>
      <c r="BS40" s="755"/>
      <c r="BT40" s="755"/>
      <c r="BU40" s="755"/>
      <c r="BV40" s="163"/>
      <c r="BW40" s="754" t="str">
        <f t="shared" si="2"/>
        <v/>
      </c>
      <c r="BX40" s="754"/>
      <c r="BY40" s="755" t="str">
        <f>IF('各会計、関係団体の財政状況及び健全化判断比率'!B74="","",'各会計、関係団体の財政状況及び健全化判断比率'!B74)</f>
        <v/>
      </c>
      <c r="BZ40" s="755"/>
      <c r="CA40" s="755"/>
      <c r="CB40" s="755"/>
      <c r="CC40" s="755"/>
      <c r="CD40" s="755"/>
      <c r="CE40" s="755"/>
      <c r="CF40" s="755"/>
      <c r="CG40" s="755"/>
      <c r="CH40" s="755"/>
      <c r="CI40" s="755"/>
      <c r="CJ40" s="755"/>
      <c r="CK40" s="755"/>
      <c r="CL40" s="755"/>
      <c r="CM40" s="755"/>
      <c r="CN40" s="163"/>
      <c r="CO40" s="754" t="str">
        <f t="shared" si="3"/>
        <v/>
      </c>
      <c r="CP40" s="754"/>
      <c r="CQ40" s="755" t="str">
        <f>IF('各会計、関係団体の財政状況及び健全化判断比率'!BS13="","",'各会計、関係団体の財政状況及び健全化判断比率'!BS13)</f>
        <v/>
      </c>
      <c r="CR40" s="755"/>
      <c r="CS40" s="755"/>
      <c r="CT40" s="755"/>
      <c r="CU40" s="755"/>
      <c r="CV40" s="755"/>
      <c r="CW40" s="755"/>
      <c r="CX40" s="755"/>
      <c r="CY40" s="755"/>
      <c r="CZ40" s="755"/>
      <c r="DA40" s="755"/>
      <c r="DB40" s="755"/>
      <c r="DC40" s="755"/>
      <c r="DD40" s="755"/>
      <c r="DE40" s="755"/>
      <c r="DG40" s="752" t="str">
        <f>IF('各会計、関係団体の財政状況及び健全化判断比率'!BR13="","",'各会計、関係団体の財政状況及び健全化判断比率'!BR13)</f>
        <v/>
      </c>
      <c r="DH40" s="752"/>
      <c r="DI40" s="190"/>
    </row>
    <row r="41" spans="1:113" ht="32.25" customHeight="1" x14ac:dyDescent="0.2">
      <c r="A41" s="163"/>
      <c r="B41" s="187"/>
      <c r="C41" s="754" t="str">
        <f t="shared" si="5"/>
        <v/>
      </c>
      <c r="D41" s="754"/>
      <c r="E41" s="755" t="str">
        <f>IF('各会計、関係団体の財政状況及び健全化判断比率'!B14="","",'各会計、関係団体の財政状況及び健全化判断比率'!B14)</f>
        <v/>
      </c>
      <c r="F41" s="755"/>
      <c r="G41" s="755"/>
      <c r="H41" s="755"/>
      <c r="I41" s="755"/>
      <c r="J41" s="755"/>
      <c r="K41" s="755"/>
      <c r="L41" s="755"/>
      <c r="M41" s="755"/>
      <c r="N41" s="755"/>
      <c r="O41" s="755"/>
      <c r="P41" s="755"/>
      <c r="Q41" s="755"/>
      <c r="R41" s="755"/>
      <c r="S41" s="755"/>
      <c r="T41" s="163"/>
      <c r="U41" s="754" t="str">
        <f t="shared" si="4"/>
        <v/>
      </c>
      <c r="V41" s="754"/>
      <c r="W41" s="755"/>
      <c r="X41" s="755"/>
      <c r="Y41" s="755"/>
      <c r="Z41" s="755"/>
      <c r="AA41" s="755"/>
      <c r="AB41" s="755"/>
      <c r="AC41" s="755"/>
      <c r="AD41" s="755"/>
      <c r="AE41" s="755"/>
      <c r="AF41" s="755"/>
      <c r="AG41" s="755"/>
      <c r="AH41" s="755"/>
      <c r="AI41" s="755"/>
      <c r="AJ41" s="755"/>
      <c r="AK41" s="755"/>
      <c r="AL41" s="163"/>
      <c r="AM41" s="754" t="str">
        <f t="shared" si="0"/>
        <v/>
      </c>
      <c r="AN41" s="754"/>
      <c r="AO41" s="755"/>
      <c r="AP41" s="755"/>
      <c r="AQ41" s="755"/>
      <c r="AR41" s="755"/>
      <c r="AS41" s="755"/>
      <c r="AT41" s="755"/>
      <c r="AU41" s="755"/>
      <c r="AV41" s="755"/>
      <c r="AW41" s="755"/>
      <c r="AX41" s="755"/>
      <c r="AY41" s="755"/>
      <c r="AZ41" s="755"/>
      <c r="BA41" s="755"/>
      <c r="BB41" s="755"/>
      <c r="BC41" s="755"/>
      <c r="BD41" s="163"/>
      <c r="BE41" s="754" t="str">
        <f t="shared" si="1"/>
        <v/>
      </c>
      <c r="BF41" s="754"/>
      <c r="BG41" s="755"/>
      <c r="BH41" s="755"/>
      <c r="BI41" s="755"/>
      <c r="BJ41" s="755"/>
      <c r="BK41" s="755"/>
      <c r="BL41" s="755"/>
      <c r="BM41" s="755"/>
      <c r="BN41" s="755"/>
      <c r="BO41" s="755"/>
      <c r="BP41" s="755"/>
      <c r="BQ41" s="755"/>
      <c r="BR41" s="755"/>
      <c r="BS41" s="755"/>
      <c r="BT41" s="755"/>
      <c r="BU41" s="755"/>
      <c r="BV41" s="163"/>
      <c r="BW41" s="754" t="str">
        <f t="shared" si="2"/>
        <v/>
      </c>
      <c r="BX41" s="754"/>
      <c r="BY41" s="755" t="str">
        <f>IF('各会計、関係団体の財政状況及び健全化判断比率'!B75="","",'各会計、関係団体の財政状況及び健全化判断比率'!B75)</f>
        <v/>
      </c>
      <c r="BZ41" s="755"/>
      <c r="CA41" s="755"/>
      <c r="CB41" s="755"/>
      <c r="CC41" s="755"/>
      <c r="CD41" s="755"/>
      <c r="CE41" s="755"/>
      <c r="CF41" s="755"/>
      <c r="CG41" s="755"/>
      <c r="CH41" s="755"/>
      <c r="CI41" s="755"/>
      <c r="CJ41" s="755"/>
      <c r="CK41" s="755"/>
      <c r="CL41" s="755"/>
      <c r="CM41" s="755"/>
      <c r="CN41" s="163"/>
      <c r="CO41" s="754" t="str">
        <f t="shared" si="3"/>
        <v/>
      </c>
      <c r="CP41" s="754"/>
      <c r="CQ41" s="755" t="str">
        <f>IF('各会計、関係団体の財政状況及び健全化判断比率'!BS14="","",'各会計、関係団体の財政状況及び健全化判断比率'!BS14)</f>
        <v/>
      </c>
      <c r="CR41" s="755"/>
      <c r="CS41" s="755"/>
      <c r="CT41" s="755"/>
      <c r="CU41" s="755"/>
      <c r="CV41" s="755"/>
      <c r="CW41" s="755"/>
      <c r="CX41" s="755"/>
      <c r="CY41" s="755"/>
      <c r="CZ41" s="755"/>
      <c r="DA41" s="755"/>
      <c r="DB41" s="755"/>
      <c r="DC41" s="755"/>
      <c r="DD41" s="755"/>
      <c r="DE41" s="755"/>
      <c r="DG41" s="752" t="str">
        <f>IF('各会計、関係団体の財政状況及び健全化判断比率'!BR14="","",'各会計、関係団体の財政状況及び健全化判断比率'!BR14)</f>
        <v/>
      </c>
      <c r="DH41" s="752"/>
      <c r="DI41" s="190"/>
    </row>
    <row r="42" spans="1:113" ht="32.25" customHeight="1" x14ac:dyDescent="0.2">
      <c r="B42" s="187"/>
      <c r="C42" s="754" t="str">
        <f t="shared" si="5"/>
        <v/>
      </c>
      <c r="D42" s="754"/>
      <c r="E42" s="755" t="str">
        <f>IF('各会計、関係団体の財政状況及び健全化判断比率'!B15="","",'各会計、関係団体の財政状況及び健全化判断比率'!B15)</f>
        <v/>
      </c>
      <c r="F42" s="755"/>
      <c r="G42" s="755"/>
      <c r="H42" s="755"/>
      <c r="I42" s="755"/>
      <c r="J42" s="755"/>
      <c r="K42" s="755"/>
      <c r="L42" s="755"/>
      <c r="M42" s="755"/>
      <c r="N42" s="755"/>
      <c r="O42" s="755"/>
      <c r="P42" s="755"/>
      <c r="Q42" s="755"/>
      <c r="R42" s="755"/>
      <c r="S42" s="755"/>
      <c r="T42" s="163"/>
      <c r="U42" s="754" t="str">
        <f t="shared" si="4"/>
        <v/>
      </c>
      <c r="V42" s="754"/>
      <c r="W42" s="755"/>
      <c r="X42" s="755"/>
      <c r="Y42" s="755"/>
      <c r="Z42" s="755"/>
      <c r="AA42" s="755"/>
      <c r="AB42" s="755"/>
      <c r="AC42" s="755"/>
      <c r="AD42" s="755"/>
      <c r="AE42" s="755"/>
      <c r="AF42" s="755"/>
      <c r="AG42" s="755"/>
      <c r="AH42" s="755"/>
      <c r="AI42" s="755"/>
      <c r="AJ42" s="755"/>
      <c r="AK42" s="755"/>
      <c r="AL42" s="163"/>
      <c r="AM42" s="754" t="str">
        <f t="shared" si="0"/>
        <v/>
      </c>
      <c r="AN42" s="754"/>
      <c r="AO42" s="755"/>
      <c r="AP42" s="755"/>
      <c r="AQ42" s="755"/>
      <c r="AR42" s="755"/>
      <c r="AS42" s="755"/>
      <c r="AT42" s="755"/>
      <c r="AU42" s="755"/>
      <c r="AV42" s="755"/>
      <c r="AW42" s="755"/>
      <c r="AX42" s="755"/>
      <c r="AY42" s="755"/>
      <c r="AZ42" s="755"/>
      <c r="BA42" s="755"/>
      <c r="BB42" s="755"/>
      <c r="BC42" s="755"/>
      <c r="BD42" s="163"/>
      <c r="BE42" s="754" t="str">
        <f t="shared" si="1"/>
        <v/>
      </c>
      <c r="BF42" s="754"/>
      <c r="BG42" s="755"/>
      <c r="BH42" s="755"/>
      <c r="BI42" s="755"/>
      <c r="BJ42" s="755"/>
      <c r="BK42" s="755"/>
      <c r="BL42" s="755"/>
      <c r="BM42" s="755"/>
      <c r="BN42" s="755"/>
      <c r="BO42" s="755"/>
      <c r="BP42" s="755"/>
      <c r="BQ42" s="755"/>
      <c r="BR42" s="755"/>
      <c r="BS42" s="755"/>
      <c r="BT42" s="755"/>
      <c r="BU42" s="755"/>
      <c r="BV42" s="163"/>
      <c r="BW42" s="754" t="str">
        <f t="shared" si="2"/>
        <v/>
      </c>
      <c r="BX42" s="754"/>
      <c r="BY42" s="755" t="str">
        <f>IF('各会計、関係団体の財政状況及び健全化判断比率'!B76="","",'各会計、関係団体の財政状況及び健全化判断比率'!B76)</f>
        <v/>
      </c>
      <c r="BZ42" s="755"/>
      <c r="CA42" s="755"/>
      <c r="CB42" s="755"/>
      <c r="CC42" s="755"/>
      <c r="CD42" s="755"/>
      <c r="CE42" s="755"/>
      <c r="CF42" s="755"/>
      <c r="CG42" s="755"/>
      <c r="CH42" s="755"/>
      <c r="CI42" s="755"/>
      <c r="CJ42" s="755"/>
      <c r="CK42" s="755"/>
      <c r="CL42" s="755"/>
      <c r="CM42" s="755"/>
      <c r="CN42" s="163"/>
      <c r="CO42" s="754" t="str">
        <f t="shared" si="3"/>
        <v/>
      </c>
      <c r="CP42" s="754"/>
      <c r="CQ42" s="755" t="str">
        <f>IF('各会計、関係団体の財政状況及び健全化判断比率'!BS15="","",'各会計、関係団体の財政状況及び健全化判断比率'!BS15)</f>
        <v/>
      </c>
      <c r="CR42" s="755"/>
      <c r="CS42" s="755"/>
      <c r="CT42" s="755"/>
      <c r="CU42" s="755"/>
      <c r="CV42" s="755"/>
      <c r="CW42" s="755"/>
      <c r="CX42" s="755"/>
      <c r="CY42" s="755"/>
      <c r="CZ42" s="755"/>
      <c r="DA42" s="755"/>
      <c r="DB42" s="755"/>
      <c r="DC42" s="755"/>
      <c r="DD42" s="755"/>
      <c r="DE42" s="755"/>
      <c r="DG42" s="752" t="str">
        <f>IF('各会計、関係団体の財政状況及び健全化判断比率'!BR15="","",'各会計、関係団体の財政状況及び健全化判断比率'!BR15)</f>
        <v/>
      </c>
      <c r="DH42" s="752"/>
      <c r="DI42" s="190"/>
    </row>
    <row r="43" spans="1:113" ht="32.25" customHeight="1" x14ac:dyDescent="0.2">
      <c r="B43" s="187"/>
      <c r="C43" s="754" t="str">
        <f t="shared" si="5"/>
        <v/>
      </c>
      <c r="D43" s="754"/>
      <c r="E43" s="755" t="str">
        <f>IF('各会計、関係団体の財政状況及び健全化判断比率'!B16="","",'各会計、関係団体の財政状況及び健全化判断比率'!B16)</f>
        <v/>
      </c>
      <c r="F43" s="755"/>
      <c r="G43" s="755"/>
      <c r="H43" s="755"/>
      <c r="I43" s="755"/>
      <c r="J43" s="755"/>
      <c r="K43" s="755"/>
      <c r="L43" s="755"/>
      <c r="M43" s="755"/>
      <c r="N43" s="755"/>
      <c r="O43" s="755"/>
      <c r="P43" s="755"/>
      <c r="Q43" s="755"/>
      <c r="R43" s="755"/>
      <c r="S43" s="755"/>
      <c r="T43" s="163"/>
      <c r="U43" s="754" t="str">
        <f t="shared" si="4"/>
        <v/>
      </c>
      <c r="V43" s="754"/>
      <c r="W43" s="755"/>
      <c r="X43" s="755"/>
      <c r="Y43" s="755"/>
      <c r="Z43" s="755"/>
      <c r="AA43" s="755"/>
      <c r="AB43" s="755"/>
      <c r="AC43" s="755"/>
      <c r="AD43" s="755"/>
      <c r="AE43" s="755"/>
      <c r="AF43" s="755"/>
      <c r="AG43" s="755"/>
      <c r="AH43" s="755"/>
      <c r="AI43" s="755"/>
      <c r="AJ43" s="755"/>
      <c r="AK43" s="755"/>
      <c r="AL43" s="163"/>
      <c r="AM43" s="754" t="str">
        <f t="shared" si="0"/>
        <v/>
      </c>
      <c r="AN43" s="754"/>
      <c r="AO43" s="755"/>
      <c r="AP43" s="755"/>
      <c r="AQ43" s="755"/>
      <c r="AR43" s="755"/>
      <c r="AS43" s="755"/>
      <c r="AT43" s="755"/>
      <c r="AU43" s="755"/>
      <c r="AV43" s="755"/>
      <c r="AW43" s="755"/>
      <c r="AX43" s="755"/>
      <c r="AY43" s="755"/>
      <c r="AZ43" s="755"/>
      <c r="BA43" s="755"/>
      <c r="BB43" s="755"/>
      <c r="BC43" s="755"/>
      <c r="BD43" s="163"/>
      <c r="BE43" s="754" t="str">
        <f t="shared" si="1"/>
        <v/>
      </c>
      <c r="BF43" s="754"/>
      <c r="BG43" s="755"/>
      <c r="BH43" s="755"/>
      <c r="BI43" s="755"/>
      <c r="BJ43" s="755"/>
      <c r="BK43" s="755"/>
      <c r="BL43" s="755"/>
      <c r="BM43" s="755"/>
      <c r="BN43" s="755"/>
      <c r="BO43" s="755"/>
      <c r="BP43" s="755"/>
      <c r="BQ43" s="755"/>
      <c r="BR43" s="755"/>
      <c r="BS43" s="755"/>
      <c r="BT43" s="755"/>
      <c r="BU43" s="755"/>
      <c r="BV43" s="163"/>
      <c r="BW43" s="754" t="str">
        <f t="shared" si="2"/>
        <v/>
      </c>
      <c r="BX43" s="754"/>
      <c r="BY43" s="755" t="str">
        <f>IF('各会計、関係団体の財政状況及び健全化判断比率'!B77="","",'各会計、関係団体の財政状況及び健全化判断比率'!B77)</f>
        <v/>
      </c>
      <c r="BZ43" s="755"/>
      <c r="CA43" s="755"/>
      <c r="CB43" s="755"/>
      <c r="CC43" s="755"/>
      <c r="CD43" s="755"/>
      <c r="CE43" s="755"/>
      <c r="CF43" s="755"/>
      <c r="CG43" s="755"/>
      <c r="CH43" s="755"/>
      <c r="CI43" s="755"/>
      <c r="CJ43" s="755"/>
      <c r="CK43" s="755"/>
      <c r="CL43" s="755"/>
      <c r="CM43" s="755"/>
      <c r="CN43" s="163"/>
      <c r="CO43" s="754" t="str">
        <f t="shared" si="3"/>
        <v/>
      </c>
      <c r="CP43" s="754"/>
      <c r="CQ43" s="755" t="str">
        <f>IF('各会計、関係団体の財政状況及び健全化判断比率'!BS16="","",'各会計、関係団体の財政状況及び健全化判断比率'!BS16)</f>
        <v/>
      </c>
      <c r="CR43" s="755"/>
      <c r="CS43" s="755"/>
      <c r="CT43" s="755"/>
      <c r="CU43" s="755"/>
      <c r="CV43" s="755"/>
      <c r="CW43" s="755"/>
      <c r="CX43" s="755"/>
      <c r="CY43" s="755"/>
      <c r="CZ43" s="755"/>
      <c r="DA43" s="755"/>
      <c r="DB43" s="755"/>
      <c r="DC43" s="755"/>
      <c r="DD43" s="755"/>
      <c r="DE43" s="755"/>
      <c r="DG43" s="752" t="str">
        <f>IF('各会計、関係団体の財政状況及び健全化判断比率'!BR16="","",'各会計、関係団体の財政状況及び健全化判断比率'!BR16)</f>
        <v/>
      </c>
      <c r="DH43" s="7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751" t="s">
        <v>194</v>
      </c>
      <c r="F46" s="751"/>
      <c r="G46" s="751"/>
      <c r="H46" s="751"/>
      <c r="I46" s="751"/>
      <c r="J46" s="751"/>
      <c r="K46" s="751"/>
      <c r="L46" s="751"/>
      <c r="M46" s="751"/>
      <c r="N46" s="751"/>
      <c r="O46" s="751"/>
      <c r="P46" s="751"/>
      <c r="Q46" s="751"/>
      <c r="R46" s="751"/>
      <c r="S46" s="751"/>
      <c r="T46" s="751"/>
      <c r="U46" s="751"/>
      <c r="V46" s="751"/>
      <c r="W46" s="751"/>
      <c r="X46" s="751"/>
      <c r="Y46" s="751"/>
      <c r="Z46" s="751"/>
      <c r="AA46" s="751"/>
      <c r="AB46" s="751"/>
      <c r="AC46" s="751"/>
      <c r="AD46" s="751"/>
      <c r="AE46" s="751"/>
      <c r="AF46" s="751"/>
      <c r="AG46" s="751"/>
      <c r="AH46" s="751"/>
      <c r="AI46" s="751"/>
      <c r="AJ46" s="751"/>
      <c r="AK46" s="751"/>
      <c r="AL46" s="751"/>
      <c r="AM46" s="751"/>
      <c r="AN46" s="751"/>
      <c r="AO46" s="751"/>
      <c r="AP46" s="751"/>
      <c r="AQ46" s="751"/>
      <c r="AR46" s="751"/>
      <c r="AS46" s="751"/>
      <c r="AT46" s="751"/>
      <c r="AU46" s="751"/>
      <c r="AV46" s="751"/>
      <c r="AW46" s="751"/>
      <c r="AX46" s="751"/>
      <c r="AY46" s="751"/>
      <c r="AZ46" s="751"/>
      <c r="BA46" s="751"/>
      <c r="BB46" s="751"/>
      <c r="BC46" s="751"/>
      <c r="BD46" s="751"/>
      <c r="BE46" s="751"/>
      <c r="BF46" s="751"/>
      <c r="BG46" s="751"/>
      <c r="BH46" s="751"/>
      <c r="BI46" s="751"/>
      <c r="BJ46" s="751"/>
      <c r="BK46" s="751"/>
      <c r="BL46" s="751"/>
      <c r="BM46" s="751"/>
      <c r="BN46" s="751"/>
      <c r="BO46" s="751"/>
      <c r="BP46" s="751"/>
      <c r="BQ46" s="751"/>
      <c r="BR46" s="751"/>
      <c r="BS46" s="751"/>
      <c r="BT46" s="751"/>
      <c r="BU46" s="751"/>
      <c r="BV46" s="751"/>
      <c r="BW46" s="751"/>
      <c r="BX46" s="751"/>
      <c r="BY46" s="751"/>
      <c r="BZ46" s="751"/>
      <c r="CA46" s="751"/>
      <c r="CB46" s="751"/>
      <c r="CC46" s="751"/>
      <c r="CD46" s="751"/>
      <c r="CE46" s="751"/>
      <c r="CF46" s="751"/>
      <c r="CG46" s="751"/>
      <c r="CH46" s="751"/>
      <c r="CI46" s="751"/>
      <c r="CJ46" s="751"/>
      <c r="CK46" s="751"/>
      <c r="CL46" s="751"/>
      <c r="CM46" s="751"/>
      <c r="CN46" s="751"/>
      <c r="CO46" s="751"/>
      <c r="CP46" s="751"/>
      <c r="CQ46" s="751"/>
      <c r="CR46" s="751"/>
      <c r="CS46" s="751"/>
      <c r="CT46" s="751"/>
      <c r="CU46" s="751"/>
      <c r="CV46" s="751"/>
      <c r="CW46" s="751"/>
      <c r="CX46" s="751"/>
      <c r="CY46" s="751"/>
      <c r="CZ46" s="751"/>
      <c r="DA46" s="751"/>
      <c r="DB46" s="751"/>
      <c r="DC46" s="751"/>
      <c r="DD46" s="751"/>
      <c r="DE46" s="751"/>
      <c r="DF46" s="751"/>
      <c r="DG46" s="751"/>
      <c r="DH46" s="751"/>
      <c r="DI46" s="751"/>
    </row>
    <row r="47" spans="1:113" x14ac:dyDescent="0.2">
      <c r="E47" s="751" t="s">
        <v>195</v>
      </c>
      <c r="F47" s="751"/>
      <c r="G47" s="751"/>
      <c r="H47" s="751"/>
      <c r="I47" s="751"/>
      <c r="J47" s="751"/>
      <c r="K47" s="751"/>
      <c r="L47" s="751"/>
      <c r="M47" s="751"/>
      <c r="N47" s="751"/>
      <c r="O47" s="751"/>
      <c r="P47" s="751"/>
      <c r="Q47" s="751"/>
      <c r="R47" s="751"/>
      <c r="S47" s="751"/>
      <c r="T47" s="751"/>
      <c r="U47" s="751"/>
      <c r="V47" s="751"/>
      <c r="W47" s="751"/>
      <c r="X47" s="751"/>
      <c r="Y47" s="751"/>
      <c r="Z47" s="751"/>
      <c r="AA47" s="751"/>
      <c r="AB47" s="751"/>
      <c r="AC47" s="751"/>
      <c r="AD47" s="751"/>
      <c r="AE47" s="751"/>
      <c r="AF47" s="751"/>
      <c r="AG47" s="751"/>
      <c r="AH47" s="751"/>
      <c r="AI47" s="751"/>
      <c r="AJ47" s="751"/>
      <c r="AK47" s="751"/>
      <c r="AL47" s="751"/>
      <c r="AM47" s="751"/>
      <c r="AN47" s="751"/>
      <c r="AO47" s="751"/>
      <c r="AP47" s="751"/>
      <c r="AQ47" s="751"/>
      <c r="AR47" s="751"/>
      <c r="AS47" s="751"/>
      <c r="AT47" s="751"/>
      <c r="AU47" s="751"/>
      <c r="AV47" s="751"/>
      <c r="AW47" s="751"/>
      <c r="AX47" s="751"/>
      <c r="AY47" s="751"/>
      <c r="AZ47" s="751"/>
      <c r="BA47" s="751"/>
      <c r="BB47" s="751"/>
      <c r="BC47" s="751"/>
      <c r="BD47" s="751"/>
      <c r="BE47" s="751"/>
      <c r="BF47" s="751"/>
      <c r="BG47" s="751"/>
      <c r="BH47" s="751"/>
      <c r="BI47" s="751"/>
      <c r="BJ47" s="751"/>
      <c r="BK47" s="751"/>
      <c r="BL47" s="751"/>
      <c r="BM47" s="751"/>
      <c r="BN47" s="751"/>
      <c r="BO47" s="751"/>
      <c r="BP47" s="751"/>
      <c r="BQ47" s="751"/>
      <c r="BR47" s="751"/>
      <c r="BS47" s="751"/>
      <c r="BT47" s="751"/>
      <c r="BU47" s="751"/>
      <c r="BV47" s="751"/>
      <c r="BW47" s="751"/>
      <c r="BX47" s="751"/>
      <c r="BY47" s="751"/>
      <c r="BZ47" s="751"/>
      <c r="CA47" s="751"/>
      <c r="CB47" s="751"/>
      <c r="CC47" s="751"/>
      <c r="CD47" s="751"/>
      <c r="CE47" s="751"/>
      <c r="CF47" s="751"/>
      <c r="CG47" s="751"/>
      <c r="CH47" s="751"/>
      <c r="CI47" s="751"/>
      <c r="CJ47" s="751"/>
      <c r="CK47" s="751"/>
      <c r="CL47" s="751"/>
      <c r="CM47" s="751"/>
      <c r="CN47" s="751"/>
      <c r="CO47" s="751"/>
      <c r="CP47" s="751"/>
      <c r="CQ47" s="751"/>
      <c r="CR47" s="751"/>
      <c r="CS47" s="751"/>
      <c r="CT47" s="751"/>
      <c r="CU47" s="751"/>
      <c r="CV47" s="751"/>
      <c r="CW47" s="751"/>
      <c r="CX47" s="751"/>
      <c r="CY47" s="751"/>
      <c r="CZ47" s="751"/>
      <c r="DA47" s="751"/>
      <c r="DB47" s="751"/>
      <c r="DC47" s="751"/>
      <c r="DD47" s="751"/>
      <c r="DE47" s="751"/>
      <c r="DF47" s="751"/>
      <c r="DG47" s="751"/>
      <c r="DH47" s="751"/>
      <c r="DI47" s="751"/>
    </row>
    <row r="48" spans="1:113" x14ac:dyDescent="0.2">
      <c r="E48" s="751" t="s">
        <v>196</v>
      </c>
      <c r="F48" s="751"/>
      <c r="G48" s="751"/>
      <c r="H48" s="751"/>
      <c r="I48" s="751"/>
      <c r="J48" s="751"/>
      <c r="K48" s="751"/>
      <c r="L48" s="751"/>
      <c r="M48" s="751"/>
      <c r="N48" s="751"/>
      <c r="O48" s="751"/>
      <c r="P48" s="751"/>
      <c r="Q48" s="751"/>
      <c r="R48" s="751"/>
      <c r="S48" s="751"/>
      <c r="T48" s="751"/>
      <c r="U48" s="751"/>
      <c r="V48" s="751"/>
      <c r="W48" s="751"/>
      <c r="X48" s="751"/>
      <c r="Y48" s="751"/>
      <c r="Z48" s="751"/>
      <c r="AA48" s="751"/>
      <c r="AB48" s="751"/>
      <c r="AC48" s="751"/>
      <c r="AD48" s="751"/>
      <c r="AE48" s="751"/>
      <c r="AF48" s="751"/>
      <c r="AG48" s="751"/>
      <c r="AH48" s="751"/>
      <c r="AI48" s="751"/>
      <c r="AJ48" s="751"/>
      <c r="AK48" s="751"/>
      <c r="AL48" s="751"/>
      <c r="AM48" s="751"/>
      <c r="AN48" s="751"/>
      <c r="AO48" s="751"/>
      <c r="AP48" s="751"/>
      <c r="AQ48" s="751"/>
      <c r="AR48" s="751"/>
      <c r="AS48" s="751"/>
      <c r="AT48" s="751"/>
      <c r="AU48" s="751"/>
      <c r="AV48" s="751"/>
      <c r="AW48" s="751"/>
      <c r="AX48" s="751"/>
      <c r="AY48" s="751"/>
      <c r="AZ48" s="751"/>
      <c r="BA48" s="751"/>
      <c r="BB48" s="751"/>
      <c r="BC48" s="751"/>
      <c r="BD48" s="751"/>
      <c r="BE48" s="751"/>
      <c r="BF48" s="751"/>
      <c r="BG48" s="751"/>
      <c r="BH48" s="751"/>
      <c r="BI48" s="751"/>
      <c r="BJ48" s="751"/>
      <c r="BK48" s="751"/>
      <c r="BL48" s="751"/>
      <c r="BM48" s="751"/>
      <c r="BN48" s="751"/>
      <c r="BO48" s="751"/>
      <c r="BP48" s="751"/>
      <c r="BQ48" s="751"/>
      <c r="BR48" s="751"/>
      <c r="BS48" s="751"/>
      <c r="BT48" s="751"/>
      <c r="BU48" s="751"/>
      <c r="BV48" s="751"/>
      <c r="BW48" s="751"/>
      <c r="BX48" s="751"/>
      <c r="BY48" s="751"/>
      <c r="BZ48" s="751"/>
      <c r="CA48" s="751"/>
      <c r="CB48" s="751"/>
      <c r="CC48" s="751"/>
      <c r="CD48" s="751"/>
      <c r="CE48" s="751"/>
      <c r="CF48" s="751"/>
      <c r="CG48" s="751"/>
      <c r="CH48" s="751"/>
      <c r="CI48" s="751"/>
      <c r="CJ48" s="751"/>
      <c r="CK48" s="751"/>
      <c r="CL48" s="751"/>
      <c r="CM48" s="751"/>
      <c r="CN48" s="751"/>
      <c r="CO48" s="751"/>
      <c r="CP48" s="751"/>
      <c r="CQ48" s="751"/>
      <c r="CR48" s="751"/>
      <c r="CS48" s="751"/>
      <c r="CT48" s="751"/>
      <c r="CU48" s="751"/>
      <c r="CV48" s="751"/>
      <c r="CW48" s="751"/>
      <c r="CX48" s="751"/>
      <c r="CY48" s="751"/>
      <c r="CZ48" s="751"/>
      <c r="DA48" s="751"/>
      <c r="DB48" s="751"/>
      <c r="DC48" s="751"/>
      <c r="DD48" s="751"/>
      <c r="DE48" s="751"/>
      <c r="DF48" s="751"/>
      <c r="DG48" s="751"/>
      <c r="DH48" s="751"/>
      <c r="DI48" s="751"/>
    </row>
    <row r="49" spans="5:113" x14ac:dyDescent="0.2">
      <c r="E49" s="753" t="s">
        <v>197</v>
      </c>
      <c r="F49" s="753"/>
      <c r="G49" s="753"/>
      <c r="H49" s="753"/>
      <c r="I49" s="753"/>
      <c r="J49" s="753"/>
      <c r="K49" s="753"/>
      <c r="L49" s="753"/>
      <c r="M49" s="753"/>
      <c r="N49" s="753"/>
      <c r="O49" s="753"/>
      <c r="P49" s="753"/>
      <c r="Q49" s="753"/>
      <c r="R49" s="753"/>
      <c r="S49" s="753"/>
      <c r="T49" s="753"/>
      <c r="U49" s="753"/>
      <c r="V49" s="753"/>
      <c r="W49" s="753"/>
      <c r="X49" s="753"/>
      <c r="Y49" s="753"/>
      <c r="Z49" s="753"/>
      <c r="AA49" s="753"/>
      <c r="AB49" s="753"/>
      <c r="AC49" s="753"/>
      <c r="AD49" s="753"/>
      <c r="AE49" s="753"/>
      <c r="AF49" s="753"/>
      <c r="AG49" s="753"/>
      <c r="AH49" s="753"/>
      <c r="AI49" s="753"/>
      <c r="AJ49" s="753"/>
      <c r="AK49" s="753"/>
      <c r="AL49" s="753"/>
      <c r="AM49" s="753"/>
      <c r="AN49" s="753"/>
      <c r="AO49" s="753"/>
      <c r="AP49" s="753"/>
      <c r="AQ49" s="753"/>
      <c r="AR49" s="753"/>
      <c r="AS49" s="753"/>
      <c r="AT49" s="753"/>
      <c r="AU49" s="753"/>
      <c r="AV49" s="753"/>
      <c r="AW49" s="753"/>
      <c r="AX49" s="753"/>
      <c r="AY49" s="753"/>
      <c r="AZ49" s="753"/>
      <c r="BA49" s="753"/>
      <c r="BB49" s="753"/>
      <c r="BC49" s="753"/>
      <c r="BD49" s="753"/>
      <c r="BE49" s="753"/>
      <c r="BF49" s="753"/>
      <c r="BG49" s="753"/>
      <c r="BH49" s="753"/>
      <c r="BI49" s="753"/>
      <c r="BJ49" s="753"/>
      <c r="BK49" s="753"/>
      <c r="BL49" s="753"/>
      <c r="BM49" s="753"/>
      <c r="BN49" s="753"/>
      <c r="BO49" s="753"/>
      <c r="BP49" s="753"/>
      <c r="BQ49" s="753"/>
      <c r="BR49" s="753"/>
      <c r="BS49" s="753"/>
      <c r="BT49" s="753"/>
      <c r="BU49" s="753"/>
      <c r="BV49" s="753"/>
      <c r="BW49" s="753"/>
      <c r="BX49" s="753"/>
      <c r="BY49" s="753"/>
      <c r="BZ49" s="753"/>
      <c r="CA49" s="753"/>
      <c r="CB49" s="753"/>
      <c r="CC49" s="753"/>
      <c r="CD49" s="753"/>
      <c r="CE49" s="753"/>
      <c r="CF49" s="753"/>
      <c r="CG49" s="753"/>
      <c r="CH49" s="753"/>
      <c r="CI49" s="753"/>
      <c r="CJ49" s="753"/>
      <c r="CK49" s="753"/>
      <c r="CL49" s="753"/>
      <c r="CM49" s="753"/>
      <c r="CN49" s="753"/>
      <c r="CO49" s="753"/>
      <c r="CP49" s="753"/>
      <c r="CQ49" s="753"/>
      <c r="CR49" s="753"/>
      <c r="CS49" s="753"/>
      <c r="CT49" s="753"/>
      <c r="CU49" s="753"/>
      <c r="CV49" s="753"/>
      <c r="CW49" s="753"/>
      <c r="CX49" s="753"/>
      <c r="CY49" s="753"/>
      <c r="CZ49" s="753"/>
      <c r="DA49" s="753"/>
      <c r="DB49" s="753"/>
      <c r="DC49" s="753"/>
      <c r="DD49" s="753"/>
      <c r="DE49" s="753"/>
      <c r="DF49" s="753"/>
      <c r="DG49" s="753"/>
      <c r="DH49" s="753"/>
      <c r="DI49" s="753"/>
    </row>
    <row r="50" spans="5:113" x14ac:dyDescent="0.2">
      <c r="E50" s="751" t="s">
        <v>198</v>
      </c>
      <c r="F50" s="751"/>
      <c r="G50" s="751"/>
      <c r="H50" s="751"/>
      <c r="I50" s="751"/>
      <c r="J50" s="751"/>
      <c r="K50" s="751"/>
      <c r="L50" s="751"/>
      <c r="M50" s="751"/>
      <c r="N50" s="751"/>
      <c r="O50" s="751"/>
      <c r="P50" s="751"/>
      <c r="Q50" s="751"/>
      <c r="R50" s="751"/>
      <c r="S50" s="751"/>
      <c r="T50" s="751"/>
      <c r="U50" s="751"/>
      <c r="V50" s="751"/>
      <c r="W50" s="751"/>
      <c r="X50" s="751"/>
      <c r="Y50" s="751"/>
      <c r="Z50" s="751"/>
      <c r="AA50" s="751"/>
      <c r="AB50" s="751"/>
      <c r="AC50" s="751"/>
      <c r="AD50" s="751"/>
      <c r="AE50" s="751"/>
      <c r="AF50" s="751"/>
      <c r="AG50" s="751"/>
      <c r="AH50" s="751"/>
      <c r="AI50" s="751"/>
      <c r="AJ50" s="751"/>
      <c r="AK50" s="751"/>
      <c r="AL50" s="751"/>
      <c r="AM50" s="751"/>
      <c r="AN50" s="751"/>
      <c r="AO50" s="751"/>
      <c r="AP50" s="751"/>
      <c r="AQ50" s="751"/>
      <c r="AR50" s="751"/>
      <c r="AS50" s="751"/>
      <c r="AT50" s="751"/>
      <c r="AU50" s="751"/>
      <c r="AV50" s="751"/>
      <c r="AW50" s="751"/>
      <c r="AX50" s="751"/>
      <c r="AY50" s="751"/>
      <c r="AZ50" s="751"/>
      <c r="BA50" s="751"/>
      <c r="BB50" s="751"/>
      <c r="BC50" s="751"/>
      <c r="BD50" s="751"/>
      <c r="BE50" s="751"/>
      <c r="BF50" s="751"/>
      <c r="BG50" s="751"/>
      <c r="BH50" s="751"/>
      <c r="BI50" s="751"/>
      <c r="BJ50" s="751"/>
      <c r="BK50" s="751"/>
      <c r="BL50" s="751"/>
      <c r="BM50" s="751"/>
      <c r="BN50" s="751"/>
      <c r="BO50" s="751"/>
      <c r="BP50" s="751"/>
      <c r="BQ50" s="751"/>
      <c r="BR50" s="751"/>
      <c r="BS50" s="751"/>
      <c r="BT50" s="751"/>
      <c r="BU50" s="751"/>
      <c r="BV50" s="751"/>
      <c r="BW50" s="751"/>
      <c r="BX50" s="751"/>
      <c r="BY50" s="751"/>
      <c r="BZ50" s="751"/>
      <c r="CA50" s="751"/>
      <c r="CB50" s="751"/>
      <c r="CC50" s="751"/>
      <c r="CD50" s="751"/>
      <c r="CE50" s="751"/>
      <c r="CF50" s="751"/>
      <c r="CG50" s="751"/>
      <c r="CH50" s="751"/>
      <c r="CI50" s="751"/>
      <c r="CJ50" s="751"/>
      <c r="CK50" s="751"/>
      <c r="CL50" s="751"/>
      <c r="CM50" s="751"/>
      <c r="CN50" s="751"/>
      <c r="CO50" s="751"/>
      <c r="CP50" s="751"/>
      <c r="CQ50" s="751"/>
      <c r="CR50" s="751"/>
      <c r="CS50" s="751"/>
      <c r="CT50" s="751"/>
      <c r="CU50" s="751"/>
      <c r="CV50" s="751"/>
      <c r="CW50" s="751"/>
      <c r="CX50" s="751"/>
      <c r="CY50" s="751"/>
      <c r="CZ50" s="751"/>
      <c r="DA50" s="751"/>
      <c r="DB50" s="751"/>
      <c r="DC50" s="751"/>
      <c r="DD50" s="751"/>
      <c r="DE50" s="751"/>
      <c r="DF50" s="751"/>
      <c r="DG50" s="751"/>
      <c r="DH50" s="751"/>
      <c r="DI50" s="751"/>
    </row>
    <row r="51" spans="5:113" x14ac:dyDescent="0.2">
      <c r="E51" s="751" t="s">
        <v>199</v>
      </c>
      <c r="F51" s="751"/>
      <c r="G51" s="751"/>
      <c r="H51" s="751"/>
      <c r="I51" s="751"/>
      <c r="J51" s="751"/>
      <c r="K51" s="751"/>
      <c r="L51" s="751"/>
      <c r="M51" s="751"/>
      <c r="N51" s="751"/>
      <c r="O51" s="751"/>
      <c r="P51" s="751"/>
      <c r="Q51" s="751"/>
      <c r="R51" s="751"/>
      <c r="S51" s="751"/>
      <c r="T51" s="751"/>
      <c r="U51" s="751"/>
      <c r="V51" s="751"/>
      <c r="W51" s="751"/>
      <c r="X51" s="751"/>
      <c r="Y51" s="751"/>
      <c r="Z51" s="751"/>
      <c r="AA51" s="751"/>
      <c r="AB51" s="751"/>
      <c r="AC51" s="751"/>
      <c r="AD51" s="751"/>
      <c r="AE51" s="751"/>
      <c r="AF51" s="751"/>
      <c r="AG51" s="751"/>
      <c r="AH51" s="751"/>
      <c r="AI51" s="751"/>
      <c r="AJ51" s="751"/>
      <c r="AK51" s="751"/>
      <c r="AL51" s="751"/>
      <c r="AM51" s="751"/>
      <c r="AN51" s="751"/>
      <c r="AO51" s="751"/>
      <c r="AP51" s="751"/>
      <c r="AQ51" s="751"/>
      <c r="AR51" s="751"/>
      <c r="AS51" s="751"/>
      <c r="AT51" s="751"/>
      <c r="AU51" s="751"/>
      <c r="AV51" s="751"/>
      <c r="AW51" s="751"/>
      <c r="AX51" s="751"/>
      <c r="AY51" s="751"/>
      <c r="AZ51" s="751"/>
      <c r="BA51" s="751"/>
      <c r="BB51" s="751"/>
      <c r="BC51" s="751"/>
      <c r="BD51" s="751"/>
      <c r="BE51" s="751"/>
      <c r="BF51" s="751"/>
      <c r="BG51" s="751"/>
      <c r="BH51" s="751"/>
      <c r="BI51" s="751"/>
      <c r="BJ51" s="751"/>
      <c r="BK51" s="751"/>
      <c r="BL51" s="751"/>
      <c r="BM51" s="751"/>
      <c r="BN51" s="751"/>
      <c r="BO51" s="751"/>
      <c r="BP51" s="751"/>
      <c r="BQ51" s="751"/>
      <c r="BR51" s="751"/>
      <c r="BS51" s="751"/>
      <c r="BT51" s="751"/>
      <c r="BU51" s="751"/>
      <c r="BV51" s="751"/>
      <c r="BW51" s="751"/>
      <c r="BX51" s="751"/>
      <c r="BY51" s="751"/>
      <c r="BZ51" s="751"/>
      <c r="CA51" s="751"/>
      <c r="CB51" s="751"/>
      <c r="CC51" s="751"/>
      <c r="CD51" s="751"/>
      <c r="CE51" s="751"/>
      <c r="CF51" s="751"/>
      <c r="CG51" s="751"/>
      <c r="CH51" s="751"/>
      <c r="CI51" s="751"/>
      <c r="CJ51" s="751"/>
      <c r="CK51" s="751"/>
      <c r="CL51" s="751"/>
      <c r="CM51" s="751"/>
      <c r="CN51" s="751"/>
      <c r="CO51" s="751"/>
      <c r="CP51" s="751"/>
      <c r="CQ51" s="751"/>
      <c r="CR51" s="751"/>
      <c r="CS51" s="751"/>
      <c r="CT51" s="751"/>
      <c r="CU51" s="751"/>
      <c r="CV51" s="751"/>
      <c r="CW51" s="751"/>
      <c r="CX51" s="751"/>
      <c r="CY51" s="751"/>
      <c r="CZ51" s="751"/>
      <c r="DA51" s="751"/>
      <c r="DB51" s="751"/>
      <c r="DC51" s="751"/>
      <c r="DD51" s="751"/>
      <c r="DE51" s="751"/>
      <c r="DF51" s="751"/>
      <c r="DG51" s="751"/>
      <c r="DH51" s="751"/>
      <c r="DI51" s="751"/>
    </row>
    <row r="52" spans="5:113" x14ac:dyDescent="0.2">
      <c r="E52" s="751" t="s">
        <v>200</v>
      </c>
      <c r="F52" s="751"/>
      <c r="G52" s="751"/>
      <c r="H52" s="751"/>
      <c r="I52" s="751"/>
      <c r="J52" s="751"/>
      <c r="K52" s="751"/>
      <c r="L52" s="751"/>
      <c r="M52" s="751"/>
      <c r="N52" s="751"/>
      <c r="O52" s="751"/>
      <c r="P52" s="751"/>
      <c r="Q52" s="751"/>
      <c r="R52" s="751"/>
      <c r="S52" s="751"/>
      <c r="T52" s="751"/>
      <c r="U52" s="751"/>
      <c r="V52" s="751"/>
      <c r="W52" s="751"/>
      <c r="X52" s="751"/>
      <c r="Y52" s="751"/>
      <c r="Z52" s="751"/>
      <c r="AA52" s="751"/>
      <c r="AB52" s="751"/>
      <c r="AC52" s="751"/>
      <c r="AD52" s="751"/>
      <c r="AE52" s="751"/>
      <c r="AF52" s="751"/>
      <c r="AG52" s="751"/>
      <c r="AH52" s="751"/>
      <c r="AI52" s="751"/>
      <c r="AJ52" s="751"/>
      <c r="AK52" s="751"/>
      <c r="AL52" s="751"/>
      <c r="AM52" s="751"/>
      <c r="AN52" s="751"/>
      <c r="AO52" s="751"/>
      <c r="AP52" s="751"/>
      <c r="AQ52" s="751"/>
      <c r="AR52" s="751"/>
      <c r="AS52" s="751"/>
      <c r="AT52" s="751"/>
      <c r="AU52" s="751"/>
      <c r="AV52" s="751"/>
      <c r="AW52" s="751"/>
      <c r="AX52" s="751"/>
      <c r="AY52" s="751"/>
      <c r="AZ52" s="751"/>
      <c r="BA52" s="751"/>
      <c r="BB52" s="751"/>
      <c r="BC52" s="751"/>
      <c r="BD52" s="751"/>
      <c r="BE52" s="751"/>
      <c r="BF52" s="751"/>
      <c r="BG52" s="751"/>
      <c r="BH52" s="751"/>
      <c r="BI52" s="751"/>
      <c r="BJ52" s="751"/>
      <c r="BK52" s="751"/>
      <c r="BL52" s="751"/>
      <c r="BM52" s="751"/>
      <c r="BN52" s="751"/>
      <c r="BO52" s="751"/>
      <c r="BP52" s="751"/>
      <c r="BQ52" s="751"/>
      <c r="BR52" s="751"/>
      <c r="BS52" s="751"/>
      <c r="BT52" s="751"/>
      <c r="BU52" s="751"/>
      <c r="BV52" s="751"/>
      <c r="BW52" s="751"/>
      <c r="BX52" s="751"/>
      <c r="BY52" s="751"/>
      <c r="BZ52" s="751"/>
      <c r="CA52" s="751"/>
      <c r="CB52" s="751"/>
      <c r="CC52" s="751"/>
      <c r="CD52" s="751"/>
      <c r="CE52" s="751"/>
      <c r="CF52" s="751"/>
      <c r="CG52" s="751"/>
      <c r="CH52" s="751"/>
      <c r="CI52" s="751"/>
      <c r="CJ52" s="751"/>
      <c r="CK52" s="751"/>
      <c r="CL52" s="751"/>
      <c r="CM52" s="751"/>
      <c r="CN52" s="751"/>
      <c r="CO52" s="751"/>
      <c r="CP52" s="751"/>
      <c r="CQ52" s="751"/>
      <c r="CR52" s="751"/>
      <c r="CS52" s="751"/>
      <c r="CT52" s="751"/>
      <c r="CU52" s="751"/>
      <c r="CV52" s="751"/>
      <c r="CW52" s="751"/>
      <c r="CX52" s="751"/>
      <c r="CY52" s="751"/>
      <c r="CZ52" s="751"/>
      <c r="DA52" s="751"/>
      <c r="DB52" s="751"/>
      <c r="DC52" s="751"/>
      <c r="DD52" s="751"/>
      <c r="DE52" s="751"/>
      <c r="DF52" s="751"/>
      <c r="DG52" s="751"/>
      <c r="DH52" s="751"/>
      <c r="DI52" s="751"/>
    </row>
    <row r="53" spans="5:113" x14ac:dyDescent="0.2">
      <c r="E53" s="751" t="s">
        <v>201</v>
      </c>
      <c r="F53" s="751"/>
      <c r="G53" s="751"/>
      <c r="H53" s="751"/>
      <c r="I53" s="751"/>
      <c r="J53" s="751"/>
      <c r="K53" s="751"/>
      <c r="L53" s="751"/>
      <c r="M53" s="751"/>
      <c r="N53" s="751"/>
      <c r="O53" s="751"/>
      <c r="P53" s="751"/>
      <c r="Q53" s="751"/>
      <c r="R53" s="751"/>
      <c r="S53" s="751"/>
      <c r="T53" s="751"/>
      <c r="U53" s="751"/>
      <c r="V53" s="751"/>
      <c r="W53" s="751"/>
      <c r="X53" s="751"/>
      <c r="Y53" s="751"/>
      <c r="Z53" s="751"/>
      <c r="AA53" s="751"/>
      <c r="AB53" s="751"/>
      <c r="AC53" s="751"/>
      <c r="AD53" s="751"/>
      <c r="AE53" s="751"/>
      <c r="AF53" s="751"/>
      <c r="AG53" s="751"/>
      <c r="AH53" s="751"/>
      <c r="AI53" s="751"/>
      <c r="AJ53" s="751"/>
      <c r="AK53" s="751"/>
      <c r="AL53" s="751"/>
      <c r="AM53" s="751"/>
      <c r="AN53" s="751"/>
      <c r="AO53" s="751"/>
      <c r="AP53" s="751"/>
      <c r="AQ53" s="751"/>
      <c r="AR53" s="751"/>
      <c r="AS53" s="751"/>
      <c r="AT53" s="751"/>
      <c r="AU53" s="751"/>
      <c r="AV53" s="751"/>
      <c r="AW53" s="751"/>
      <c r="AX53" s="751"/>
      <c r="AY53" s="751"/>
      <c r="AZ53" s="751"/>
      <c r="BA53" s="751"/>
      <c r="BB53" s="751"/>
      <c r="BC53" s="751"/>
      <c r="BD53" s="751"/>
      <c r="BE53" s="751"/>
      <c r="BF53" s="751"/>
      <c r="BG53" s="751"/>
      <c r="BH53" s="751"/>
      <c r="BI53" s="751"/>
      <c r="BJ53" s="751"/>
      <c r="BK53" s="751"/>
      <c r="BL53" s="751"/>
      <c r="BM53" s="751"/>
      <c r="BN53" s="751"/>
      <c r="BO53" s="751"/>
      <c r="BP53" s="751"/>
      <c r="BQ53" s="751"/>
      <c r="BR53" s="751"/>
      <c r="BS53" s="751"/>
      <c r="BT53" s="751"/>
      <c r="BU53" s="751"/>
      <c r="BV53" s="751"/>
      <c r="BW53" s="751"/>
      <c r="BX53" s="751"/>
      <c r="BY53" s="751"/>
      <c r="BZ53" s="751"/>
      <c r="CA53" s="751"/>
      <c r="CB53" s="751"/>
      <c r="CC53" s="751"/>
      <c r="CD53" s="751"/>
      <c r="CE53" s="751"/>
      <c r="CF53" s="751"/>
      <c r="CG53" s="751"/>
      <c r="CH53" s="751"/>
      <c r="CI53" s="751"/>
      <c r="CJ53" s="751"/>
      <c r="CK53" s="751"/>
      <c r="CL53" s="751"/>
      <c r="CM53" s="751"/>
      <c r="CN53" s="751"/>
      <c r="CO53" s="751"/>
      <c r="CP53" s="751"/>
      <c r="CQ53" s="751"/>
      <c r="CR53" s="751"/>
      <c r="CS53" s="751"/>
      <c r="CT53" s="751"/>
      <c r="CU53" s="751"/>
      <c r="CV53" s="751"/>
      <c r="CW53" s="751"/>
      <c r="CX53" s="751"/>
      <c r="CY53" s="751"/>
      <c r="CZ53" s="751"/>
      <c r="DA53" s="751"/>
      <c r="DB53" s="751"/>
      <c r="DC53" s="751"/>
      <c r="DD53" s="751"/>
      <c r="DE53" s="751"/>
      <c r="DF53" s="751"/>
      <c r="DG53" s="751"/>
      <c r="DH53" s="751"/>
      <c r="DI53" s="751"/>
    </row>
    <row r="54" spans="5:113" x14ac:dyDescent="0.2"/>
    <row r="55" spans="5:113" x14ac:dyDescent="0.2"/>
    <row r="56" spans="5:113" x14ac:dyDescent="0.2"/>
  </sheetData>
  <sheetProtection algorithmName="SHA-512" hashValue="LBNVOSMrx+eboT1tXGAP9kQtGvI4yco4xg23+0aEODyXzG8TFnkf2LjxfhfjCnUBsHUNS0X4EEHsM8hxVjPwMg==" saltValue="DJy+SbYP2VPqE4H0Un7q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1104" t="s">
        <v>202</v>
      </c>
      <c r="DI1" s="1105"/>
      <c r="DJ1" s="1105"/>
      <c r="DK1" s="1105"/>
      <c r="DL1" s="1105"/>
      <c r="DM1" s="1105"/>
      <c r="DN1" s="1106"/>
      <c r="DO1" s="196"/>
      <c r="DP1" s="1104" t="s">
        <v>203</v>
      </c>
      <c r="DQ1" s="1105"/>
      <c r="DR1" s="1105"/>
      <c r="DS1" s="1105"/>
      <c r="DT1" s="1105"/>
      <c r="DU1" s="1105"/>
      <c r="DV1" s="1105"/>
      <c r="DW1" s="1105"/>
      <c r="DX1" s="1105"/>
      <c r="DY1" s="1105"/>
      <c r="DZ1" s="1105"/>
      <c r="EA1" s="1105"/>
      <c r="EB1" s="1105"/>
      <c r="EC1" s="11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1060" t="s">
        <v>205</v>
      </c>
      <c r="C3" s="1061"/>
      <c r="D3" s="1061"/>
      <c r="E3" s="1061"/>
      <c r="F3" s="1061"/>
      <c r="G3" s="1061"/>
      <c r="H3" s="1061"/>
      <c r="I3" s="1061"/>
      <c r="J3" s="1061"/>
      <c r="K3" s="1061"/>
      <c r="L3" s="1061"/>
      <c r="M3" s="1061"/>
      <c r="N3" s="1061"/>
      <c r="O3" s="1061"/>
      <c r="P3" s="1061"/>
      <c r="Q3" s="1061"/>
      <c r="R3" s="1061"/>
      <c r="S3" s="1061"/>
      <c r="T3" s="1061"/>
      <c r="U3" s="1061"/>
      <c r="V3" s="1061"/>
      <c r="W3" s="1061"/>
      <c r="X3" s="1061"/>
      <c r="Y3" s="1061"/>
      <c r="Z3" s="1061"/>
      <c r="AA3" s="1061"/>
      <c r="AB3" s="1061"/>
      <c r="AC3" s="1061"/>
      <c r="AD3" s="1061"/>
      <c r="AE3" s="1061"/>
      <c r="AF3" s="1061"/>
      <c r="AG3" s="1061"/>
      <c r="AH3" s="1061"/>
      <c r="AI3" s="1061"/>
      <c r="AJ3" s="1061"/>
      <c r="AK3" s="1061"/>
      <c r="AL3" s="1061"/>
      <c r="AM3" s="1061"/>
      <c r="AN3" s="1061"/>
      <c r="AO3" s="1061"/>
      <c r="AP3" s="1060" t="s">
        <v>206</v>
      </c>
      <c r="AQ3" s="1061"/>
      <c r="AR3" s="1061"/>
      <c r="AS3" s="1061"/>
      <c r="AT3" s="1061"/>
      <c r="AU3" s="1061"/>
      <c r="AV3" s="1061"/>
      <c r="AW3" s="1061"/>
      <c r="AX3" s="1061"/>
      <c r="AY3" s="1061"/>
      <c r="AZ3" s="1061"/>
      <c r="BA3" s="1061"/>
      <c r="BB3" s="1061"/>
      <c r="BC3" s="1061"/>
      <c r="BD3" s="1061"/>
      <c r="BE3" s="1061"/>
      <c r="BF3" s="1061"/>
      <c r="BG3" s="1061"/>
      <c r="BH3" s="1061"/>
      <c r="BI3" s="1061"/>
      <c r="BJ3" s="1061"/>
      <c r="BK3" s="1061"/>
      <c r="BL3" s="1061"/>
      <c r="BM3" s="1061"/>
      <c r="BN3" s="1061"/>
      <c r="BO3" s="1061"/>
      <c r="BP3" s="1061"/>
      <c r="BQ3" s="1061"/>
      <c r="BR3" s="1061"/>
      <c r="BS3" s="1061"/>
      <c r="BT3" s="1061"/>
      <c r="BU3" s="1061"/>
      <c r="BV3" s="1061"/>
      <c r="BW3" s="1061"/>
      <c r="BX3" s="1061"/>
      <c r="BY3" s="1061"/>
      <c r="BZ3" s="1061"/>
      <c r="CA3" s="1061"/>
      <c r="CB3" s="1062"/>
      <c r="CD3" s="1060" t="s">
        <v>207</v>
      </c>
      <c r="CE3" s="1061"/>
      <c r="CF3" s="1061"/>
      <c r="CG3" s="1061"/>
      <c r="CH3" s="1061"/>
      <c r="CI3" s="1061"/>
      <c r="CJ3" s="1061"/>
      <c r="CK3" s="1061"/>
      <c r="CL3" s="1061"/>
      <c r="CM3" s="1061"/>
      <c r="CN3" s="1061"/>
      <c r="CO3" s="1061"/>
      <c r="CP3" s="1061"/>
      <c r="CQ3" s="1061"/>
      <c r="CR3" s="1061"/>
      <c r="CS3" s="1061"/>
      <c r="CT3" s="1061"/>
      <c r="CU3" s="1061"/>
      <c r="CV3" s="1061"/>
      <c r="CW3" s="1061"/>
      <c r="CX3" s="1061"/>
      <c r="CY3" s="1061"/>
      <c r="CZ3" s="1061"/>
      <c r="DA3" s="1061"/>
      <c r="DB3" s="1061"/>
      <c r="DC3" s="1061"/>
      <c r="DD3" s="1061"/>
      <c r="DE3" s="1061"/>
      <c r="DF3" s="1061"/>
      <c r="DG3" s="1061"/>
      <c r="DH3" s="1061"/>
      <c r="DI3" s="1061"/>
      <c r="DJ3" s="1061"/>
      <c r="DK3" s="1061"/>
      <c r="DL3" s="1061"/>
      <c r="DM3" s="1061"/>
      <c r="DN3" s="1061"/>
      <c r="DO3" s="1061"/>
      <c r="DP3" s="1061"/>
      <c r="DQ3" s="1061"/>
      <c r="DR3" s="1061"/>
      <c r="DS3" s="1061"/>
      <c r="DT3" s="1061"/>
      <c r="DU3" s="1061"/>
      <c r="DV3" s="1061"/>
      <c r="DW3" s="1061"/>
      <c r="DX3" s="1061"/>
      <c r="DY3" s="1061"/>
      <c r="DZ3" s="1061"/>
      <c r="EA3" s="1061"/>
      <c r="EB3" s="1061"/>
      <c r="EC3" s="1062"/>
    </row>
    <row r="4" spans="2:143" ht="11.25" customHeight="1" x14ac:dyDescent="0.2">
      <c r="B4" s="1060" t="s">
        <v>1</v>
      </c>
      <c r="C4" s="1061"/>
      <c r="D4" s="1061"/>
      <c r="E4" s="1061"/>
      <c r="F4" s="1061"/>
      <c r="G4" s="1061"/>
      <c r="H4" s="1061"/>
      <c r="I4" s="1061"/>
      <c r="J4" s="1061"/>
      <c r="K4" s="1061"/>
      <c r="L4" s="1061"/>
      <c r="M4" s="1061"/>
      <c r="N4" s="1061"/>
      <c r="O4" s="1061"/>
      <c r="P4" s="1061"/>
      <c r="Q4" s="1062"/>
      <c r="R4" s="1060" t="s">
        <v>208</v>
      </c>
      <c r="S4" s="1061"/>
      <c r="T4" s="1061"/>
      <c r="U4" s="1061"/>
      <c r="V4" s="1061"/>
      <c r="W4" s="1061"/>
      <c r="X4" s="1061"/>
      <c r="Y4" s="1062"/>
      <c r="Z4" s="1060" t="s">
        <v>209</v>
      </c>
      <c r="AA4" s="1061"/>
      <c r="AB4" s="1061"/>
      <c r="AC4" s="1062"/>
      <c r="AD4" s="1060" t="s">
        <v>210</v>
      </c>
      <c r="AE4" s="1061"/>
      <c r="AF4" s="1061"/>
      <c r="AG4" s="1061"/>
      <c r="AH4" s="1061"/>
      <c r="AI4" s="1061"/>
      <c r="AJ4" s="1061"/>
      <c r="AK4" s="1062"/>
      <c r="AL4" s="1060" t="s">
        <v>209</v>
      </c>
      <c r="AM4" s="1061"/>
      <c r="AN4" s="1061"/>
      <c r="AO4" s="1062"/>
      <c r="AP4" s="1107" t="s">
        <v>211</v>
      </c>
      <c r="AQ4" s="1107"/>
      <c r="AR4" s="1107"/>
      <c r="AS4" s="1107"/>
      <c r="AT4" s="1107"/>
      <c r="AU4" s="1107"/>
      <c r="AV4" s="1107"/>
      <c r="AW4" s="1107"/>
      <c r="AX4" s="1107"/>
      <c r="AY4" s="1107"/>
      <c r="AZ4" s="1107"/>
      <c r="BA4" s="1107"/>
      <c r="BB4" s="1107"/>
      <c r="BC4" s="1107"/>
      <c r="BD4" s="1107"/>
      <c r="BE4" s="1107"/>
      <c r="BF4" s="1107"/>
      <c r="BG4" s="1107" t="s">
        <v>212</v>
      </c>
      <c r="BH4" s="1107"/>
      <c r="BI4" s="1107"/>
      <c r="BJ4" s="1107"/>
      <c r="BK4" s="1107"/>
      <c r="BL4" s="1107"/>
      <c r="BM4" s="1107"/>
      <c r="BN4" s="1107"/>
      <c r="BO4" s="1107" t="s">
        <v>209</v>
      </c>
      <c r="BP4" s="1107"/>
      <c r="BQ4" s="1107"/>
      <c r="BR4" s="1107"/>
      <c r="BS4" s="1107" t="s">
        <v>213</v>
      </c>
      <c r="BT4" s="1107"/>
      <c r="BU4" s="1107"/>
      <c r="BV4" s="1107"/>
      <c r="BW4" s="1107"/>
      <c r="BX4" s="1107"/>
      <c r="BY4" s="1107"/>
      <c r="BZ4" s="1107"/>
      <c r="CA4" s="1107"/>
      <c r="CB4" s="1107"/>
      <c r="CD4" s="1060" t="s">
        <v>214</v>
      </c>
      <c r="CE4" s="1061"/>
      <c r="CF4" s="1061"/>
      <c r="CG4" s="1061"/>
      <c r="CH4" s="1061"/>
      <c r="CI4" s="1061"/>
      <c r="CJ4" s="1061"/>
      <c r="CK4" s="1061"/>
      <c r="CL4" s="1061"/>
      <c r="CM4" s="1061"/>
      <c r="CN4" s="1061"/>
      <c r="CO4" s="1061"/>
      <c r="CP4" s="1061"/>
      <c r="CQ4" s="1061"/>
      <c r="CR4" s="1061"/>
      <c r="CS4" s="1061"/>
      <c r="CT4" s="1061"/>
      <c r="CU4" s="1061"/>
      <c r="CV4" s="1061"/>
      <c r="CW4" s="1061"/>
      <c r="CX4" s="1061"/>
      <c r="CY4" s="1061"/>
      <c r="CZ4" s="1061"/>
      <c r="DA4" s="1061"/>
      <c r="DB4" s="1061"/>
      <c r="DC4" s="1061"/>
      <c r="DD4" s="1061"/>
      <c r="DE4" s="1061"/>
      <c r="DF4" s="1061"/>
      <c r="DG4" s="1061"/>
      <c r="DH4" s="1061"/>
      <c r="DI4" s="1061"/>
      <c r="DJ4" s="1061"/>
      <c r="DK4" s="1061"/>
      <c r="DL4" s="1061"/>
      <c r="DM4" s="1061"/>
      <c r="DN4" s="1061"/>
      <c r="DO4" s="1061"/>
      <c r="DP4" s="1061"/>
      <c r="DQ4" s="1061"/>
      <c r="DR4" s="1061"/>
      <c r="DS4" s="1061"/>
      <c r="DT4" s="1061"/>
      <c r="DU4" s="1061"/>
      <c r="DV4" s="1061"/>
      <c r="DW4" s="1061"/>
      <c r="DX4" s="1061"/>
      <c r="DY4" s="1061"/>
      <c r="DZ4" s="1061"/>
      <c r="EA4" s="1061"/>
      <c r="EB4" s="1061"/>
      <c r="EC4" s="1062"/>
    </row>
    <row r="5" spans="2:143" ht="11.25" customHeight="1" x14ac:dyDescent="0.2">
      <c r="B5" s="1066" t="s">
        <v>215</v>
      </c>
      <c r="C5" s="1067"/>
      <c r="D5" s="1067"/>
      <c r="E5" s="1067"/>
      <c r="F5" s="1067"/>
      <c r="G5" s="1067"/>
      <c r="H5" s="1067"/>
      <c r="I5" s="1067"/>
      <c r="J5" s="1067"/>
      <c r="K5" s="1067"/>
      <c r="L5" s="1067"/>
      <c r="M5" s="1067"/>
      <c r="N5" s="1067"/>
      <c r="O5" s="1067"/>
      <c r="P5" s="1067"/>
      <c r="Q5" s="1068"/>
      <c r="R5" s="1063">
        <v>14891366</v>
      </c>
      <c r="S5" s="1064"/>
      <c r="T5" s="1064"/>
      <c r="U5" s="1064"/>
      <c r="V5" s="1064"/>
      <c r="W5" s="1064"/>
      <c r="X5" s="1064"/>
      <c r="Y5" s="1089"/>
      <c r="Z5" s="1102">
        <v>27.6</v>
      </c>
      <c r="AA5" s="1102"/>
      <c r="AB5" s="1102"/>
      <c r="AC5" s="1102"/>
      <c r="AD5" s="1103">
        <v>13600183</v>
      </c>
      <c r="AE5" s="1103"/>
      <c r="AF5" s="1103"/>
      <c r="AG5" s="1103"/>
      <c r="AH5" s="1103"/>
      <c r="AI5" s="1103"/>
      <c r="AJ5" s="1103"/>
      <c r="AK5" s="1103"/>
      <c r="AL5" s="1090">
        <v>48.3</v>
      </c>
      <c r="AM5" s="1072"/>
      <c r="AN5" s="1072"/>
      <c r="AO5" s="1091"/>
      <c r="AP5" s="1066" t="s">
        <v>216</v>
      </c>
      <c r="AQ5" s="1067"/>
      <c r="AR5" s="1067"/>
      <c r="AS5" s="1067"/>
      <c r="AT5" s="1067"/>
      <c r="AU5" s="1067"/>
      <c r="AV5" s="1067"/>
      <c r="AW5" s="1067"/>
      <c r="AX5" s="1067"/>
      <c r="AY5" s="1067"/>
      <c r="AZ5" s="1067"/>
      <c r="BA5" s="1067"/>
      <c r="BB5" s="1067"/>
      <c r="BC5" s="1067"/>
      <c r="BD5" s="1067"/>
      <c r="BE5" s="1067"/>
      <c r="BF5" s="1068"/>
      <c r="BG5" s="1008">
        <v>13600183</v>
      </c>
      <c r="BH5" s="1009"/>
      <c r="BI5" s="1009"/>
      <c r="BJ5" s="1009"/>
      <c r="BK5" s="1009"/>
      <c r="BL5" s="1009"/>
      <c r="BM5" s="1009"/>
      <c r="BN5" s="1010"/>
      <c r="BO5" s="1046">
        <v>91.3</v>
      </c>
      <c r="BP5" s="1046"/>
      <c r="BQ5" s="1046"/>
      <c r="BR5" s="1046"/>
      <c r="BS5" s="1047">
        <v>161833</v>
      </c>
      <c r="BT5" s="1047"/>
      <c r="BU5" s="1047"/>
      <c r="BV5" s="1047"/>
      <c r="BW5" s="1047"/>
      <c r="BX5" s="1047"/>
      <c r="BY5" s="1047"/>
      <c r="BZ5" s="1047"/>
      <c r="CA5" s="1047"/>
      <c r="CB5" s="1087"/>
      <c r="CD5" s="1060" t="s">
        <v>211</v>
      </c>
      <c r="CE5" s="1061"/>
      <c r="CF5" s="1061"/>
      <c r="CG5" s="1061"/>
      <c r="CH5" s="1061"/>
      <c r="CI5" s="1061"/>
      <c r="CJ5" s="1061"/>
      <c r="CK5" s="1061"/>
      <c r="CL5" s="1061"/>
      <c r="CM5" s="1061"/>
      <c r="CN5" s="1061"/>
      <c r="CO5" s="1061"/>
      <c r="CP5" s="1061"/>
      <c r="CQ5" s="1062"/>
      <c r="CR5" s="1060" t="s">
        <v>217</v>
      </c>
      <c r="CS5" s="1061"/>
      <c r="CT5" s="1061"/>
      <c r="CU5" s="1061"/>
      <c r="CV5" s="1061"/>
      <c r="CW5" s="1061"/>
      <c r="CX5" s="1061"/>
      <c r="CY5" s="1062"/>
      <c r="CZ5" s="1060" t="s">
        <v>209</v>
      </c>
      <c r="DA5" s="1061"/>
      <c r="DB5" s="1061"/>
      <c r="DC5" s="1062"/>
      <c r="DD5" s="1060" t="s">
        <v>218</v>
      </c>
      <c r="DE5" s="1061"/>
      <c r="DF5" s="1061"/>
      <c r="DG5" s="1061"/>
      <c r="DH5" s="1061"/>
      <c r="DI5" s="1061"/>
      <c r="DJ5" s="1061"/>
      <c r="DK5" s="1061"/>
      <c r="DL5" s="1061"/>
      <c r="DM5" s="1061"/>
      <c r="DN5" s="1061"/>
      <c r="DO5" s="1061"/>
      <c r="DP5" s="1062"/>
      <c r="DQ5" s="1060" t="s">
        <v>219</v>
      </c>
      <c r="DR5" s="1061"/>
      <c r="DS5" s="1061"/>
      <c r="DT5" s="1061"/>
      <c r="DU5" s="1061"/>
      <c r="DV5" s="1061"/>
      <c r="DW5" s="1061"/>
      <c r="DX5" s="1061"/>
      <c r="DY5" s="1061"/>
      <c r="DZ5" s="1061"/>
      <c r="EA5" s="1061"/>
      <c r="EB5" s="1061"/>
      <c r="EC5" s="1062"/>
    </row>
    <row r="6" spans="2:143" ht="11.25" customHeight="1" x14ac:dyDescent="0.2">
      <c r="B6" s="1005" t="s">
        <v>220</v>
      </c>
      <c r="C6" s="1006"/>
      <c r="D6" s="1006"/>
      <c r="E6" s="1006"/>
      <c r="F6" s="1006"/>
      <c r="G6" s="1006"/>
      <c r="H6" s="1006"/>
      <c r="I6" s="1006"/>
      <c r="J6" s="1006"/>
      <c r="K6" s="1006"/>
      <c r="L6" s="1006"/>
      <c r="M6" s="1006"/>
      <c r="N6" s="1006"/>
      <c r="O6" s="1006"/>
      <c r="P6" s="1006"/>
      <c r="Q6" s="1007"/>
      <c r="R6" s="1008">
        <v>190341</v>
      </c>
      <c r="S6" s="1009"/>
      <c r="T6" s="1009"/>
      <c r="U6" s="1009"/>
      <c r="V6" s="1009"/>
      <c r="W6" s="1009"/>
      <c r="X6" s="1009"/>
      <c r="Y6" s="1010"/>
      <c r="Z6" s="1046">
        <v>0.4</v>
      </c>
      <c r="AA6" s="1046"/>
      <c r="AB6" s="1046"/>
      <c r="AC6" s="1046"/>
      <c r="AD6" s="1047">
        <v>190341</v>
      </c>
      <c r="AE6" s="1047"/>
      <c r="AF6" s="1047"/>
      <c r="AG6" s="1047"/>
      <c r="AH6" s="1047"/>
      <c r="AI6" s="1047"/>
      <c r="AJ6" s="1047"/>
      <c r="AK6" s="1047"/>
      <c r="AL6" s="1011">
        <v>0.7</v>
      </c>
      <c r="AM6" s="1012"/>
      <c r="AN6" s="1012"/>
      <c r="AO6" s="1048"/>
      <c r="AP6" s="1005" t="s">
        <v>221</v>
      </c>
      <c r="AQ6" s="1006"/>
      <c r="AR6" s="1006"/>
      <c r="AS6" s="1006"/>
      <c r="AT6" s="1006"/>
      <c r="AU6" s="1006"/>
      <c r="AV6" s="1006"/>
      <c r="AW6" s="1006"/>
      <c r="AX6" s="1006"/>
      <c r="AY6" s="1006"/>
      <c r="AZ6" s="1006"/>
      <c r="BA6" s="1006"/>
      <c r="BB6" s="1006"/>
      <c r="BC6" s="1006"/>
      <c r="BD6" s="1006"/>
      <c r="BE6" s="1006"/>
      <c r="BF6" s="1007"/>
      <c r="BG6" s="1008">
        <v>13600183</v>
      </c>
      <c r="BH6" s="1009"/>
      <c r="BI6" s="1009"/>
      <c r="BJ6" s="1009"/>
      <c r="BK6" s="1009"/>
      <c r="BL6" s="1009"/>
      <c r="BM6" s="1009"/>
      <c r="BN6" s="1010"/>
      <c r="BO6" s="1046">
        <v>91.3</v>
      </c>
      <c r="BP6" s="1046"/>
      <c r="BQ6" s="1046"/>
      <c r="BR6" s="1046"/>
      <c r="BS6" s="1047">
        <v>161833</v>
      </c>
      <c r="BT6" s="1047"/>
      <c r="BU6" s="1047"/>
      <c r="BV6" s="1047"/>
      <c r="BW6" s="1047"/>
      <c r="BX6" s="1047"/>
      <c r="BY6" s="1047"/>
      <c r="BZ6" s="1047"/>
      <c r="CA6" s="1047"/>
      <c r="CB6" s="1087"/>
      <c r="CD6" s="1066" t="s">
        <v>222</v>
      </c>
      <c r="CE6" s="1067"/>
      <c r="CF6" s="1067"/>
      <c r="CG6" s="1067"/>
      <c r="CH6" s="1067"/>
      <c r="CI6" s="1067"/>
      <c r="CJ6" s="1067"/>
      <c r="CK6" s="1067"/>
      <c r="CL6" s="1067"/>
      <c r="CM6" s="1067"/>
      <c r="CN6" s="1067"/>
      <c r="CO6" s="1067"/>
      <c r="CP6" s="1067"/>
      <c r="CQ6" s="1068"/>
      <c r="CR6" s="1008">
        <v>332668</v>
      </c>
      <c r="CS6" s="1009"/>
      <c r="CT6" s="1009"/>
      <c r="CU6" s="1009"/>
      <c r="CV6" s="1009"/>
      <c r="CW6" s="1009"/>
      <c r="CX6" s="1009"/>
      <c r="CY6" s="1010"/>
      <c r="CZ6" s="1090">
        <v>0.6</v>
      </c>
      <c r="DA6" s="1072"/>
      <c r="DB6" s="1072"/>
      <c r="DC6" s="1092"/>
      <c r="DD6" s="1014" t="s">
        <v>122</v>
      </c>
      <c r="DE6" s="1009"/>
      <c r="DF6" s="1009"/>
      <c r="DG6" s="1009"/>
      <c r="DH6" s="1009"/>
      <c r="DI6" s="1009"/>
      <c r="DJ6" s="1009"/>
      <c r="DK6" s="1009"/>
      <c r="DL6" s="1009"/>
      <c r="DM6" s="1009"/>
      <c r="DN6" s="1009"/>
      <c r="DO6" s="1009"/>
      <c r="DP6" s="1010"/>
      <c r="DQ6" s="1014">
        <v>332664</v>
      </c>
      <c r="DR6" s="1009"/>
      <c r="DS6" s="1009"/>
      <c r="DT6" s="1009"/>
      <c r="DU6" s="1009"/>
      <c r="DV6" s="1009"/>
      <c r="DW6" s="1009"/>
      <c r="DX6" s="1009"/>
      <c r="DY6" s="1009"/>
      <c r="DZ6" s="1009"/>
      <c r="EA6" s="1009"/>
      <c r="EB6" s="1009"/>
      <c r="EC6" s="1045"/>
    </row>
    <row r="7" spans="2:143" ht="11.25" customHeight="1" x14ac:dyDescent="0.2">
      <c r="B7" s="1005" t="s">
        <v>223</v>
      </c>
      <c r="C7" s="1006"/>
      <c r="D7" s="1006"/>
      <c r="E7" s="1006"/>
      <c r="F7" s="1006"/>
      <c r="G7" s="1006"/>
      <c r="H7" s="1006"/>
      <c r="I7" s="1006"/>
      <c r="J7" s="1006"/>
      <c r="K7" s="1006"/>
      <c r="L7" s="1006"/>
      <c r="M7" s="1006"/>
      <c r="N7" s="1006"/>
      <c r="O7" s="1006"/>
      <c r="P7" s="1006"/>
      <c r="Q7" s="1007"/>
      <c r="R7" s="1008">
        <v>16075</v>
      </c>
      <c r="S7" s="1009"/>
      <c r="T7" s="1009"/>
      <c r="U7" s="1009"/>
      <c r="V7" s="1009"/>
      <c r="W7" s="1009"/>
      <c r="X7" s="1009"/>
      <c r="Y7" s="1010"/>
      <c r="Z7" s="1046">
        <v>0</v>
      </c>
      <c r="AA7" s="1046"/>
      <c r="AB7" s="1046"/>
      <c r="AC7" s="1046"/>
      <c r="AD7" s="1047">
        <v>16075</v>
      </c>
      <c r="AE7" s="1047"/>
      <c r="AF7" s="1047"/>
      <c r="AG7" s="1047"/>
      <c r="AH7" s="1047"/>
      <c r="AI7" s="1047"/>
      <c r="AJ7" s="1047"/>
      <c r="AK7" s="1047"/>
      <c r="AL7" s="1011">
        <v>0.1</v>
      </c>
      <c r="AM7" s="1012"/>
      <c r="AN7" s="1012"/>
      <c r="AO7" s="1048"/>
      <c r="AP7" s="1005" t="s">
        <v>224</v>
      </c>
      <c r="AQ7" s="1006"/>
      <c r="AR7" s="1006"/>
      <c r="AS7" s="1006"/>
      <c r="AT7" s="1006"/>
      <c r="AU7" s="1006"/>
      <c r="AV7" s="1006"/>
      <c r="AW7" s="1006"/>
      <c r="AX7" s="1006"/>
      <c r="AY7" s="1006"/>
      <c r="AZ7" s="1006"/>
      <c r="BA7" s="1006"/>
      <c r="BB7" s="1006"/>
      <c r="BC7" s="1006"/>
      <c r="BD7" s="1006"/>
      <c r="BE7" s="1006"/>
      <c r="BF7" s="1007"/>
      <c r="BG7" s="1008">
        <v>6334858</v>
      </c>
      <c r="BH7" s="1009"/>
      <c r="BI7" s="1009"/>
      <c r="BJ7" s="1009"/>
      <c r="BK7" s="1009"/>
      <c r="BL7" s="1009"/>
      <c r="BM7" s="1009"/>
      <c r="BN7" s="1010"/>
      <c r="BO7" s="1046">
        <v>42.5</v>
      </c>
      <c r="BP7" s="1046"/>
      <c r="BQ7" s="1046"/>
      <c r="BR7" s="1046"/>
      <c r="BS7" s="1047">
        <v>161833</v>
      </c>
      <c r="BT7" s="1047"/>
      <c r="BU7" s="1047"/>
      <c r="BV7" s="1047"/>
      <c r="BW7" s="1047"/>
      <c r="BX7" s="1047"/>
      <c r="BY7" s="1047"/>
      <c r="BZ7" s="1047"/>
      <c r="CA7" s="1047"/>
      <c r="CB7" s="1087"/>
      <c r="CD7" s="1005" t="s">
        <v>225</v>
      </c>
      <c r="CE7" s="1006"/>
      <c r="CF7" s="1006"/>
      <c r="CG7" s="1006"/>
      <c r="CH7" s="1006"/>
      <c r="CI7" s="1006"/>
      <c r="CJ7" s="1006"/>
      <c r="CK7" s="1006"/>
      <c r="CL7" s="1006"/>
      <c r="CM7" s="1006"/>
      <c r="CN7" s="1006"/>
      <c r="CO7" s="1006"/>
      <c r="CP7" s="1006"/>
      <c r="CQ7" s="1007"/>
      <c r="CR7" s="1008">
        <v>5367888</v>
      </c>
      <c r="CS7" s="1009"/>
      <c r="CT7" s="1009"/>
      <c r="CU7" s="1009"/>
      <c r="CV7" s="1009"/>
      <c r="CW7" s="1009"/>
      <c r="CX7" s="1009"/>
      <c r="CY7" s="1010"/>
      <c r="CZ7" s="1046">
        <v>10.1</v>
      </c>
      <c r="DA7" s="1046"/>
      <c r="DB7" s="1046"/>
      <c r="DC7" s="1046"/>
      <c r="DD7" s="1014">
        <v>23103</v>
      </c>
      <c r="DE7" s="1009"/>
      <c r="DF7" s="1009"/>
      <c r="DG7" s="1009"/>
      <c r="DH7" s="1009"/>
      <c r="DI7" s="1009"/>
      <c r="DJ7" s="1009"/>
      <c r="DK7" s="1009"/>
      <c r="DL7" s="1009"/>
      <c r="DM7" s="1009"/>
      <c r="DN7" s="1009"/>
      <c r="DO7" s="1009"/>
      <c r="DP7" s="1010"/>
      <c r="DQ7" s="1014">
        <v>4506500</v>
      </c>
      <c r="DR7" s="1009"/>
      <c r="DS7" s="1009"/>
      <c r="DT7" s="1009"/>
      <c r="DU7" s="1009"/>
      <c r="DV7" s="1009"/>
      <c r="DW7" s="1009"/>
      <c r="DX7" s="1009"/>
      <c r="DY7" s="1009"/>
      <c r="DZ7" s="1009"/>
      <c r="EA7" s="1009"/>
      <c r="EB7" s="1009"/>
      <c r="EC7" s="1045"/>
    </row>
    <row r="8" spans="2:143" ht="11.25" customHeight="1" x14ac:dyDescent="0.2">
      <c r="B8" s="1005" t="s">
        <v>226</v>
      </c>
      <c r="C8" s="1006"/>
      <c r="D8" s="1006"/>
      <c r="E8" s="1006"/>
      <c r="F8" s="1006"/>
      <c r="G8" s="1006"/>
      <c r="H8" s="1006"/>
      <c r="I8" s="1006"/>
      <c r="J8" s="1006"/>
      <c r="K8" s="1006"/>
      <c r="L8" s="1006"/>
      <c r="M8" s="1006"/>
      <c r="N8" s="1006"/>
      <c r="O8" s="1006"/>
      <c r="P8" s="1006"/>
      <c r="Q8" s="1007"/>
      <c r="R8" s="1008">
        <v>178322</v>
      </c>
      <c r="S8" s="1009"/>
      <c r="T8" s="1009"/>
      <c r="U8" s="1009"/>
      <c r="V8" s="1009"/>
      <c r="W8" s="1009"/>
      <c r="X8" s="1009"/>
      <c r="Y8" s="1010"/>
      <c r="Z8" s="1046">
        <v>0.3</v>
      </c>
      <c r="AA8" s="1046"/>
      <c r="AB8" s="1046"/>
      <c r="AC8" s="1046"/>
      <c r="AD8" s="1047">
        <v>178322</v>
      </c>
      <c r="AE8" s="1047"/>
      <c r="AF8" s="1047"/>
      <c r="AG8" s="1047"/>
      <c r="AH8" s="1047"/>
      <c r="AI8" s="1047"/>
      <c r="AJ8" s="1047"/>
      <c r="AK8" s="1047"/>
      <c r="AL8" s="1011">
        <v>0.6</v>
      </c>
      <c r="AM8" s="1012"/>
      <c r="AN8" s="1012"/>
      <c r="AO8" s="1048"/>
      <c r="AP8" s="1005" t="s">
        <v>227</v>
      </c>
      <c r="AQ8" s="1006"/>
      <c r="AR8" s="1006"/>
      <c r="AS8" s="1006"/>
      <c r="AT8" s="1006"/>
      <c r="AU8" s="1006"/>
      <c r="AV8" s="1006"/>
      <c r="AW8" s="1006"/>
      <c r="AX8" s="1006"/>
      <c r="AY8" s="1006"/>
      <c r="AZ8" s="1006"/>
      <c r="BA8" s="1006"/>
      <c r="BB8" s="1006"/>
      <c r="BC8" s="1006"/>
      <c r="BD8" s="1006"/>
      <c r="BE8" s="1006"/>
      <c r="BF8" s="1007"/>
      <c r="BG8" s="1008">
        <v>167767</v>
      </c>
      <c r="BH8" s="1009"/>
      <c r="BI8" s="1009"/>
      <c r="BJ8" s="1009"/>
      <c r="BK8" s="1009"/>
      <c r="BL8" s="1009"/>
      <c r="BM8" s="1009"/>
      <c r="BN8" s="1010"/>
      <c r="BO8" s="1046">
        <v>1.1000000000000001</v>
      </c>
      <c r="BP8" s="1046"/>
      <c r="BQ8" s="1046"/>
      <c r="BR8" s="1046"/>
      <c r="BS8" s="1047" t="s">
        <v>122</v>
      </c>
      <c r="BT8" s="1047"/>
      <c r="BU8" s="1047"/>
      <c r="BV8" s="1047"/>
      <c r="BW8" s="1047"/>
      <c r="BX8" s="1047"/>
      <c r="BY8" s="1047"/>
      <c r="BZ8" s="1047"/>
      <c r="CA8" s="1047"/>
      <c r="CB8" s="1087"/>
      <c r="CD8" s="1005" t="s">
        <v>228</v>
      </c>
      <c r="CE8" s="1006"/>
      <c r="CF8" s="1006"/>
      <c r="CG8" s="1006"/>
      <c r="CH8" s="1006"/>
      <c r="CI8" s="1006"/>
      <c r="CJ8" s="1006"/>
      <c r="CK8" s="1006"/>
      <c r="CL8" s="1006"/>
      <c r="CM8" s="1006"/>
      <c r="CN8" s="1006"/>
      <c r="CO8" s="1006"/>
      <c r="CP8" s="1006"/>
      <c r="CQ8" s="1007"/>
      <c r="CR8" s="1008">
        <v>30033337</v>
      </c>
      <c r="CS8" s="1009"/>
      <c r="CT8" s="1009"/>
      <c r="CU8" s="1009"/>
      <c r="CV8" s="1009"/>
      <c r="CW8" s="1009"/>
      <c r="CX8" s="1009"/>
      <c r="CY8" s="1010"/>
      <c r="CZ8" s="1046">
        <v>56.6</v>
      </c>
      <c r="DA8" s="1046"/>
      <c r="DB8" s="1046"/>
      <c r="DC8" s="1046"/>
      <c r="DD8" s="1014">
        <v>606783</v>
      </c>
      <c r="DE8" s="1009"/>
      <c r="DF8" s="1009"/>
      <c r="DG8" s="1009"/>
      <c r="DH8" s="1009"/>
      <c r="DI8" s="1009"/>
      <c r="DJ8" s="1009"/>
      <c r="DK8" s="1009"/>
      <c r="DL8" s="1009"/>
      <c r="DM8" s="1009"/>
      <c r="DN8" s="1009"/>
      <c r="DO8" s="1009"/>
      <c r="DP8" s="1010"/>
      <c r="DQ8" s="1014">
        <v>13899732</v>
      </c>
      <c r="DR8" s="1009"/>
      <c r="DS8" s="1009"/>
      <c r="DT8" s="1009"/>
      <c r="DU8" s="1009"/>
      <c r="DV8" s="1009"/>
      <c r="DW8" s="1009"/>
      <c r="DX8" s="1009"/>
      <c r="DY8" s="1009"/>
      <c r="DZ8" s="1009"/>
      <c r="EA8" s="1009"/>
      <c r="EB8" s="1009"/>
      <c r="EC8" s="1045"/>
    </row>
    <row r="9" spans="2:143" ht="11.25" customHeight="1" x14ac:dyDescent="0.2">
      <c r="B9" s="1005" t="s">
        <v>229</v>
      </c>
      <c r="C9" s="1006"/>
      <c r="D9" s="1006"/>
      <c r="E9" s="1006"/>
      <c r="F9" s="1006"/>
      <c r="G9" s="1006"/>
      <c r="H9" s="1006"/>
      <c r="I9" s="1006"/>
      <c r="J9" s="1006"/>
      <c r="K9" s="1006"/>
      <c r="L9" s="1006"/>
      <c r="M9" s="1006"/>
      <c r="N9" s="1006"/>
      <c r="O9" s="1006"/>
      <c r="P9" s="1006"/>
      <c r="Q9" s="1007"/>
      <c r="R9" s="1008">
        <v>234690</v>
      </c>
      <c r="S9" s="1009"/>
      <c r="T9" s="1009"/>
      <c r="U9" s="1009"/>
      <c r="V9" s="1009"/>
      <c r="W9" s="1009"/>
      <c r="X9" s="1009"/>
      <c r="Y9" s="1010"/>
      <c r="Z9" s="1046">
        <v>0.4</v>
      </c>
      <c r="AA9" s="1046"/>
      <c r="AB9" s="1046"/>
      <c r="AC9" s="1046"/>
      <c r="AD9" s="1047">
        <v>234690</v>
      </c>
      <c r="AE9" s="1047"/>
      <c r="AF9" s="1047"/>
      <c r="AG9" s="1047"/>
      <c r="AH9" s="1047"/>
      <c r="AI9" s="1047"/>
      <c r="AJ9" s="1047"/>
      <c r="AK9" s="1047"/>
      <c r="AL9" s="1011">
        <v>0.8</v>
      </c>
      <c r="AM9" s="1012"/>
      <c r="AN9" s="1012"/>
      <c r="AO9" s="1048"/>
      <c r="AP9" s="1005" t="s">
        <v>230</v>
      </c>
      <c r="AQ9" s="1006"/>
      <c r="AR9" s="1006"/>
      <c r="AS9" s="1006"/>
      <c r="AT9" s="1006"/>
      <c r="AU9" s="1006"/>
      <c r="AV9" s="1006"/>
      <c r="AW9" s="1006"/>
      <c r="AX9" s="1006"/>
      <c r="AY9" s="1006"/>
      <c r="AZ9" s="1006"/>
      <c r="BA9" s="1006"/>
      <c r="BB9" s="1006"/>
      <c r="BC9" s="1006"/>
      <c r="BD9" s="1006"/>
      <c r="BE9" s="1006"/>
      <c r="BF9" s="1007"/>
      <c r="BG9" s="1008">
        <v>5301789</v>
      </c>
      <c r="BH9" s="1009"/>
      <c r="BI9" s="1009"/>
      <c r="BJ9" s="1009"/>
      <c r="BK9" s="1009"/>
      <c r="BL9" s="1009"/>
      <c r="BM9" s="1009"/>
      <c r="BN9" s="1010"/>
      <c r="BO9" s="1046">
        <v>35.6</v>
      </c>
      <c r="BP9" s="1046"/>
      <c r="BQ9" s="1046"/>
      <c r="BR9" s="1046"/>
      <c r="BS9" s="1047" t="s">
        <v>122</v>
      </c>
      <c r="BT9" s="1047"/>
      <c r="BU9" s="1047"/>
      <c r="BV9" s="1047"/>
      <c r="BW9" s="1047"/>
      <c r="BX9" s="1047"/>
      <c r="BY9" s="1047"/>
      <c r="BZ9" s="1047"/>
      <c r="CA9" s="1047"/>
      <c r="CB9" s="1087"/>
      <c r="CD9" s="1005" t="s">
        <v>231</v>
      </c>
      <c r="CE9" s="1006"/>
      <c r="CF9" s="1006"/>
      <c r="CG9" s="1006"/>
      <c r="CH9" s="1006"/>
      <c r="CI9" s="1006"/>
      <c r="CJ9" s="1006"/>
      <c r="CK9" s="1006"/>
      <c r="CL9" s="1006"/>
      <c r="CM9" s="1006"/>
      <c r="CN9" s="1006"/>
      <c r="CO9" s="1006"/>
      <c r="CP9" s="1006"/>
      <c r="CQ9" s="1007"/>
      <c r="CR9" s="1008">
        <v>3100389</v>
      </c>
      <c r="CS9" s="1009"/>
      <c r="CT9" s="1009"/>
      <c r="CU9" s="1009"/>
      <c r="CV9" s="1009"/>
      <c r="CW9" s="1009"/>
      <c r="CX9" s="1009"/>
      <c r="CY9" s="1010"/>
      <c r="CZ9" s="1046">
        <v>5.8</v>
      </c>
      <c r="DA9" s="1046"/>
      <c r="DB9" s="1046"/>
      <c r="DC9" s="1046"/>
      <c r="DD9" s="1014">
        <v>2381</v>
      </c>
      <c r="DE9" s="1009"/>
      <c r="DF9" s="1009"/>
      <c r="DG9" s="1009"/>
      <c r="DH9" s="1009"/>
      <c r="DI9" s="1009"/>
      <c r="DJ9" s="1009"/>
      <c r="DK9" s="1009"/>
      <c r="DL9" s="1009"/>
      <c r="DM9" s="1009"/>
      <c r="DN9" s="1009"/>
      <c r="DO9" s="1009"/>
      <c r="DP9" s="1010"/>
      <c r="DQ9" s="1014">
        <v>2709726</v>
      </c>
      <c r="DR9" s="1009"/>
      <c r="DS9" s="1009"/>
      <c r="DT9" s="1009"/>
      <c r="DU9" s="1009"/>
      <c r="DV9" s="1009"/>
      <c r="DW9" s="1009"/>
      <c r="DX9" s="1009"/>
      <c r="DY9" s="1009"/>
      <c r="DZ9" s="1009"/>
      <c r="EA9" s="1009"/>
      <c r="EB9" s="1009"/>
      <c r="EC9" s="1045"/>
    </row>
    <row r="10" spans="2:143" ht="11.25" customHeight="1" x14ac:dyDescent="0.2">
      <c r="B10" s="1005" t="s">
        <v>232</v>
      </c>
      <c r="C10" s="1006"/>
      <c r="D10" s="1006"/>
      <c r="E10" s="1006"/>
      <c r="F10" s="1006"/>
      <c r="G10" s="1006"/>
      <c r="H10" s="1006"/>
      <c r="I10" s="1006"/>
      <c r="J10" s="1006"/>
      <c r="K10" s="1006"/>
      <c r="L10" s="1006"/>
      <c r="M10" s="1006"/>
      <c r="N10" s="1006"/>
      <c r="O10" s="1006"/>
      <c r="P10" s="1006"/>
      <c r="Q10" s="1007"/>
      <c r="R10" s="1008" t="s">
        <v>122</v>
      </c>
      <c r="S10" s="1009"/>
      <c r="T10" s="1009"/>
      <c r="U10" s="1009"/>
      <c r="V10" s="1009"/>
      <c r="W10" s="1009"/>
      <c r="X10" s="1009"/>
      <c r="Y10" s="1010"/>
      <c r="Z10" s="1046" t="s">
        <v>122</v>
      </c>
      <c r="AA10" s="1046"/>
      <c r="AB10" s="1046"/>
      <c r="AC10" s="1046"/>
      <c r="AD10" s="1047" t="s">
        <v>122</v>
      </c>
      <c r="AE10" s="1047"/>
      <c r="AF10" s="1047"/>
      <c r="AG10" s="1047"/>
      <c r="AH10" s="1047"/>
      <c r="AI10" s="1047"/>
      <c r="AJ10" s="1047"/>
      <c r="AK10" s="1047"/>
      <c r="AL10" s="1011" t="s">
        <v>122</v>
      </c>
      <c r="AM10" s="1012"/>
      <c r="AN10" s="1012"/>
      <c r="AO10" s="1048"/>
      <c r="AP10" s="1005" t="s">
        <v>233</v>
      </c>
      <c r="AQ10" s="1006"/>
      <c r="AR10" s="1006"/>
      <c r="AS10" s="1006"/>
      <c r="AT10" s="1006"/>
      <c r="AU10" s="1006"/>
      <c r="AV10" s="1006"/>
      <c r="AW10" s="1006"/>
      <c r="AX10" s="1006"/>
      <c r="AY10" s="1006"/>
      <c r="AZ10" s="1006"/>
      <c r="BA10" s="1006"/>
      <c r="BB10" s="1006"/>
      <c r="BC10" s="1006"/>
      <c r="BD10" s="1006"/>
      <c r="BE10" s="1006"/>
      <c r="BF10" s="1007"/>
      <c r="BG10" s="1008">
        <v>295436</v>
      </c>
      <c r="BH10" s="1009"/>
      <c r="BI10" s="1009"/>
      <c r="BJ10" s="1009"/>
      <c r="BK10" s="1009"/>
      <c r="BL10" s="1009"/>
      <c r="BM10" s="1009"/>
      <c r="BN10" s="1010"/>
      <c r="BO10" s="1046">
        <v>2</v>
      </c>
      <c r="BP10" s="1046"/>
      <c r="BQ10" s="1046"/>
      <c r="BR10" s="1046"/>
      <c r="BS10" s="1047" t="s">
        <v>122</v>
      </c>
      <c r="BT10" s="1047"/>
      <c r="BU10" s="1047"/>
      <c r="BV10" s="1047"/>
      <c r="BW10" s="1047"/>
      <c r="BX10" s="1047"/>
      <c r="BY10" s="1047"/>
      <c r="BZ10" s="1047"/>
      <c r="CA10" s="1047"/>
      <c r="CB10" s="1087"/>
      <c r="CD10" s="1005" t="s">
        <v>234</v>
      </c>
      <c r="CE10" s="1006"/>
      <c r="CF10" s="1006"/>
      <c r="CG10" s="1006"/>
      <c r="CH10" s="1006"/>
      <c r="CI10" s="1006"/>
      <c r="CJ10" s="1006"/>
      <c r="CK10" s="1006"/>
      <c r="CL10" s="1006"/>
      <c r="CM10" s="1006"/>
      <c r="CN10" s="1006"/>
      <c r="CO10" s="1006"/>
      <c r="CP10" s="1006"/>
      <c r="CQ10" s="1007"/>
      <c r="CR10" s="1008">
        <v>180116</v>
      </c>
      <c r="CS10" s="1009"/>
      <c r="CT10" s="1009"/>
      <c r="CU10" s="1009"/>
      <c r="CV10" s="1009"/>
      <c r="CW10" s="1009"/>
      <c r="CX10" s="1009"/>
      <c r="CY10" s="1010"/>
      <c r="CZ10" s="1046">
        <v>0.3</v>
      </c>
      <c r="DA10" s="1046"/>
      <c r="DB10" s="1046"/>
      <c r="DC10" s="1046"/>
      <c r="DD10" s="1014" t="s">
        <v>122</v>
      </c>
      <c r="DE10" s="1009"/>
      <c r="DF10" s="1009"/>
      <c r="DG10" s="1009"/>
      <c r="DH10" s="1009"/>
      <c r="DI10" s="1009"/>
      <c r="DJ10" s="1009"/>
      <c r="DK10" s="1009"/>
      <c r="DL10" s="1009"/>
      <c r="DM10" s="1009"/>
      <c r="DN10" s="1009"/>
      <c r="DO10" s="1009"/>
      <c r="DP10" s="1010"/>
      <c r="DQ10" s="1014">
        <v>136703</v>
      </c>
      <c r="DR10" s="1009"/>
      <c r="DS10" s="1009"/>
      <c r="DT10" s="1009"/>
      <c r="DU10" s="1009"/>
      <c r="DV10" s="1009"/>
      <c r="DW10" s="1009"/>
      <c r="DX10" s="1009"/>
      <c r="DY10" s="1009"/>
      <c r="DZ10" s="1009"/>
      <c r="EA10" s="1009"/>
      <c r="EB10" s="1009"/>
      <c r="EC10" s="1045"/>
    </row>
    <row r="11" spans="2:143" ht="11.25" customHeight="1" x14ac:dyDescent="0.2">
      <c r="B11" s="1005" t="s">
        <v>235</v>
      </c>
      <c r="C11" s="1006"/>
      <c r="D11" s="1006"/>
      <c r="E11" s="1006"/>
      <c r="F11" s="1006"/>
      <c r="G11" s="1006"/>
      <c r="H11" s="1006"/>
      <c r="I11" s="1006"/>
      <c r="J11" s="1006"/>
      <c r="K11" s="1006"/>
      <c r="L11" s="1006"/>
      <c r="M11" s="1006"/>
      <c r="N11" s="1006"/>
      <c r="O11" s="1006"/>
      <c r="P11" s="1006"/>
      <c r="Q11" s="1007"/>
      <c r="R11" s="1008">
        <v>2773993</v>
      </c>
      <c r="S11" s="1009"/>
      <c r="T11" s="1009"/>
      <c r="U11" s="1009"/>
      <c r="V11" s="1009"/>
      <c r="W11" s="1009"/>
      <c r="X11" s="1009"/>
      <c r="Y11" s="1010"/>
      <c r="Z11" s="1011">
        <v>5.0999999999999996</v>
      </c>
      <c r="AA11" s="1012"/>
      <c r="AB11" s="1012"/>
      <c r="AC11" s="1013"/>
      <c r="AD11" s="1014">
        <v>2773993</v>
      </c>
      <c r="AE11" s="1009"/>
      <c r="AF11" s="1009"/>
      <c r="AG11" s="1009"/>
      <c r="AH11" s="1009"/>
      <c r="AI11" s="1009"/>
      <c r="AJ11" s="1009"/>
      <c r="AK11" s="1010"/>
      <c r="AL11" s="1011">
        <v>9.9</v>
      </c>
      <c r="AM11" s="1012"/>
      <c r="AN11" s="1012"/>
      <c r="AO11" s="1048"/>
      <c r="AP11" s="1005" t="s">
        <v>236</v>
      </c>
      <c r="AQ11" s="1006"/>
      <c r="AR11" s="1006"/>
      <c r="AS11" s="1006"/>
      <c r="AT11" s="1006"/>
      <c r="AU11" s="1006"/>
      <c r="AV11" s="1006"/>
      <c r="AW11" s="1006"/>
      <c r="AX11" s="1006"/>
      <c r="AY11" s="1006"/>
      <c r="AZ11" s="1006"/>
      <c r="BA11" s="1006"/>
      <c r="BB11" s="1006"/>
      <c r="BC11" s="1006"/>
      <c r="BD11" s="1006"/>
      <c r="BE11" s="1006"/>
      <c r="BF11" s="1007"/>
      <c r="BG11" s="1008">
        <v>569866</v>
      </c>
      <c r="BH11" s="1009"/>
      <c r="BI11" s="1009"/>
      <c r="BJ11" s="1009"/>
      <c r="BK11" s="1009"/>
      <c r="BL11" s="1009"/>
      <c r="BM11" s="1009"/>
      <c r="BN11" s="1010"/>
      <c r="BO11" s="1046">
        <v>3.8</v>
      </c>
      <c r="BP11" s="1046"/>
      <c r="BQ11" s="1046"/>
      <c r="BR11" s="1046"/>
      <c r="BS11" s="1047">
        <v>161833</v>
      </c>
      <c r="BT11" s="1047"/>
      <c r="BU11" s="1047"/>
      <c r="BV11" s="1047"/>
      <c r="BW11" s="1047"/>
      <c r="BX11" s="1047"/>
      <c r="BY11" s="1047"/>
      <c r="BZ11" s="1047"/>
      <c r="CA11" s="1047"/>
      <c r="CB11" s="1087"/>
      <c r="CD11" s="1005" t="s">
        <v>237</v>
      </c>
      <c r="CE11" s="1006"/>
      <c r="CF11" s="1006"/>
      <c r="CG11" s="1006"/>
      <c r="CH11" s="1006"/>
      <c r="CI11" s="1006"/>
      <c r="CJ11" s="1006"/>
      <c r="CK11" s="1006"/>
      <c r="CL11" s="1006"/>
      <c r="CM11" s="1006"/>
      <c r="CN11" s="1006"/>
      <c r="CO11" s="1006"/>
      <c r="CP11" s="1006"/>
      <c r="CQ11" s="1007"/>
      <c r="CR11" s="1008">
        <v>75675</v>
      </c>
      <c r="CS11" s="1009"/>
      <c r="CT11" s="1009"/>
      <c r="CU11" s="1009"/>
      <c r="CV11" s="1009"/>
      <c r="CW11" s="1009"/>
      <c r="CX11" s="1009"/>
      <c r="CY11" s="1010"/>
      <c r="CZ11" s="1046">
        <v>0.1</v>
      </c>
      <c r="DA11" s="1046"/>
      <c r="DB11" s="1046"/>
      <c r="DC11" s="1046"/>
      <c r="DD11" s="1014">
        <v>3150</v>
      </c>
      <c r="DE11" s="1009"/>
      <c r="DF11" s="1009"/>
      <c r="DG11" s="1009"/>
      <c r="DH11" s="1009"/>
      <c r="DI11" s="1009"/>
      <c r="DJ11" s="1009"/>
      <c r="DK11" s="1009"/>
      <c r="DL11" s="1009"/>
      <c r="DM11" s="1009"/>
      <c r="DN11" s="1009"/>
      <c r="DO11" s="1009"/>
      <c r="DP11" s="1010"/>
      <c r="DQ11" s="1014">
        <v>70350</v>
      </c>
      <c r="DR11" s="1009"/>
      <c r="DS11" s="1009"/>
      <c r="DT11" s="1009"/>
      <c r="DU11" s="1009"/>
      <c r="DV11" s="1009"/>
      <c r="DW11" s="1009"/>
      <c r="DX11" s="1009"/>
      <c r="DY11" s="1009"/>
      <c r="DZ11" s="1009"/>
      <c r="EA11" s="1009"/>
      <c r="EB11" s="1009"/>
      <c r="EC11" s="1045"/>
    </row>
    <row r="12" spans="2:143" ht="11.25" customHeight="1" x14ac:dyDescent="0.2">
      <c r="B12" s="1005" t="s">
        <v>238</v>
      </c>
      <c r="C12" s="1006"/>
      <c r="D12" s="1006"/>
      <c r="E12" s="1006"/>
      <c r="F12" s="1006"/>
      <c r="G12" s="1006"/>
      <c r="H12" s="1006"/>
      <c r="I12" s="1006"/>
      <c r="J12" s="1006"/>
      <c r="K12" s="1006"/>
      <c r="L12" s="1006"/>
      <c r="M12" s="1006"/>
      <c r="N12" s="1006"/>
      <c r="O12" s="1006"/>
      <c r="P12" s="1006"/>
      <c r="Q12" s="1007"/>
      <c r="R12" s="1008" t="s">
        <v>122</v>
      </c>
      <c r="S12" s="1009"/>
      <c r="T12" s="1009"/>
      <c r="U12" s="1009"/>
      <c r="V12" s="1009"/>
      <c r="W12" s="1009"/>
      <c r="X12" s="1009"/>
      <c r="Y12" s="1010"/>
      <c r="Z12" s="1046" t="s">
        <v>122</v>
      </c>
      <c r="AA12" s="1046"/>
      <c r="AB12" s="1046"/>
      <c r="AC12" s="1046"/>
      <c r="AD12" s="1047" t="s">
        <v>122</v>
      </c>
      <c r="AE12" s="1047"/>
      <c r="AF12" s="1047"/>
      <c r="AG12" s="1047"/>
      <c r="AH12" s="1047"/>
      <c r="AI12" s="1047"/>
      <c r="AJ12" s="1047"/>
      <c r="AK12" s="1047"/>
      <c r="AL12" s="1011" t="s">
        <v>122</v>
      </c>
      <c r="AM12" s="1012"/>
      <c r="AN12" s="1012"/>
      <c r="AO12" s="1048"/>
      <c r="AP12" s="1005" t="s">
        <v>239</v>
      </c>
      <c r="AQ12" s="1006"/>
      <c r="AR12" s="1006"/>
      <c r="AS12" s="1006"/>
      <c r="AT12" s="1006"/>
      <c r="AU12" s="1006"/>
      <c r="AV12" s="1006"/>
      <c r="AW12" s="1006"/>
      <c r="AX12" s="1006"/>
      <c r="AY12" s="1006"/>
      <c r="AZ12" s="1006"/>
      <c r="BA12" s="1006"/>
      <c r="BB12" s="1006"/>
      <c r="BC12" s="1006"/>
      <c r="BD12" s="1006"/>
      <c r="BE12" s="1006"/>
      <c r="BF12" s="1007"/>
      <c r="BG12" s="1008">
        <v>6071711</v>
      </c>
      <c r="BH12" s="1009"/>
      <c r="BI12" s="1009"/>
      <c r="BJ12" s="1009"/>
      <c r="BK12" s="1009"/>
      <c r="BL12" s="1009"/>
      <c r="BM12" s="1009"/>
      <c r="BN12" s="1010"/>
      <c r="BO12" s="1046">
        <v>40.799999999999997</v>
      </c>
      <c r="BP12" s="1046"/>
      <c r="BQ12" s="1046"/>
      <c r="BR12" s="1046"/>
      <c r="BS12" s="1047" t="s">
        <v>122</v>
      </c>
      <c r="BT12" s="1047"/>
      <c r="BU12" s="1047"/>
      <c r="BV12" s="1047"/>
      <c r="BW12" s="1047"/>
      <c r="BX12" s="1047"/>
      <c r="BY12" s="1047"/>
      <c r="BZ12" s="1047"/>
      <c r="CA12" s="1047"/>
      <c r="CB12" s="1087"/>
      <c r="CD12" s="1005" t="s">
        <v>240</v>
      </c>
      <c r="CE12" s="1006"/>
      <c r="CF12" s="1006"/>
      <c r="CG12" s="1006"/>
      <c r="CH12" s="1006"/>
      <c r="CI12" s="1006"/>
      <c r="CJ12" s="1006"/>
      <c r="CK12" s="1006"/>
      <c r="CL12" s="1006"/>
      <c r="CM12" s="1006"/>
      <c r="CN12" s="1006"/>
      <c r="CO12" s="1006"/>
      <c r="CP12" s="1006"/>
      <c r="CQ12" s="1007"/>
      <c r="CR12" s="1008">
        <v>859762</v>
      </c>
      <c r="CS12" s="1009"/>
      <c r="CT12" s="1009"/>
      <c r="CU12" s="1009"/>
      <c r="CV12" s="1009"/>
      <c r="CW12" s="1009"/>
      <c r="CX12" s="1009"/>
      <c r="CY12" s="1010"/>
      <c r="CZ12" s="1046">
        <v>1.6</v>
      </c>
      <c r="DA12" s="1046"/>
      <c r="DB12" s="1046"/>
      <c r="DC12" s="1046"/>
      <c r="DD12" s="1014" t="s">
        <v>122</v>
      </c>
      <c r="DE12" s="1009"/>
      <c r="DF12" s="1009"/>
      <c r="DG12" s="1009"/>
      <c r="DH12" s="1009"/>
      <c r="DI12" s="1009"/>
      <c r="DJ12" s="1009"/>
      <c r="DK12" s="1009"/>
      <c r="DL12" s="1009"/>
      <c r="DM12" s="1009"/>
      <c r="DN12" s="1009"/>
      <c r="DO12" s="1009"/>
      <c r="DP12" s="1010"/>
      <c r="DQ12" s="1014">
        <v>822827</v>
      </c>
      <c r="DR12" s="1009"/>
      <c r="DS12" s="1009"/>
      <c r="DT12" s="1009"/>
      <c r="DU12" s="1009"/>
      <c r="DV12" s="1009"/>
      <c r="DW12" s="1009"/>
      <c r="DX12" s="1009"/>
      <c r="DY12" s="1009"/>
      <c r="DZ12" s="1009"/>
      <c r="EA12" s="1009"/>
      <c r="EB12" s="1009"/>
      <c r="EC12" s="1045"/>
    </row>
    <row r="13" spans="2:143" ht="11.25" customHeight="1" x14ac:dyDescent="0.2">
      <c r="B13" s="1005" t="s">
        <v>241</v>
      </c>
      <c r="C13" s="1006"/>
      <c r="D13" s="1006"/>
      <c r="E13" s="1006"/>
      <c r="F13" s="1006"/>
      <c r="G13" s="1006"/>
      <c r="H13" s="1006"/>
      <c r="I13" s="1006"/>
      <c r="J13" s="1006"/>
      <c r="K13" s="1006"/>
      <c r="L13" s="1006"/>
      <c r="M13" s="1006"/>
      <c r="N13" s="1006"/>
      <c r="O13" s="1006"/>
      <c r="P13" s="1006"/>
      <c r="Q13" s="1007"/>
      <c r="R13" s="1008" t="s">
        <v>122</v>
      </c>
      <c r="S13" s="1009"/>
      <c r="T13" s="1009"/>
      <c r="U13" s="1009"/>
      <c r="V13" s="1009"/>
      <c r="W13" s="1009"/>
      <c r="X13" s="1009"/>
      <c r="Y13" s="1010"/>
      <c r="Z13" s="1046" t="s">
        <v>122</v>
      </c>
      <c r="AA13" s="1046"/>
      <c r="AB13" s="1046"/>
      <c r="AC13" s="1046"/>
      <c r="AD13" s="1047" t="s">
        <v>122</v>
      </c>
      <c r="AE13" s="1047"/>
      <c r="AF13" s="1047"/>
      <c r="AG13" s="1047"/>
      <c r="AH13" s="1047"/>
      <c r="AI13" s="1047"/>
      <c r="AJ13" s="1047"/>
      <c r="AK13" s="1047"/>
      <c r="AL13" s="1011" t="s">
        <v>122</v>
      </c>
      <c r="AM13" s="1012"/>
      <c r="AN13" s="1012"/>
      <c r="AO13" s="1048"/>
      <c r="AP13" s="1005" t="s">
        <v>242</v>
      </c>
      <c r="AQ13" s="1006"/>
      <c r="AR13" s="1006"/>
      <c r="AS13" s="1006"/>
      <c r="AT13" s="1006"/>
      <c r="AU13" s="1006"/>
      <c r="AV13" s="1006"/>
      <c r="AW13" s="1006"/>
      <c r="AX13" s="1006"/>
      <c r="AY13" s="1006"/>
      <c r="AZ13" s="1006"/>
      <c r="BA13" s="1006"/>
      <c r="BB13" s="1006"/>
      <c r="BC13" s="1006"/>
      <c r="BD13" s="1006"/>
      <c r="BE13" s="1006"/>
      <c r="BF13" s="1007"/>
      <c r="BG13" s="1008">
        <v>6022582</v>
      </c>
      <c r="BH13" s="1009"/>
      <c r="BI13" s="1009"/>
      <c r="BJ13" s="1009"/>
      <c r="BK13" s="1009"/>
      <c r="BL13" s="1009"/>
      <c r="BM13" s="1009"/>
      <c r="BN13" s="1010"/>
      <c r="BO13" s="1046">
        <v>40.4</v>
      </c>
      <c r="BP13" s="1046"/>
      <c r="BQ13" s="1046"/>
      <c r="BR13" s="1046"/>
      <c r="BS13" s="1047" t="s">
        <v>122</v>
      </c>
      <c r="BT13" s="1047"/>
      <c r="BU13" s="1047"/>
      <c r="BV13" s="1047"/>
      <c r="BW13" s="1047"/>
      <c r="BX13" s="1047"/>
      <c r="BY13" s="1047"/>
      <c r="BZ13" s="1047"/>
      <c r="CA13" s="1047"/>
      <c r="CB13" s="1087"/>
      <c r="CD13" s="1005" t="s">
        <v>243</v>
      </c>
      <c r="CE13" s="1006"/>
      <c r="CF13" s="1006"/>
      <c r="CG13" s="1006"/>
      <c r="CH13" s="1006"/>
      <c r="CI13" s="1006"/>
      <c r="CJ13" s="1006"/>
      <c r="CK13" s="1006"/>
      <c r="CL13" s="1006"/>
      <c r="CM13" s="1006"/>
      <c r="CN13" s="1006"/>
      <c r="CO13" s="1006"/>
      <c r="CP13" s="1006"/>
      <c r="CQ13" s="1007"/>
      <c r="CR13" s="1008">
        <v>2939402</v>
      </c>
      <c r="CS13" s="1009"/>
      <c r="CT13" s="1009"/>
      <c r="CU13" s="1009"/>
      <c r="CV13" s="1009"/>
      <c r="CW13" s="1009"/>
      <c r="CX13" s="1009"/>
      <c r="CY13" s="1010"/>
      <c r="CZ13" s="1046">
        <v>5.5</v>
      </c>
      <c r="DA13" s="1046"/>
      <c r="DB13" s="1046"/>
      <c r="DC13" s="1046"/>
      <c r="DD13" s="1014">
        <v>626273</v>
      </c>
      <c r="DE13" s="1009"/>
      <c r="DF13" s="1009"/>
      <c r="DG13" s="1009"/>
      <c r="DH13" s="1009"/>
      <c r="DI13" s="1009"/>
      <c r="DJ13" s="1009"/>
      <c r="DK13" s="1009"/>
      <c r="DL13" s="1009"/>
      <c r="DM13" s="1009"/>
      <c r="DN13" s="1009"/>
      <c r="DO13" s="1009"/>
      <c r="DP13" s="1010"/>
      <c r="DQ13" s="1014">
        <v>2221857</v>
      </c>
      <c r="DR13" s="1009"/>
      <c r="DS13" s="1009"/>
      <c r="DT13" s="1009"/>
      <c r="DU13" s="1009"/>
      <c r="DV13" s="1009"/>
      <c r="DW13" s="1009"/>
      <c r="DX13" s="1009"/>
      <c r="DY13" s="1009"/>
      <c r="DZ13" s="1009"/>
      <c r="EA13" s="1009"/>
      <c r="EB13" s="1009"/>
      <c r="EC13" s="1045"/>
    </row>
    <row r="14" spans="2:143" ht="11.25" customHeight="1" x14ac:dyDescent="0.2">
      <c r="B14" s="1005" t="s">
        <v>244</v>
      </c>
      <c r="C14" s="1006"/>
      <c r="D14" s="1006"/>
      <c r="E14" s="1006"/>
      <c r="F14" s="1006"/>
      <c r="G14" s="1006"/>
      <c r="H14" s="1006"/>
      <c r="I14" s="1006"/>
      <c r="J14" s="1006"/>
      <c r="K14" s="1006"/>
      <c r="L14" s="1006"/>
      <c r="M14" s="1006"/>
      <c r="N14" s="1006"/>
      <c r="O14" s="1006"/>
      <c r="P14" s="1006"/>
      <c r="Q14" s="1007"/>
      <c r="R14" s="1008" t="s">
        <v>122</v>
      </c>
      <c r="S14" s="1009"/>
      <c r="T14" s="1009"/>
      <c r="U14" s="1009"/>
      <c r="V14" s="1009"/>
      <c r="W14" s="1009"/>
      <c r="X14" s="1009"/>
      <c r="Y14" s="1010"/>
      <c r="Z14" s="1046" t="s">
        <v>122</v>
      </c>
      <c r="AA14" s="1046"/>
      <c r="AB14" s="1046"/>
      <c r="AC14" s="1046"/>
      <c r="AD14" s="1047" t="s">
        <v>122</v>
      </c>
      <c r="AE14" s="1047"/>
      <c r="AF14" s="1047"/>
      <c r="AG14" s="1047"/>
      <c r="AH14" s="1047"/>
      <c r="AI14" s="1047"/>
      <c r="AJ14" s="1047"/>
      <c r="AK14" s="1047"/>
      <c r="AL14" s="1011" t="s">
        <v>122</v>
      </c>
      <c r="AM14" s="1012"/>
      <c r="AN14" s="1012"/>
      <c r="AO14" s="1048"/>
      <c r="AP14" s="1005" t="s">
        <v>245</v>
      </c>
      <c r="AQ14" s="1006"/>
      <c r="AR14" s="1006"/>
      <c r="AS14" s="1006"/>
      <c r="AT14" s="1006"/>
      <c r="AU14" s="1006"/>
      <c r="AV14" s="1006"/>
      <c r="AW14" s="1006"/>
      <c r="AX14" s="1006"/>
      <c r="AY14" s="1006"/>
      <c r="AZ14" s="1006"/>
      <c r="BA14" s="1006"/>
      <c r="BB14" s="1006"/>
      <c r="BC14" s="1006"/>
      <c r="BD14" s="1006"/>
      <c r="BE14" s="1006"/>
      <c r="BF14" s="1007"/>
      <c r="BG14" s="1008">
        <v>219909</v>
      </c>
      <c r="BH14" s="1009"/>
      <c r="BI14" s="1009"/>
      <c r="BJ14" s="1009"/>
      <c r="BK14" s="1009"/>
      <c r="BL14" s="1009"/>
      <c r="BM14" s="1009"/>
      <c r="BN14" s="1010"/>
      <c r="BO14" s="1046">
        <v>1.5</v>
      </c>
      <c r="BP14" s="1046"/>
      <c r="BQ14" s="1046"/>
      <c r="BR14" s="1046"/>
      <c r="BS14" s="1047" t="s">
        <v>122</v>
      </c>
      <c r="BT14" s="1047"/>
      <c r="BU14" s="1047"/>
      <c r="BV14" s="1047"/>
      <c r="BW14" s="1047"/>
      <c r="BX14" s="1047"/>
      <c r="BY14" s="1047"/>
      <c r="BZ14" s="1047"/>
      <c r="CA14" s="1047"/>
      <c r="CB14" s="1087"/>
      <c r="CD14" s="1005" t="s">
        <v>246</v>
      </c>
      <c r="CE14" s="1006"/>
      <c r="CF14" s="1006"/>
      <c r="CG14" s="1006"/>
      <c r="CH14" s="1006"/>
      <c r="CI14" s="1006"/>
      <c r="CJ14" s="1006"/>
      <c r="CK14" s="1006"/>
      <c r="CL14" s="1006"/>
      <c r="CM14" s="1006"/>
      <c r="CN14" s="1006"/>
      <c r="CO14" s="1006"/>
      <c r="CP14" s="1006"/>
      <c r="CQ14" s="1007"/>
      <c r="CR14" s="1008">
        <v>1696901</v>
      </c>
      <c r="CS14" s="1009"/>
      <c r="CT14" s="1009"/>
      <c r="CU14" s="1009"/>
      <c r="CV14" s="1009"/>
      <c r="CW14" s="1009"/>
      <c r="CX14" s="1009"/>
      <c r="CY14" s="1010"/>
      <c r="CZ14" s="1046">
        <v>3.2</v>
      </c>
      <c r="DA14" s="1046"/>
      <c r="DB14" s="1046"/>
      <c r="DC14" s="1046"/>
      <c r="DD14" s="1014">
        <v>475595</v>
      </c>
      <c r="DE14" s="1009"/>
      <c r="DF14" s="1009"/>
      <c r="DG14" s="1009"/>
      <c r="DH14" s="1009"/>
      <c r="DI14" s="1009"/>
      <c r="DJ14" s="1009"/>
      <c r="DK14" s="1009"/>
      <c r="DL14" s="1009"/>
      <c r="DM14" s="1009"/>
      <c r="DN14" s="1009"/>
      <c r="DO14" s="1009"/>
      <c r="DP14" s="1010"/>
      <c r="DQ14" s="1014">
        <v>1220308</v>
      </c>
      <c r="DR14" s="1009"/>
      <c r="DS14" s="1009"/>
      <c r="DT14" s="1009"/>
      <c r="DU14" s="1009"/>
      <c r="DV14" s="1009"/>
      <c r="DW14" s="1009"/>
      <c r="DX14" s="1009"/>
      <c r="DY14" s="1009"/>
      <c r="DZ14" s="1009"/>
      <c r="EA14" s="1009"/>
      <c r="EB14" s="1009"/>
      <c r="EC14" s="1045"/>
    </row>
    <row r="15" spans="2:143" ht="11.25" customHeight="1" x14ac:dyDescent="0.2">
      <c r="B15" s="1005" t="s">
        <v>247</v>
      </c>
      <c r="C15" s="1006"/>
      <c r="D15" s="1006"/>
      <c r="E15" s="1006"/>
      <c r="F15" s="1006"/>
      <c r="G15" s="1006"/>
      <c r="H15" s="1006"/>
      <c r="I15" s="1006"/>
      <c r="J15" s="1006"/>
      <c r="K15" s="1006"/>
      <c r="L15" s="1006"/>
      <c r="M15" s="1006"/>
      <c r="N15" s="1006"/>
      <c r="O15" s="1006"/>
      <c r="P15" s="1006"/>
      <c r="Q15" s="1007"/>
      <c r="R15" s="1008">
        <v>51446</v>
      </c>
      <c r="S15" s="1009"/>
      <c r="T15" s="1009"/>
      <c r="U15" s="1009"/>
      <c r="V15" s="1009"/>
      <c r="W15" s="1009"/>
      <c r="X15" s="1009"/>
      <c r="Y15" s="1010"/>
      <c r="Z15" s="1046">
        <v>0.1</v>
      </c>
      <c r="AA15" s="1046"/>
      <c r="AB15" s="1046"/>
      <c r="AC15" s="1046"/>
      <c r="AD15" s="1047">
        <v>51446</v>
      </c>
      <c r="AE15" s="1047"/>
      <c r="AF15" s="1047"/>
      <c r="AG15" s="1047"/>
      <c r="AH15" s="1047"/>
      <c r="AI15" s="1047"/>
      <c r="AJ15" s="1047"/>
      <c r="AK15" s="1047"/>
      <c r="AL15" s="1011">
        <v>0.2</v>
      </c>
      <c r="AM15" s="1012"/>
      <c r="AN15" s="1012"/>
      <c r="AO15" s="1048"/>
      <c r="AP15" s="1005" t="s">
        <v>248</v>
      </c>
      <c r="AQ15" s="1006"/>
      <c r="AR15" s="1006"/>
      <c r="AS15" s="1006"/>
      <c r="AT15" s="1006"/>
      <c r="AU15" s="1006"/>
      <c r="AV15" s="1006"/>
      <c r="AW15" s="1006"/>
      <c r="AX15" s="1006"/>
      <c r="AY15" s="1006"/>
      <c r="AZ15" s="1006"/>
      <c r="BA15" s="1006"/>
      <c r="BB15" s="1006"/>
      <c r="BC15" s="1006"/>
      <c r="BD15" s="1006"/>
      <c r="BE15" s="1006"/>
      <c r="BF15" s="1007"/>
      <c r="BG15" s="1008">
        <v>973705</v>
      </c>
      <c r="BH15" s="1009"/>
      <c r="BI15" s="1009"/>
      <c r="BJ15" s="1009"/>
      <c r="BK15" s="1009"/>
      <c r="BL15" s="1009"/>
      <c r="BM15" s="1009"/>
      <c r="BN15" s="1010"/>
      <c r="BO15" s="1046">
        <v>6.5</v>
      </c>
      <c r="BP15" s="1046"/>
      <c r="BQ15" s="1046"/>
      <c r="BR15" s="1046"/>
      <c r="BS15" s="1047" t="s">
        <v>122</v>
      </c>
      <c r="BT15" s="1047"/>
      <c r="BU15" s="1047"/>
      <c r="BV15" s="1047"/>
      <c r="BW15" s="1047"/>
      <c r="BX15" s="1047"/>
      <c r="BY15" s="1047"/>
      <c r="BZ15" s="1047"/>
      <c r="CA15" s="1047"/>
      <c r="CB15" s="1087"/>
      <c r="CD15" s="1005" t="s">
        <v>249</v>
      </c>
      <c r="CE15" s="1006"/>
      <c r="CF15" s="1006"/>
      <c r="CG15" s="1006"/>
      <c r="CH15" s="1006"/>
      <c r="CI15" s="1006"/>
      <c r="CJ15" s="1006"/>
      <c r="CK15" s="1006"/>
      <c r="CL15" s="1006"/>
      <c r="CM15" s="1006"/>
      <c r="CN15" s="1006"/>
      <c r="CO15" s="1006"/>
      <c r="CP15" s="1006"/>
      <c r="CQ15" s="1007"/>
      <c r="CR15" s="1008">
        <v>4777856</v>
      </c>
      <c r="CS15" s="1009"/>
      <c r="CT15" s="1009"/>
      <c r="CU15" s="1009"/>
      <c r="CV15" s="1009"/>
      <c r="CW15" s="1009"/>
      <c r="CX15" s="1009"/>
      <c r="CY15" s="1010"/>
      <c r="CZ15" s="1046">
        <v>9</v>
      </c>
      <c r="DA15" s="1046"/>
      <c r="DB15" s="1046"/>
      <c r="DC15" s="1046"/>
      <c r="DD15" s="1014">
        <v>1031067</v>
      </c>
      <c r="DE15" s="1009"/>
      <c r="DF15" s="1009"/>
      <c r="DG15" s="1009"/>
      <c r="DH15" s="1009"/>
      <c r="DI15" s="1009"/>
      <c r="DJ15" s="1009"/>
      <c r="DK15" s="1009"/>
      <c r="DL15" s="1009"/>
      <c r="DM15" s="1009"/>
      <c r="DN15" s="1009"/>
      <c r="DO15" s="1009"/>
      <c r="DP15" s="1010"/>
      <c r="DQ15" s="1014">
        <v>3375028</v>
      </c>
      <c r="DR15" s="1009"/>
      <c r="DS15" s="1009"/>
      <c r="DT15" s="1009"/>
      <c r="DU15" s="1009"/>
      <c r="DV15" s="1009"/>
      <c r="DW15" s="1009"/>
      <c r="DX15" s="1009"/>
      <c r="DY15" s="1009"/>
      <c r="DZ15" s="1009"/>
      <c r="EA15" s="1009"/>
      <c r="EB15" s="1009"/>
      <c r="EC15" s="1045"/>
    </row>
    <row r="16" spans="2:143" ht="11.25" customHeight="1" x14ac:dyDescent="0.2">
      <c r="B16" s="1005" t="s">
        <v>250</v>
      </c>
      <c r="C16" s="1006"/>
      <c r="D16" s="1006"/>
      <c r="E16" s="1006"/>
      <c r="F16" s="1006"/>
      <c r="G16" s="1006"/>
      <c r="H16" s="1006"/>
      <c r="I16" s="1006"/>
      <c r="J16" s="1006"/>
      <c r="K16" s="1006"/>
      <c r="L16" s="1006"/>
      <c r="M16" s="1006"/>
      <c r="N16" s="1006"/>
      <c r="O16" s="1006"/>
      <c r="P16" s="1006"/>
      <c r="Q16" s="1007"/>
      <c r="R16" s="1008">
        <v>298126</v>
      </c>
      <c r="S16" s="1009"/>
      <c r="T16" s="1009"/>
      <c r="U16" s="1009"/>
      <c r="V16" s="1009"/>
      <c r="W16" s="1009"/>
      <c r="X16" s="1009"/>
      <c r="Y16" s="1010"/>
      <c r="Z16" s="1046">
        <v>0.6</v>
      </c>
      <c r="AA16" s="1046"/>
      <c r="AB16" s="1046"/>
      <c r="AC16" s="1046"/>
      <c r="AD16" s="1047">
        <v>298126</v>
      </c>
      <c r="AE16" s="1047"/>
      <c r="AF16" s="1047"/>
      <c r="AG16" s="1047"/>
      <c r="AH16" s="1047"/>
      <c r="AI16" s="1047"/>
      <c r="AJ16" s="1047"/>
      <c r="AK16" s="1047"/>
      <c r="AL16" s="1011">
        <v>1.1000000000000001</v>
      </c>
      <c r="AM16" s="1012"/>
      <c r="AN16" s="1012"/>
      <c r="AO16" s="1048"/>
      <c r="AP16" s="1005" t="s">
        <v>251</v>
      </c>
      <c r="AQ16" s="1006"/>
      <c r="AR16" s="1006"/>
      <c r="AS16" s="1006"/>
      <c r="AT16" s="1006"/>
      <c r="AU16" s="1006"/>
      <c r="AV16" s="1006"/>
      <c r="AW16" s="1006"/>
      <c r="AX16" s="1006"/>
      <c r="AY16" s="1006"/>
      <c r="AZ16" s="1006"/>
      <c r="BA16" s="1006"/>
      <c r="BB16" s="1006"/>
      <c r="BC16" s="1006"/>
      <c r="BD16" s="1006"/>
      <c r="BE16" s="1006"/>
      <c r="BF16" s="1007"/>
      <c r="BG16" s="1008" t="s">
        <v>122</v>
      </c>
      <c r="BH16" s="1009"/>
      <c r="BI16" s="1009"/>
      <c r="BJ16" s="1009"/>
      <c r="BK16" s="1009"/>
      <c r="BL16" s="1009"/>
      <c r="BM16" s="1009"/>
      <c r="BN16" s="1010"/>
      <c r="BO16" s="1046" t="s">
        <v>122</v>
      </c>
      <c r="BP16" s="1046"/>
      <c r="BQ16" s="1046"/>
      <c r="BR16" s="1046"/>
      <c r="BS16" s="1047" t="s">
        <v>122</v>
      </c>
      <c r="BT16" s="1047"/>
      <c r="BU16" s="1047"/>
      <c r="BV16" s="1047"/>
      <c r="BW16" s="1047"/>
      <c r="BX16" s="1047"/>
      <c r="BY16" s="1047"/>
      <c r="BZ16" s="1047"/>
      <c r="CA16" s="1047"/>
      <c r="CB16" s="1087"/>
      <c r="CD16" s="1005" t="s">
        <v>252</v>
      </c>
      <c r="CE16" s="1006"/>
      <c r="CF16" s="1006"/>
      <c r="CG16" s="1006"/>
      <c r="CH16" s="1006"/>
      <c r="CI16" s="1006"/>
      <c r="CJ16" s="1006"/>
      <c r="CK16" s="1006"/>
      <c r="CL16" s="1006"/>
      <c r="CM16" s="1006"/>
      <c r="CN16" s="1006"/>
      <c r="CO16" s="1006"/>
      <c r="CP16" s="1006"/>
      <c r="CQ16" s="1007"/>
      <c r="CR16" s="1008">
        <v>55763</v>
      </c>
      <c r="CS16" s="1009"/>
      <c r="CT16" s="1009"/>
      <c r="CU16" s="1009"/>
      <c r="CV16" s="1009"/>
      <c r="CW16" s="1009"/>
      <c r="CX16" s="1009"/>
      <c r="CY16" s="1010"/>
      <c r="CZ16" s="1046">
        <v>0.1</v>
      </c>
      <c r="DA16" s="1046"/>
      <c r="DB16" s="1046"/>
      <c r="DC16" s="1046"/>
      <c r="DD16" s="1014" t="s">
        <v>122</v>
      </c>
      <c r="DE16" s="1009"/>
      <c r="DF16" s="1009"/>
      <c r="DG16" s="1009"/>
      <c r="DH16" s="1009"/>
      <c r="DI16" s="1009"/>
      <c r="DJ16" s="1009"/>
      <c r="DK16" s="1009"/>
      <c r="DL16" s="1009"/>
      <c r="DM16" s="1009"/>
      <c r="DN16" s="1009"/>
      <c r="DO16" s="1009"/>
      <c r="DP16" s="1010"/>
      <c r="DQ16" s="1014">
        <v>55763</v>
      </c>
      <c r="DR16" s="1009"/>
      <c r="DS16" s="1009"/>
      <c r="DT16" s="1009"/>
      <c r="DU16" s="1009"/>
      <c r="DV16" s="1009"/>
      <c r="DW16" s="1009"/>
      <c r="DX16" s="1009"/>
      <c r="DY16" s="1009"/>
      <c r="DZ16" s="1009"/>
      <c r="EA16" s="1009"/>
      <c r="EB16" s="1009"/>
      <c r="EC16" s="1045"/>
    </row>
    <row r="17" spans="2:133" ht="11.25" customHeight="1" x14ac:dyDescent="0.2">
      <c r="B17" s="1005" t="s">
        <v>253</v>
      </c>
      <c r="C17" s="1006"/>
      <c r="D17" s="1006"/>
      <c r="E17" s="1006"/>
      <c r="F17" s="1006"/>
      <c r="G17" s="1006"/>
      <c r="H17" s="1006"/>
      <c r="I17" s="1006"/>
      <c r="J17" s="1006"/>
      <c r="K17" s="1006"/>
      <c r="L17" s="1006"/>
      <c r="M17" s="1006"/>
      <c r="N17" s="1006"/>
      <c r="O17" s="1006"/>
      <c r="P17" s="1006"/>
      <c r="Q17" s="1007"/>
      <c r="R17" s="1008">
        <v>596882</v>
      </c>
      <c r="S17" s="1009"/>
      <c r="T17" s="1009"/>
      <c r="U17" s="1009"/>
      <c r="V17" s="1009"/>
      <c r="W17" s="1009"/>
      <c r="X17" s="1009"/>
      <c r="Y17" s="1010"/>
      <c r="Z17" s="1046">
        <v>1.1000000000000001</v>
      </c>
      <c r="AA17" s="1046"/>
      <c r="AB17" s="1046"/>
      <c r="AC17" s="1046"/>
      <c r="AD17" s="1047">
        <v>596882</v>
      </c>
      <c r="AE17" s="1047"/>
      <c r="AF17" s="1047"/>
      <c r="AG17" s="1047"/>
      <c r="AH17" s="1047"/>
      <c r="AI17" s="1047"/>
      <c r="AJ17" s="1047"/>
      <c r="AK17" s="1047"/>
      <c r="AL17" s="1011">
        <v>2.1</v>
      </c>
      <c r="AM17" s="1012"/>
      <c r="AN17" s="1012"/>
      <c r="AO17" s="1048"/>
      <c r="AP17" s="1005" t="s">
        <v>254</v>
      </c>
      <c r="AQ17" s="1006"/>
      <c r="AR17" s="1006"/>
      <c r="AS17" s="1006"/>
      <c r="AT17" s="1006"/>
      <c r="AU17" s="1006"/>
      <c r="AV17" s="1006"/>
      <c r="AW17" s="1006"/>
      <c r="AX17" s="1006"/>
      <c r="AY17" s="1006"/>
      <c r="AZ17" s="1006"/>
      <c r="BA17" s="1006"/>
      <c r="BB17" s="1006"/>
      <c r="BC17" s="1006"/>
      <c r="BD17" s="1006"/>
      <c r="BE17" s="1006"/>
      <c r="BF17" s="1007"/>
      <c r="BG17" s="1008" t="s">
        <v>122</v>
      </c>
      <c r="BH17" s="1009"/>
      <c r="BI17" s="1009"/>
      <c r="BJ17" s="1009"/>
      <c r="BK17" s="1009"/>
      <c r="BL17" s="1009"/>
      <c r="BM17" s="1009"/>
      <c r="BN17" s="1010"/>
      <c r="BO17" s="1046" t="s">
        <v>122</v>
      </c>
      <c r="BP17" s="1046"/>
      <c r="BQ17" s="1046"/>
      <c r="BR17" s="1046"/>
      <c r="BS17" s="1047" t="s">
        <v>122</v>
      </c>
      <c r="BT17" s="1047"/>
      <c r="BU17" s="1047"/>
      <c r="BV17" s="1047"/>
      <c r="BW17" s="1047"/>
      <c r="BX17" s="1047"/>
      <c r="BY17" s="1047"/>
      <c r="BZ17" s="1047"/>
      <c r="CA17" s="1047"/>
      <c r="CB17" s="1087"/>
      <c r="CD17" s="1005" t="s">
        <v>255</v>
      </c>
      <c r="CE17" s="1006"/>
      <c r="CF17" s="1006"/>
      <c r="CG17" s="1006"/>
      <c r="CH17" s="1006"/>
      <c r="CI17" s="1006"/>
      <c r="CJ17" s="1006"/>
      <c r="CK17" s="1006"/>
      <c r="CL17" s="1006"/>
      <c r="CM17" s="1006"/>
      <c r="CN17" s="1006"/>
      <c r="CO17" s="1006"/>
      <c r="CP17" s="1006"/>
      <c r="CQ17" s="1007"/>
      <c r="CR17" s="1008">
        <v>3673668</v>
      </c>
      <c r="CS17" s="1009"/>
      <c r="CT17" s="1009"/>
      <c r="CU17" s="1009"/>
      <c r="CV17" s="1009"/>
      <c r="CW17" s="1009"/>
      <c r="CX17" s="1009"/>
      <c r="CY17" s="1010"/>
      <c r="CZ17" s="1046">
        <v>6.9</v>
      </c>
      <c r="DA17" s="1046"/>
      <c r="DB17" s="1046"/>
      <c r="DC17" s="1046"/>
      <c r="DD17" s="1014" t="s">
        <v>122</v>
      </c>
      <c r="DE17" s="1009"/>
      <c r="DF17" s="1009"/>
      <c r="DG17" s="1009"/>
      <c r="DH17" s="1009"/>
      <c r="DI17" s="1009"/>
      <c r="DJ17" s="1009"/>
      <c r="DK17" s="1009"/>
      <c r="DL17" s="1009"/>
      <c r="DM17" s="1009"/>
      <c r="DN17" s="1009"/>
      <c r="DO17" s="1009"/>
      <c r="DP17" s="1010"/>
      <c r="DQ17" s="1014">
        <v>3673668</v>
      </c>
      <c r="DR17" s="1009"/>
      <c r="DS17" s="1009"/>
      <c r="DT17" s="1009"/>
      <c r="DU17" s="1009"/>
      <c r="DV17" s="1009"/>
      <c r="DW17" s="1009"/>
      <c r="DX17" s="1009"/>
      <c r="DY17" s="1009"/>
      <c r="DZ17" s="1009"/>
      <c r="EA17" s="1009"/>
      <c r="EB17" s="1009"/>
      <c r="EC17" s="1045"/>
    </row>
    <row r="18" spans="2:133" ht="11.25" customHeight="1" x14ac:dyDescent="0.2">
      <c r="B18" s="1005" t="s">
        <v>256</v>
      </c>
      <c r="C18" s="1006"/>
      <c r="D18" s="1006"/>
      <c r="E18" s="1006"/>
      <c r="F18" s="1006"/>
      <c r="G18" s="1006"/>
      <c r="H18" s="1006"/>
      <c r="I18" s="1006"/>
      <c r="J18" s="1006"/>
      <c r="K18" s="1006"/>
      <c r="L18" s="1006"/>
      <c r="M18" s="1006"/>
      <c r="N18" s="1006"/>
      <c r="O18" s="1006"/>
      <c r="P18" s="1006"/>
      <c r="Q18" s="1007"/>
      <c r="R18" s="1008">
        <v>110430</v>
      </c>
      <c r="S18" s="1009"/>
      <c r="T18" s="1009"/>
      <c r="U18" s="1009"/>
      <c r="V18" s="1009"/>
      <c r="W18" s="1009"/>
      <c r="X18" s="1009"/>
      <c r="Y18" s="1010"/>
      <c r="Z18" s="1046">
        <v>0.2</v>
      </c>
      <c r="AA18" s="1046"/>
      <c r="AB18" s="1046"/>
      <c r="AC18" s="1046"/>
      <c r="AD18" s="1047">
        <v>110430</v>
      </c>
      <c r="AE18" s="1047"/>
      <c r="AF18" s="1047"/>
      <c r="AG18" s="1047"/>
      <c r="AH18" s="1047"/>
      <c r="AI18" s="1047"/>
      <c r="AJ18" s="1047"/>
      <c r="AK18" s="1047"/>
      <c r="AL18" s="1011">
        <v>0.4</v>
      </c>
      <c r="AM18" s="1012"/>
      <c r="AN18" s="1012"/>
      <c r="AO18" s="1048"/>
      <c r="AP18" s="1005" t="s">
        <v>257</v>
      </c>
      <c r="AQ18" s="1006"/>
      <c r="AR18" s="1006"/>
      <c r="AS18" s="1006"/>
      <c r="AT18" s="1006"/>
      <c r="AU18" s="1006"/>
      <c r="AV18" s="1006"/>
      <c r="AW18" s="1006"/>
      <c r="AX18" s="1006"/>
      <c r="AY18" s="1006"/>
      <c r="AZ18" s="1006"/>
      <c r="BA18" s="1006"/>
      <c r="BB18" s="1006"/>
      <c r="BC18" s="1006"/>
      <c r="BD18" s="1006"/>
      <c r="BE18" s="1006"/>
      <c r="BF18" s="1007"/>
      <c r="BG18" s="1008" t="s">
        <v>122</v>
      </c>
      <c r="BH18" s="1009"/>
      <c r="BI18" s="1009"/>
      <c r="BJ18" s="1009"/>
      <c r="BK18" s="1009"/>
      <c r="BL18" s="1009"/>
      <c r="BM18" s="1009"/>
      <c r="BN18" s="1010"/>
      <c r="BO18" s="1046" t="s">
        <v>122</v>
      </c>
      <c r="BP18" s="1046"/>
      <c r="BQ18" s="1046"/>
      <c r="BR18" s="1046"/>
      <c r="BS18" s="1047" t="s">
        <v>122</v>
      </c>
      <c r="BT18" s="1047"/>
      <c r="BU18" s="1047"/>
      <c r="BV18" s="1047"/>
      <c r="BW18" s="1047"/>
      <c r="BX18" s="1047"/>
      <c r="BY18" s="1047"/>
      <c r="BZ18" s="1047"/>
      <c r="CA18" s="1047"/>
      <c r="CB18" s="1087"/>
      <c r="CD18" s="1005" t="s">
        <v>258</v>
      </c>
      <c r="CE18" s="1006"/>
      <c r="CF18" s="1006"/>
      <c r="CG18" s="1006"/>
      <c r="CH18" s="1006"/>
      <c r="CI18" s="1006"/>
      <c r="CJ18" s="1006"/>
      <c r="CK18" s="1006"/>
      <c r="CL18" s="1006"/>
      <c r="CM18" s="1006"/>
      <c r="CN18" s="1006"/>
      <c r="CO18" s="1006"/>
      <c r="CP18" s="1006"/>
      <c r="CQ18" s="1007"/>
      <c r="CR18" s="1008" t="s">
        <v>122</v>
      </c>
      <c r="CS18" s="1009"/>
      <c r="CT18" s="1009"/>
      <c r="CU18" s="1009"/>
      <c r="CV18" s="1009"/>
      <c r="CW18" s="1009"/>
      <c r="CX18" s="1009"/>
      <c r="CY18" s="1010"/>
      <c r="CZ18" s="1046" t="s">
        <v>122</v>
      </c>
      <c r="DA18" s="1046"/>
      <c r="DB18" s="1046"/>
      <c r="DC18" s="1046"/>
      <c r="DD18" s="1014" t="s">
        <v>122</v>
      </c>
      <c r="DE18" s="1009"/>
      <c r="DF18" s="1009"/>
      <c r="DG18" s="1009"/>
      <c r="DH18" s="1009"/>
      <c r="DI18" s="1009"/>
      <c r="DJ18" s="1009"/>
      <c r="DK18" s="1009"/>
      <c r="DL18" s="1009"/>
      <c r="DM18" s="1009"/>
      <c r="DN18" s="1009"/>
      <c r="DO18" s="1009"/>
      <c r="DP18" s="1010"/>
      <c r="DQ18" s="1014" t="s">
        <v>122</v>
      </c>
      <c r="DR18" s="1009"/>
      <c r="DS18" s="1009"/>
      <c r="DT18" s="1009"/>
      <c r="DU18" s="1009"/>
      <c r="DV18" s="1009"/>
      <c r="DW18" s="1009"/>
      <c r="DX18" s="1009"/>
      <c r="DY18" s="1009"/>
      <c r="DZ18" s="1009"/>
      <c r="EA18" s="1009"/>
      <c r="EB18" s="1009"/>
      <c r="EC18" s="1045"/>
    </row>
    <row r="19" spans="2:133" ht="11.25" customHeight="1" x14ac:dyDescent="0.2">
      <c r="B19" s="1005" t="s">
        <v>259</v>
      </c>
      <c r="C19" s="1006"/>
      <c r="D19" s="1006"/>
      <c r="E19" s="1006"/>
      <c r="F19" s="1006"/>
      <c r="G19" s="1006"/>
      <c r="H19" s="1006"/>
      <c r="I19" s="1006"/>
      <c r="J19" s="1006"/>
      <c r="K19" s="1006"/>
      <c r="L19" s="1006"/>
      <c r="M19" s="1006"/>
      <c r="N19" s="1006"/>
      <c r="O19" s="1006"/>
      <c r="P19" s="1006"/>
      <c r="Q19" s="1007"/>
      <c r="R19" s="1008">
        <v>470479</v>
      </c>
      <c r="S19" s="1009"/>
      <c r="T19" s="1009"/>
      <c r="U19" s="1009"/>
      <c r="V19" s="1009"/>
      <c r="W19" s="1009"/>
      <c r="X19" s="1009"/>
      <c r="Y19" s="1010"/>
      <c r="Z19" s="1046">
        <v>0.9</v>
      </c>
      <c r="AA19" s="1046"/>
      <c r="AB19" s="1046"/>
      <c r="AC19" s="1046"/>
      <c r="AD19" s="1047">
        <v>470479</v>
      </c>
      <c r="AE19" s="1047"/>
      <c r="AF19" s="1047"/>
      <c r="AG19" s="1047"/>
      <c r="AH19" s="1047"/>
      <c r="AI19" s="1047"/>
      <c r="AJ19" s="1047"/>
      <c r="AK19" s="1047"/>
      <c r="AL19" s="1011">
        <v>1.7</v>
      </c>
      <c r="AM19" s="1012"/>
      <c r="AN19" s="1012"/>
      <c r="AO19" s="1048"/>
      <c r="AP19" s="1005" t="s">
        <v>260</v>
      </c>
      <c r="AQ19" s="1006"/>
      <c r="AR19" s="1006"/>
      <c r="AS19" s="1006"/>
      <c r="AT19" s="1006"/>
      <c r="AU19" s="1006"/>
      <c r="AV19" s="1006"/>
      <c r="AW19" s="1006"/>
      <c r="AX19" s="1006"/>
      <c r="AY19" s="1006"/>
      <c r="AZ19" s="1006"/>
      <c r="BA19" s="1006"/>
      <c r="BB19" s="1006"/>
      <c r="BC19" s="1006"/>
      <c r="BD19" s="1006"/>
      <c r="BE19" s="1006"/>
      <c r="BF19" s="1007"/>
      <c r="BG19" s="1008">
        <v>1291183</v>
      </c>
      <c r="BH19" s="1009"/>
      <c r="BI19" s="1009"/>
      <c r="BJ19" s="1009"/>
      <c r="BK19" s="1009"/>
      <c r="BL19" s="1009"/>
      <c r="BM19" s="1009"/>
      <c r="BN19" s="1010"/>
      <c r="BO19" s="1046">
        <v>8.6999999999999993</v>
      </c>
      <c r="BP19" s="1046"/>
      <c r="BQ19" s="1046"/>
      <c r="BR19" s="1046"/>
      <c r="BS19" s="1047" t="s">
        <v>122</v>
      </c>
      <c r="BT19" s="1047"/>
      <c r="BU19" s="1047"/>
      <c r="BV19" s="1047"/>
      <c r="BW19" s="1047"/>
      <c r="BX19" s="1047"/>
      <c r="BY19" s="1047"/>
      <c r="BZ19" s="1047"/>
      <c r="CA19" s="1047"/>
      <c r="CB19" s="1087"/>
      <c r="CD19" s="1005" t="s">
        <v>261</v>
      </c>
      <c r="CE19" s="1006"/>
      <c r="CF19" s="1006"/>
      <c r="CG19" s="1006"/>
      <c r="CH19" s="1006"/>
      <c r="CI19" s="1006"/>
      <c r="CJ19" s="1006"/>
      <c r="CK19" s="1006"/>
      <c r="CL19" s="1006"/>
      <c r="CM19" s="1006"/>
      <c r="CN19" s="1006"/>
      <c r="CO19" s="1006"/>
      <c r="CP19" s="1006"/>
      <c r="CQ19" s="1007"/>
      <c r="CR19" s="1008" t="s">
        <v>122</v>
      </c>
      <c r="CS19" s="1009"/>
      <c r="CT19" s="1009"/>
      <c r="CU19" s="1009"/>
      <c r="CV19" s="1009"/>
      <c r="CW19" s="1009"/>
      <c r="CX19" s="1009"/>
      <c r="CY19" s="1010"/>
      <c r="CZ19" s="1046" t="s">
        <v>122</v>
      </c>
      <c r="DA19" s="1046"/>
      <c r="DB19" s="1046"/>
      <c r="DC19" s="1046"/>
      <c r="DD19" s="1014" t="s">
        <v>122</v>
      </c>
      <c r="DE19" s="1009"/>
      <c r="DF19" s="1009"/>
      <c r="DG19" s="1009"/>
      <c r="DH19" s="1009"/>
      <c r="DI19" s="1009"/>
      <c r="DJ19" s="1009"/>
      <c r="DK19" s="1009"/>
      <c r="DL19" s="1009"/>
      <c r="DM19" s="1009"/>
      <c r="DN19" s="1009"/>
      <c r="DO19" s="1009"/>
      <c r="DP19" s="1010"/>
      <c r="DQ19" s="1014" t="s">
        <v>122</v>
      </c>
      <c r="DR19" s="1009"/>
      <c r="DS19" s="1009"/>
      <c r="DT19" s="1009"/>
      <c r="DU19" s="1009"/>
      <c r="DV19" s="1009"/>
      <c r="DW19" s="1009"/>
      <c r="DX19" s="1009"/>
      <c r="DY19" s="1009"/>
      <c r="DZ19" s="1009"/>
      <c r="EA19" s="1009"/>
      <c r="EB19" s="1009"/>
      <c r="EC19" s="1045"/>
    </row>
    <row r="20" spans="2:133" ht="11.25" customHeight="1" x14ac:dyDescent="0.2">
      <c r="B20" s="1075" t="s">
        <v>262</v>
      </c>
      <c r="C20" s="1076"/>
      <c r="D20" s="1076"/>
      <c r="E20" s="1076"/>
      <c r="F20" s="1076"/>
      <c r="G20" s="1076"/>
      <c r="H20" s="1076"/>
      <c r="I20" s="1076"/>
      <c r="J20" s="1076"/>
      <c r="K20" s="1076"/>
      <c r="L20" s="1076"/>
      <c r="M20" s="1076"/>
      <c r="N20" s="1076"/>
      <c r="O20" s="1076"/>
      <c r="P20" s="1076"/>
      <c r="Q20" s="1077"/>
      <c r="R20" s="1008">
        <v>15973</v>
      </c>
      <c r="S20" s="1009"/>
      <c r="T20" s="1009"/>
      <c r="U20" s="1009"/>
      <c r="V20" s="1009"/>
      <c r="W20" s="1009"/>
      <c r="X20" s="1009"/>
      <c r="Y20" s="1010"/>
      <c r="Z20" s="1046">
        <v>0</v>
      </c>
      <c r="AA20" s="1046"/>
      <c r="AB20" s="1046"/>
      <c r="AC20" s="1046"/>
      <c r="AD20" s="1047">
        <v>15973</v>
      </c>
      <c r="AE20" s="1047"/>
      <c r="AF20" s="1047"/>
      <c r="AG20" s="1047"/>
      <c r="AH20" s="1047"/>
      <c r="AI20" s="1047"/>
      <c r="AJ20" s="1047"/>
      <c r="AK20" s="1047"/>
      <c r="AL20" s="1011">
        <v>0.1</v>
      </c>
      <c r="AM20" s="1012"/>
      <c r="AN20" s="1012"/>
      <c r="AO20" s="1048"/>
      <c r="AP20" s="1005" t="s">
        <v>263</v>
      </c>
      <c r="AQ20" s="1006"/>
      <c r="AR20" s="1006"/>
      <c r="AS20" s="1006"/>
      <c r="AT20" s="1006"/>
      <c r="AU20" s="1006"/>
      <c r="AV20" s="1006"/>
      <c r="AW20" s="1006"/>
      <c r="AX20" s="1006"/>
      <c r="AY20" s="1006"/>
      <c r="AZ20" s="1006"/>
      <c r="BA20" s="1006"/>
      <c r="BB20" s="1006"/>
      <c r="BC20" s="1006"/>
      <c r="BD20" s="1006"/>
      <c r="BE20" s="1006"/>
      <c r="BF20" s="1007"/>
      <c r="BG20" s="1008">
        <v>1291183</v>
      </c>
      <c r="BH20" s="1009"/>
      <c r="BI20" s="1009"/>
      <c r="BJ20" s="1009"/>
      <c r="BK20" s="1009"/>
      <c r="BL20" s="1009"/>
      <c r="BM20" s="1009"/>
      <c r="BN20" s="1010"/>
      <c r="BO20" s="1046">
        <v>8.6999999999999993</v>
      </c>
      <c r="BP20" s="1046"/>
      <c r="BQ20" s="1046"/>
      <c r="BR20" s="1046"/>
      <c r="BS20" s="1047" t="s">
        <v>122</v>
      </c>
      <c r="BT20" s="1047"/>
      <c r="BU20" s="1047"/>
      <c r="BV20" s="1047"/>
      <c r="BW20" s="1047"/>
      <c r="BX20" s="1047"/>
      <c r="BY20" s="1047"/>
      <c r="BZ20" s="1047"/>
      <c r="CA20" s="1047"/>
      <c r="CB20" s="1087"/>
      <c r="CD20" s="1005" t="s">
        <v>264</v>
      </c>
      <c r="CE20" s="1006"/>
      <c r="CF20" s="1006"/>
      <c r="CG20" s="1006"/>
      <c r="CH20" s="1006"/>
      <c r="CI20" s="1006"/>
      <c r="CJ20" s="1006"/>
      <c r="CK20" s="1006"/>
      <c r="CL20" s="1006"/>
      <c r="CM20" s="1006"/>
      <c r="CN20" s="1006"/>
      <c r="CO20" s="1006"/>
      <c r="CP20" s="1006"/>
      <c r="CQ20" s="1007"/>
      <c r="CR20" s="1008">
        <v>53093425</v>
      </c>
      <c r="CS20" s="1009"/>
      <c r="CT20" s="1009"/>
      <c r="CU20" s="1009"/>
      <c r="CV20" s="1009"/>
      <c r="CW20" s="1009"/>
      <c r="CX20" s="1009"/>
      <c r="CY20" s="1010"/>
      <c r="CZ20" s="1046">
        <v>100</v>
      </c>
      <c r="DA20" s="1046"/>
      <c r="DB20" s="1046"/>
      <c r="DC20" s="1046"/>
      <c r="DD20" s="1014">
        <v>2768352</v>
      </c>
      <c r="DE20" s="1009"/>
      <c r="DF20" s="1009"/>
      <c r="DG20" s="1009"/>
      <c r="DH20" s="1009"/>
      <c r="DI20" s="1009"/>
      <c r="DJ20" s="1009"/>
      <c r="DK20" s="1009"/>
      <c r="DL20" s="1009"/>
      <c r="DM20" s="1009"/>
      <c r="DN20" s="1009"/>
      <c r="DO20" s="1009"/>
      <c r="DP20" s="1010"/>
      <c r="DQ20" s="1014">
        <v>33025126</v>
      </c>
      <c r="DR20" s="1009"/>
      <c r="DS20" s="1009"/>
      <c r="DT20" s="1009"/>
      <c r="DU20" s="1009"/>
      <c r="DV20" s="1009"/>
      <c r="DW20" s="1009"/>
      <c r="DX20" s="1009"/>
      <c r="DY20" s="1009"/>
      <c r="DZ20" s="1009"/>
      <c r="EA20" s="1009"/>
      <c r="EB20" s="1009"/>
      <c r="EC20" s="1045"/>
    </row>
    <row r="21" spans="2:133" ht="11.25" customHeight="1" x14ac:dyDescent="0.2">
      <c r="B21" s="1005" t="s">
        <v>265</v>
      </c>
      <c r="C21" s="1006"/>
      <c r="D21" s="1006"/>
      <c r="E21" s="1006"/>
      <c r="F21" s="1006"/>
      <c r="G21" s="1006"/>
      <c r="H21" s="1006"/>
      <c r="I21" s="1006"/>
      <c r="J21" s="1006"/>
      <c r="K21" s="1006"/>
      <c r="L21" s="1006"/>
      <c r="M21" s="1006"/>
      <c r="N21" s="1006"/>
      <c r="O21" s="1006"/>
      <c r="P21" s="1006"/>
      <c r="Q21" s="1007"/>
      <c r="R21" s="1008">
        <v>10259915</v>
      </c>
      <c r="S21" s="1009"/>
      <c r="T21" s="1009"/>
      <c r="U21" s="1009"/>
      <c r="V21" s="1009"/>
      <c r="W21" s="1009"/>
      <c r="X21" s="1009"/>
      <c r="Y21" s="1010"/>
      <c r="Z21" s="1046">
        <v>19</v>
      </c>
      <c r="AA21" s="1046"/>
      <c r="AB21" s="1046"/>
      <c r="AC21" s="1046"/>
      <c r="AD21" s="1047">
        <v>9909650</v>
      </c>
      <c r="AE21" s="1047"/>
      <c r="AF21" s="1047"/>
      <c r="AG21" s="1047"/>
      <c r="AH21" s="1047"/>
      <c r="AI21" s="1047"/>
      <c r="AJ21" s="1047"/>
      <c r="AK21" s="1047"/>
      <c r="AL21" s="1011">
        <v>35.200000000000003</v>
      </c>
      <c r="AM21" s="1012"/>
      <c r="AN21" s="1012"/>
      <c r="AO21" s="1048"/>
      <c r="AP21" s="1005" t="s">
        <v>266</v>
      </c>
      <c r="AQ21" s="1085"/>
      <c r="AR21" s="1085"/>
      <c r="AS21" s="1085"/>
      <c r="AT21" s="1085"/>
      <c r="AU21" s="1085"/>
      <c r="AV21" s="1085"/>
      <c r="AW21" s="1085"/>
      <c r="AX21" s="1085"/>
      <c r="AY21" s="1085"/>
      <c r="AZ21" s="1085"/>
      <c r="BA21" s="1085"/>
      <c r="BB21" s="1085"/>
      <c r="BC21" s="1085"/>
      <c r="BD21" s="1085"/>
      <c r="BE21" s="1085"/>
      <c r="BF21" s="1086"/>
      <c r="BG21" s="1008" t="s">
        <v>122</v>
      </c>
      <c r="BH21" s="1009"/>
      <c r="BI21" s="1009"/>
      <c r="BJ21" s="1009"/>
      <c r="BK21" s="1009"/>
      <c r="BL21" s="1009"/>
      <c r="BM21" s="1009"/>
      <c r="BN21" s="1010"/>
      <c r="BO21" s="1046" t="s">
        <v>122</v>
      </c>
      <c r="BP21" s="1046"/>
      <c r="BQ21" s="1046"/>
      <c r="BR21" s="1046"/>
      <c r="BS21" s="1047" t="s">
        <v>122</v>
      </c>
      <c r="BT21" s="1047"/>
      <c r="BU21" s="1047"/>
      <c r="BV21" s="1047"/>
      <c r="BW21" s="1047"/>
      <c r="BX21" s="1047"/>
      <c r="BY21" s="1047"/>
      <c r="BZ21" s="1047"/>
      <c r="CA21" s="1047"/>
      <c r="CB21" s="1087"/>
      <c r="CD21" s="989"/>
      <c r="CE21" s="990"/>
      <c r="CF21" s="990"/>
      <c r="CG21" s="990"/>
      <c r="CH21" s="990"/>
      <c r="CI21" s="990"/>
      <c r="CJ21" s="990"/>
      <c r="CK21" s="990"/>
      <c r="CL21" s="990"/>
      <c r="CM21" s="990"/>
      <c r="CN21" s="990"/>
      <c r="CO21" s="990"/>
      <c r="CP21" s="990"/>
      <c r="CQ21" s="991"/>
      <c r="CR21" s="1093"/>
      <c r="CS21" s="1094"/>
      <c r="CT21" s="1094"/>
      <c r="CU21" s="1094"/>
      <c r="CV21" s="1094"/>
      <c r="CW21" s="1094"/>
      <c r="CX21" s="1094"/>
      <c r="CY21" s="1095"/>
      <c r="CZ21" s="1096"/>
      <c r="DA21" s="1096"/>
      <c r="DB21" s="1096"/>
      <c r="DC21" s="1096"/>
      <c r="DD21" s="1097"/>
      <c r="DE21" s="1094"/>
      <c r="DF21" s="1094"/>
      <c r="DG21" s="1094"/>
      <c r="DH21" s="1094"/>
      <c r="DI21" s="1094"/>
      <c r="DJ21" s="1094"/>
      <c r="DK21" s="1094"/>
      <c r="DL21" s="1094"/>
      <c r="DM21" s="1094"/>
      <c r="DN21" s="1094"/>
      <c r="DO21" s="1094"/>
      <c r="DP21" s="1095"/>
      <c r="DQ21" s="1097"/>
      <c r="DR21" s="1094"/>
      <c r="DS21" s="1094"/>
      <c r="DT21" s="1094"/>
      <c r="DU21" s="1094"/>
      <c r="DV21" s="1094"/>
      <c r="DW21" s="1094"/>
      <c r="DX21" s="1094"/>
      <c r="DY21" s="1094"/>
      <c r="DZ21" s="1094"/>
      <c r="EA21" s="1094"/>
      <c r="EB21" s="1094"/>
      <c r="EC21" s="1101"/>
    </row>
    <row r="22" spans="2:133" ht="11.25" customHeight="1" x14ac:dyDescent="0.2">
      <c r="B22" s="1005" t="s">
        <v>267</v>
      </c>
      <c r="C22" s="1006"/>
      <c r="D22" s="1006"/>
      <c r="E22" s="1006"/>
      <c r="F22" s="1006"/>
      <c r="G22" s="1006"/>
      <c r="H22" s="1006"/>
      <c r="I22" s="1006"/>
      <c r="J22" s="1006"/>
      <c r="K22" s="1006"/>
      <c r="L22" s="1006"/>
      <c r="M22" s="1006"/>
      <c r="N22" s="1006"/>
      <c r="O22" s="1006"/>
      <c r="P22" s="1006"/>
      <c r="Q22" s="1007"/>
      <c r="R22" s="1008">
        <v>9909650</v>
      </c>
      <c r="S22" s="1009"/>
      <c r="T22" s="1009"/>
      <c r="U22" s="1009"/>
      <c r="V22" s="1009"/>
      <c r="W22" s="1009"/>
      <c r="X22" s="1009"/>
      <c r="Y22" s="1010"/>
      <c r="Z22" s="1046">
        <v>18.3</v>
      </c>
      <c r="AA22" s="1046"/>
      <c r="AB22" s="1046"/>
      <c r="AC22" s="1046"/>
      <c r="AD22" s="1047">
        <v>9909650</v>
      </c>
      <c r="AE22" s="1047"/>
      <c r="AF22" s="1047"/>
      <c r="AG22" s="1047"/>
      <c r="AH22" s="1047"/>
      <c r="AI22" s="1047"/>
      <c r="AJ22" s="1047"/>
      <c r="AK22" s="1047"/>
      <c r="AL22" s="1011">
        <v>35.200000000000003</v>
      </c>
      <c r="AM22" s="1012"/>
      <c r="AN22" s="1012"/>
      <c r="AO22" s="1048"/>
      <c r="AP22" s="1005" t="s">
        <v>268</v>
      </c>
      <c r="AQ22" s="1085"/>
      <c r="AR22" s="1085"/>
      <c r="AS22" s="1085"/>
      <c r="AT22" s="1085"/>
      <c r="AU22" s="1085"/>
      <c r="AV22" s="1085"/>
      <c r="AW22" s="1085"/>
      <c r="AX22" s="1085"/>
      <c r="AY22" s="1085"/>
      <c r="AZ22" s="1085"/>
      <c r="BA22" s="1085"/>
      <c r="BB22" s="1085"/>
      <c r="BC22" s="1085"/>
      <c r="BD22" s="1085"/>
      <c r="BE22" s="1085"/>
      <c r="BF22" s="1086"/>
      <c r="BG22" s="1008" t="s">
        <v>122</v>
      </c>
      <c r="BH22" s="1009"/>
      <c r="BI22" s="1009"/>
      <c r="BJ22" s="1009"/>
      <c r="BK22" s="1009"/>
      <c r="BL22" s="1009"/>
      <c r="BM22" s="1009"/>
      <c r="BN22" s="1010"/>
      <c r="BO22" s="1046" t="s">
        <v>122</v>
      </c>
      <c r="BP22" s="1046"/>
      <c r="BQ22" s="1046"/>
      <c r="BR22" s="1046"/>
      <c r="BS22" s="1047" t="s">
        <v>122</v>
      </c>
      <c r="BT22" s="1047"/>
      <c r="BU22" s="1047"/>
      <c r="BV22" s="1047"/>
      <c r="BW22" s="1047"/>
      <c r="BX22" s="1047"/>
      <c r="BY22" s="1047"/>
      <c r="BZ22" s="1047"/>
      <c r="CA22" s="1047"/>
      <c r="CB22" s="1087"/>
      <c r="CD22" s="1060" t="s">
        <v>269</v>
      </c>
      <c r="CE22" s="1061"/>
      <c r="CF22" s="1061"/>
      <c r="CG22" s="1061"/>
      <c r="CH22" s="1061"/>
      <c r="CI22" s="1061"/>
      <c r="CJ22" s="1061"/>
      <c r="CK22" s="1061"/>
      <c r="CL22" s="1061"/>
      <c r="CM22" s="1061"/>
      <c r="CN22" s="1061"/>
      <c r="CO22" s="1061"/>
      <c r="CP22" s="1061"/>
      <c r="CQ22" s="1061"/>
      <c r="CR22" s="1061"/>
      <c r="CS22" s="1061"/>
      <c r="CT22" s="1061"/>
      <c r="CU22" s="1061"/>
      <c r="CV22" s="1061"/>
      <c r="CW22" s="1061"/>
      <c r="CX22" s="1061"/>
      <c r="CY22" s="1061"/>
      <c r="CZ22" s="1061"/>
      <c r="DA22" s="1061"/>
      <c r="DB22" s="1061"/>
      <c r="DC22" s="1061"/>
      <c r="DD22" s="1061"/>
      <c r="DE22" s="1061"/>
      <c r="DF22" s="1061"/>
      <c r="DG22" s="1061"/>
      <c r="DH22" s="1061"/>
      <c r="DI22" s="1061"/>
      <c r="DJ22" s="1061"/>
      <c r="DK22" s="1061"/>
      <c r="DL22" s="1061"/>
      <c r="DM22" s="1061"/>
      <c r="DN22" s="1061"/>
      <c r="DO22" s="1061"/>
      <c r="DP22" s="1061"/>
      <c r="DQ22" s="1061"/>
      <c r="DR22" s="1061"/>
      <c r="DS22" s="1061"/>
      <c r="DT22" s="1061"/>
      <c r="DU22" s="1061"/>
      <c r="DV22" s="1061"/>
      <c r="DW22" s="1061"/>
      <c r="DX22" s="1061"/>
      <c r="DY22" s="1061"/>
      <c r="DZ22" s="1061"/>
      <c r="EA22" s="1061"/>
      <c r="EB22" s="1061"/>
      <c r="EC22" s="1062"/>
    </row>
    <row r="23" spans="2:133" ht="11.25" customHeight="1" x14ac:dyDescent="0.2">
      <c r="B23" s="1005" t="s">
        <v>270</v>
      </c>
      <c r="C23" s="1006"/>
      <c r="D23" s="1006"/>
      <c r="E23" s="1006"/>
      <c r="F23" s="1006"/>
      <c r="G23" s="1006"/>
      <c r="H23" s="1006"/>
      <c r="I23" s="1006"/>
      <c r="J23" s="1006"/>
      <c r="K23" s="1006"/>
      <c r="L23" s="1006"/>
      <c r="M23" s="1006"/>
      <c r="N23" s="1006"/>
      <c r="O23" s="1006"/>
      <c r="P23" s="1006"/>
      <c r="Q23" s="1007"/>
      <c r="R23" s="1008">
        <v>350265</v>
      </c>
      <c r="S23" s="1009"/>
      <c r="T23" s="1009"/>
      <c r="U23" s="1009"/>
      <c r="V23" s="1009"/>
      <c r="W23" s="1009"/>
      <c r="X23" s="1009"/>
      <c r="Y23" s="1010"/>
      <c r="Z23" s="1046">
        <v>0.6</v>
      </c>
      <c r="AA23" s="1046"/>
      <c r="AB23" s="1046"/>
      <c r="AC23" s="1046"/>
      <c r="AD23" s="1047" t="s">
        <v>122</v>
      </c>
      <c r="AE23" s="1047"/>
      <c r="AF23" s="1047"/>
      <c r="AG23" s="1047"/>
      <c r="AH23" s="1047"/>
      <c r="AI23" s="1047"/>
      <c r="AJ23" s="1047"/>
      <c r="AK23" s="1047"/>
      <c r="AL23" s="1011" t="s">
        <v>122</v>
      </c>
      <c r="AM23" s="1012"/>
      <c r="AN23" s="1012"/>
      <c r="AO23" s="1048"/>
      <c r="AP23" s="1005" t="s">
        <v>271</v>
      </c>
      <c r="AQ23" s="1085"/>
      <c r="AR23" s="1085"/>
      <c r="AS23" s="1085"/>
      <c r="AT23" s="1085"/>
      <c r="AU23" s="1085"/>
      <c r="AV23" s="1085"/>
      <c r="AW23" s="1085"/>
      <c r="AX23" s="1085"/>
      <c r="AY23" s="1085"/>
      <c r="AZ23" s="1085"/>
      <c r="BA23" s="1085"/>
      <c r="BB23" s="1085"/>
      <c r="BC23" s="1085"/>
      <c r="BD23" s="1085"/>
      <c r="BE23" s="1085"/>
      <c r="BF23" s="1086"/>
      <c r="BG23" s="1008">
        <v>1291183</v>
      </c>
      <c r="BH23" s="1009"/>
      <c r="BI23" s="1009"/>
      <c r="BJ23" s="1009"/>
      <c r="BK23" s="1009"/>
      <c r="BL23" s="1009"/>
      <c r="BM23" s="1009"/>
      <c r="BN23" s="1010"/>
      <c r="BO23" s="1046">
        <v>8.6999999999999993</v>
      </c>
      <c r="BP23" s="1046"/>
      <c r="BQ23" s="1046"/>
      <c r="BR23" s="1046"/>
      <c r="BS23" s="1047" t="s">
        <v>122</v>
      </c>
      <c r="BT23" s="1047"/>
      <c r="BU23" s="1047"/>
      <c r="BV23" s="1047"/>
      <c r="BW23" s="1047"/>
      <c r="BX23" s="1047"/>
      <c r="BY23" s="1047"/>
      <c r="BZ23" s="1047"/>
      <c r="CA23" s="1047"/>
      <c r="CB23" s="1087"/>
      <c r="CD23" s="1060" t="s">
        <v>211</v>
      </c>
      <c r="CE23" s="1061"/>
      <c r="CF23" s="1061"/>
      <c r="CG23" s="1061"/>
      <c r="CH23" s="1061"/>
      <c r="CI23" s="1061"/>
      <c r="CJ23" s="1061"/>
      <c r="CK23" s="1061"/>
      <c r="CL23" s="1061"/>
      <c r="CM23" s="1061"/>
      <c r="CN23" s="1061"/>
      <c r="CO23" s="1061"/>
      <c r="CP23" s="1061"/>
      <c r="CQ23" s="1062"/>
      <c r="CR23" s="1060" t="s">
        <v>272</v>
      </c>
      <c r="CS23" s="1061"/>
      <c r="CT23" s="1061"/>
      <c r="CU23" s="1061"/>
      <c r="CV23" s="1061"/>
      <c r="CW23" s="1061"/>
      <c r="CX23" s="1061"/>
      <c r="CY23" s="1062"/>
      <c r="CZ23" s="1060" t="s">
        <v>273</v>
      </c>
      <c r="DA23" s="1061"/>
      <c r="DB23" s="1061"/>
      <c r="DC23" s="1062"/>
      <c r="DD23" s="1060" t="s">
        <v>274</v>
      </c>
      <c r="DE23" s="1061"/>
      <c r="DF23" s="1061"/>
      <c r="DG23" s="1061"/>
      <c r="DH23" s="1061"/>
      <c r="DI23" s="1061"/>
      <c r="DJ23" s="1061"/>
      <c r="DK23" s="1062"/>
      <c r="DL23" s="1098" t="s">
        <v>275</v>
      </c>
      <c r="DM23" s="1099"/>
      <c r="DN23" s="1099"/>
      <c r="DO23" s="1099"/>
      <c r="DP23" s="1099"/>
      <c r="DQ23" s="1099"/>
      <c r="DR23" s="1099"/>
      <c r="DS23" s="1099"/>
      <c r="DT23" s="1099"/>
      <c r="DU23" s="1099"/>
      <c r="DV23" s="1100"/>
      <c r="DW23" s="1060" t="s">
        <v>276</v>
      </c>
      <c r="DX23" s="1061"/>
      <c r="DY23" s="1061"/>
      <c r="DZ23" s="1061"/>
      <c r="EA23" s="1061"/>
      <c r="EB23" s="1061"/>
      <c r="EC23" s="1062"/>
    </row>
    <row r="24" spans="2:133" ht="11.25" customHeight="1" x14ac:dyDescent="0.2">
      <c r="B24" s="1005" t="s">
        <v>277</v>
      </c>
      <c r="C24" s="1006"/>
      <c r="D24" s="1006"/>
      <c r="E24" s="1006"/>
      <c r="F24" s="1006"/>
      <c r="G24" s="1006"/>
      <c r="H24" s="1006"/>
      <c r="I24" s="1006"/>
      <c r="J24" s="1006"/>
      <c r="K24" s="1006"/>
      <c r="L24" s="1006"/>
      <c r="M24" s="1006"/>
      <c r="N24" s="1006"/>
      <c r="O24" s="1006"/>
      <c r="P24" s="1006"/>
      <c r="Q24" s="1007"/>
      <c r="R24" s="1008" t="s">
        <v>122</v>
      </c>
      <c r="S24" s="1009"/>
      <c r="T24" s="1009"/>
      <c r="U24" s="1009"/>
      <c r="V24" s="1009"/>
      <c r="W24" s="1009"/>
      <c r="X24" s="1009"/>
      <c r="Y24" s="1010"/>
      <c r="Z24" s="1046" t="s">
        <v>122</v>
      </c>
      <c r="AA24" s="1046"/>
      <c r="AB24" s="1046"/>
      <c r="AC24" s="1046"/>
      <c r="AD24" s="1047" t="s">
        <v>122</v>
      </c>
      <c r="AE24" s="1047"/>
      <c r="AF24" s="1047"/>
      <c r="AG24" s="1047"/>
      <c r="AH24" s="1047"/>
      <c r="AI24" s="1047"/>
      <c r="AJ24" s="1047"/>
      <c r="AK24" s="1047"/>
      <c r="AL24" s="1011" t="s">
        <v>122</v>
      </c>
      <c r="AM24" s="1012"/>
      <c r="AN24" s="1012"/>
      <c r="AO24" s="1048"/>
      <c r="AP24" s="1005" t="s">
        <v>278</v>
      </c>
      <c r="AQ24" s="1085"/>
      <c r="AR24" s="1085"/>
      <c r="AS24" s="1085"/>
      <c r="AT24" s="1085"/>
      <c r="AU24" s="1085"/>
      <c r="AV24" s="1085"/>
      <c r="AW24" s="1085"/>
      <c r="AX24" s="1085"/>
      <c r="AY24" s="1085"/>
      <c r="AZ24" s="1085"/>
      <c r="BA24" s="1085"/>
      <c r="BB24" s="1085"/>
      <c r="BC24" s="1085"/>
      <c r="BD24" s="1085"/>
      <c r="BE24" s="1085"/>
      <c r="BF24" s="1086"/>
      <c r="BG24" s="1008" t="s">
        <v>122</v>
      </c>
      <c r="BH24" s="1009"/>
      <c r="BI24" s="1009"/>
      <c r="BJ24" s="1009"/>
      <c r="BK24" s="1009"/>
      <c r="BL24" s="1009"/>
      <c r="BM24" s="1009"/>
      <c r="BN24" s="1010"/>
      <c r="BO24" s="1046" t="s">
        <v>122</v>
      </c>
      <c r="BP24" s="1046"/>
      <c r="BQ24" s="1046"/>
      <c r="BR24" s="1046"/>
      <c r="BS24" s="1047" t="s">
        <v>122</v>
      </c>
      <c r="BT24" s="1047"/>
      <c r="BU24" s="1047"/>
      <c r="BV24" s="1047"/>
      <c r="BW24" s="1047"/>
      <c r="BX24" s="1047"/>
      <c r="BY24" s="1047"/>
      <c r="BZ24" s="1047"/>
      <c r="CA24" s="1047"/>
      <c r="CB24" s="1087"/>
      <c r="CD24" s="1066" t="s">
        <v>279</v>
      </c>
      <c r="CE24" s="1067"/>
      <c r="CF24" s="1067"/>
      <c r="CG24" s="1067"/>
      <c r="CH24" s="1067"/>
      <c r="CI24" s="1067"/>
      <c r="CJ24" s="1067"/>
      <c r="CK24" s="1067"/>
      <c r="CL24" s="1067"/>
      <c r="CM24" s="1067"/>
      <c r="CN24" s="1067"/>
      <c r="CO24" s="1067"/>
      <c r="CP24" s="1067"/>
      <c r="CQ24" s="1068"/>
      <c r="CR24" s="1063">
        <v>31819239</v>
      </c>
      <c r="CS24" s="1064"/>
      <c r="CT24" s="1064"/>
      <c r="CU24" s="1064"/>
      <c r="CV24" s="1064"/>
      <c r="CW24" s="1064"/>
      <c r="CX24" s="1064"/>
      <c r="CY24" s="1089"/>
      <c r="CZ24" s="1090">
        <v>59.9</v>
      </c>
      <c r="DA24" s="1072"/>
      <c r="DB24" s="1072"/>
      <c r="DC24" s="1092"/>
      <c r="DD24" s="1088">
        <v>17394249</v>
      </c>
      <c r="DE24" s="1064"/>
      <c r="DF24" s="1064"/>
      <c r="DG24" s="1064"/>
      <c r="DH24" s="1064"/>
      <c r="DI24" s="1064"/>
      <c r="DJ24" s="1064"/>
      <c r="DK24" s="1089"/>
      <c r="DL24" s="1088">
        <v>15712282</v>
      </c>
      <c r="DM24" s="1064"/>
      <c r="DN24" s="1064"/>
      <c r="DO24" s="1064"/>
      <c r="DP24" s="1064"/>
      <c r="DQ24" s="1064"/>
      <c r="DR24" s="1064"/>
      <c r="DS24" s="1064"/>
      <c r="DT24" s="1064"/>
      <c r="DU24" s="1064"/>
      <c r="DV24" s="1089"/>
      <c r="DW24" s="1090">
        <v>55.6</v>
      </c>
      <c r="DX24" s="1072"/>
      <c r="DY24" s="1072"/>
      <c r="DZ24" s="1072"/>
      <c r="EA24" s="1072"/>
      <c r="EB24" s="1072"/>
      <c r="EC24" s="1091"/>
    </row>
    <row r="25" spans="2:133" ht="11.25" customHeight="1" x14ac:dyDescent="0.2">
      <c r="B25" s="1005" t="s">
        <v>280</v>
      </c>
      <c r="C25" s="1006"/>
      <c r="D25" s="1006"/>
      <c r="E25" s="1006"/>
      <c r="F25" s="1006"/>
      <c r="G25" s="1006"/>
      <c r="H25" s="1006"/>
      <c r="I25" s="1006"/>
      <c r="J25" s="1006"/>
      <c r="K25" s="1006"/>
      <c r="L25" s="1006"/>
      <c r="M25" s="1006"/>
      <c r="N25" s="1006"/>
      <c r="O25" s="1006"/>
      <c r="P25" s="1006"/>
      <c r="Q25" s="1007"/>
      <c r="R25" s="1008">
        <v>29491156</v>
      </c>
      <c r="S25" s="1009"/>
      <c r="T25" s="1009"/>
      <c r="U25" s="1009"/>
      <c r="V25" s="1009"/>
      <c r="W25" s="1009"/>
      <c r="X25" s="1009"/>
      <c r="Y25" s="1010"/>
      <c r="Z25" s="1046">
        <v>54.6</v>
      </c>
      <c r="AA25" s="1046"/>
      <c r="AB25" s="1046"/>
      <c r="AC25" s="1046"/>
      <c r="AD25" s="1047">
        <v>27849708</v>
      </c>
      <c r="AE25" s="1047"/>
      <c r="AF25" s="1047"/>
      <c r="AG25" s="1047"/>
      <c r="AH25" s="1047"/>
      <c r="AI25" s="1047"/>
      <c r="AJ25" s="1047"/>
      <c r="AK25" s="1047"/>
      <c r="AL25" s="1011">
        <v>98.9</v>
      </c>
      <c r="AM25" s="1012"/>
      <c r="AN25" s="1012"/>
      <c r="AO25" s="1048"/>
      <c r="AP25" s="1005" t="s">
        <v>281</v>
      </c>
      <c r="AQ25" s="1085"/>
      <c r="AR25" s="1085"/>
      <c r="AS25" s="1085"/>
      <c r="AT25" s="1085"/>
      <c r="AU25" s="1085"/>
      <c r="AV25" s="1085"/>
      <c r="AW25" s="1085"/>
      <c r="AX25" s="1085"/>
      <c r="AY25" s="1085"/>
      <c r="AZ25" s="1085"/>
      <c r="BA25" s="1085"/>
      <c r="BB25" s="1085"/>
      <c r="BC25" s="1085"/>
      <c r="BD25" s="1085"/>
      <c r="BE25" s="1085"/>
      <c r="BF25" s="1086"/>
      <c r="BG25" s="1008" t="s">
        <v>122</v>
      </c>
      <c r="BH25" s="1009"/>
      <c r="BI25" s="1009"/>
      <c r="BJ25" s="1009"/>
      <c r="BK25" s="1009"/>
      <c r="BL25" s="1009"/>
      <c r="BM25" s="1009"/>
      <c r="BN25" s="1010"/>
      <c r="BO25" s="1046" t="s">
        <v>122</v>
      </c>
      <c r="BP25" s="1046"/>
      <c r="BQ25" s="1046"/>
      <c r="BR25" s="1046"/>
      <c r="BS25" s="1047" t="s">
        <v>122</v>
      </c>
      <c r="BT25" s="1047"/>
      <c r="BU25" s="1047"/>
      <c r="BV25" s="1047"/>
      <c r="BW25" s="1047"/>
      <c r="BX25" s="1047"/>
      <c r="BY25" s="1047"/>
      <c r="BZ25" s="1047"/>
      <c r="CA25" s="1047"/>
      <c r="CB25" s="1087"/>
      <c r="CD25" s="1005" t="s">
        <v>282</v>
      </c>
      <c r="CE25" s="1006"/>
      <c r="CF25" s="1006"/>
      <c r="CG25" s="1006"/>
      <c r="CH25" s="1006"/>
      <c r="CI25" s="1006"/>
      <c r="CJ25" s="1006"/>
      <c r="CK25" s="1006"/>
      <c r="CL25" s="1006"/>
      <c r="CM25" s="1006"/>
      <c r="CN25" s="1006"/>
      <c r="CO25" s="1006"/>
      <c r="CP25" s="1006"/>
      <c r="CQ25" s="1007"/>
      <c r="CR25" s="1008">
        <v>7431303</v>
      </c>
      <c r="CS25" s="1021"/>
      <c r="CT25" s="1021"/>
      <c r="CU25" s="1021"/>
      <c r="CV25" s="1021"/>
      <c r="CW25" s="1021"/>
      <c r="CX25" s="1021"/>
      <c r="CY25" s="1022"/>
      <c r="CZ25" s="1011">
        <v>14</v>
      </c>
      <c r="DA25" s="1023"/>
      <c r="DB25" s="1023"/>
      <c r="DC25" s="1024"/>
      <c r="DD25" s="1014">
        <v>6881570</v>
      </c>
      <c r="DE25" s="1021"/>
      <c r="DF25" s="1021"/>
      <c r="DG25" s="1021"/>
      <c r="DH25" s="1021"/>
      <c r="DI25" s="1021"/>
      <c r="DJ25" s="1021"/>
      <c r="DK25" s="1022"/>
      <c r="DL25" s="1014">
        <v>6878251</v>
      </c>
      <c r="DM25" s="1021"/>
      <c r="DN25" s="1021"/>
      <c r="DO25" s="1021"/>
      <c r="DP25" s="1021"/>
      <c r="DQ25" s="1021"/>
      <c r="DR25" s="1021"/>
      <c r="DS25" s="1021"/>
      <c r="DT25" s="1021"/>
      <c r="DU25" s="1021"/>
      <c r="DV25" s="1022"/>
      <c r="DW25" s="1011">
        <v>24.3</v>
      </c>
      <c r="DX25" s="1023"/>
      <c r="DY25" s="1023"/>
      <c r="DZ25" s="1023"/>
      <c r="EA25" s="1023"/>
      <c r="EB25" s="1023"/>
      <c r="EC25" s="1035"/>
    </row>
    <row r="26" spans="2:133" ht="11.25" customHeight="1" x14ac:dyDescent="0.2">
      <c r="B26" s="1005" t="s">
        <v>283</v>
      </c>
      <c r="C26" s="1006"/>
      <c r="D26" s="1006"/>
      <c r="E26" s="1006"/>
      <c r="F26" s="1006"/>
      <c r="G26" s="1006"/>
      <c r="H26" s="1006"/>
      <c r="I26" s="1006"/>
      <c r="J26" s="1006"/>
      <c r="K26" s="1006"/>
      <c r="L26" s="1006"/>
      <c r="M26" s="1006"/>
      <c r="N26" s="1006"/>
      <c r="O26" s="1006"/>
      <c r="P26" s="1006"/>
      <c r="Q26" s="1007"/>
      <c r="R26" s="1008">
        <v>14541</v>
      </c>
      <c r="S26" s="1009"/>
      <c r="T26" s="1009"/>
      <c r="U26" s="1009"/>
      <c r="V26" s="1009"/>
      <c r="W26" s="1009"/>
      <c r="X26" s="1009"/>
      <c r="Y26" s="1010"/>
      <c r="Z26" s="1046">
        <v>0</v>
      </c>
      <c r="AA26" s="1046"/>
      <c r="AB26" s="1046"/>
      <c r="AC26" s="1046"/>
      <c r="AD26" s="1047">
        <v>14541</v>
      </c>
      <c r="AE26" s="1047"/>
      <c r="AF26" s="1047"/>
      <c r="AG26" s="1047"/>
      <c r="AH26" s="1047"/>
      <c r="AI26" s="1047"/>
      <c r="AJ26" s="1047"/>
      <c r="AK26" s="1047"/>
      <c r="AL26" s="1011">
        <v>0.1</v>
      </c>
      <c r="AM26" s="1012"/>
      <c r="AN26" s="1012"/>
      <c r="AO26" s="1048"/>
      <c r="AP26" s="1005" t="s">
        <v>284</v>
      </c>
      <c r="AQ26" s="1085"/>
      <c r="AR26" s="1085"/>
      <c r="AS26" s="1085"/>
      <c r="AT26" s="1085"/>
      <c r="AU26" s="1085"/>
      <c r="AV26" s="1085"/>
      <c r="AW26" s="1085"/>
      <c r="AX26" s="1085"/>
      <c r="AY26" s="1085"/>
      <c r="AZ26" s="1085"/>
      <c r="BA26" s="1085"/>
      <c r="BB26" s="1085"/>
      <c r="BC26" s="1085"/>
      <c r="BD26" s="1085"/>
      <c r="BE26" s="1085"/>
      <c r="BF26" s="1086"/>
      <c r="BG26" s="1008" t="s">
        <v>122</v>
      </c>
      <c r="BH26" s="1009"/>
      <c r="BI26" s="1009"/>
      <c r="BJ26" s="1009"/>
      <c r="BK26" s="1009"/>
      <c r="BL26" s="1009"/>
      <c r="BM26" s="1009"/>
      <c r="BN26" s="1010"/>
      <c r="BO26" s="1046" t="s">
        <v>122</v>
      </c>
      <c r="BP26" s="1046"/>
      <c r="BQ26" s="1046"/>
      <c r="BR26" s="1046"/>
      <c r="BS26" s="1047" t="s">
        <v>122</v>
      </c>
      <c r="BT26" s="1047"/>
      <c r="BU26" s="1047"/>
      <c r="BV26" s="1047"/>
      <c r="BW26" s="1047"/>
      <c r="BX26" s="1047"/>
      <c r="BY26" s="1047"/>
      <c r="BZ26" s="1047"/>
      <c r="CA26" s="1047"/>
      <c r="CB26" s="1087"/>
      <c r="CD26" s="1005" t="s">
        <v>285</v>
      </c>
      <c r="CE26" s="1006"/>
      <c r="CF26" s="1006"/>
      <c r="CG26" s="1006"/>
      <c r="CH26" s="1006"/>
      <c r="CI26" s="1006"/>
      <c r="CJ26" s="1006"/>
      <c r="CK26" s="1006"/>
      <c r="CL26" s="1006"/>
      <c r="CM26" s="1006"/>
      <c r="CN26" s="1006"/>
      <c r="CO26" s="1006"/>
      <c r="CP26" s="1006"/>
      <c r="CQ26" s="1007"/>
      <c r="CR26" s="1008">
        <v>4874939</v>
      </c>
      <c r="CS26" s="1009"/>
      <c r="CT26" s="1009"/>
      <c r="CU26" s="1009"/>
      <c r="CV26" s="1009"/>
      <c r="CW26" s="1009"/>
      <c r="CX26" s="1009"/>
      <c r="CY26" s="1010"/>
      <c r="CZ26" s="1011">
        <v>9.1999999999999993</v>
      </c>
      <c r="DA26" s="1023"/>
      <c r="DB26" s="1023"/>
      <c r="DC26" s="1024"/>
      <c r="DD26" s="1014">
        <v>4553282</v>
      </c>
      <c r="DE26" s="1009"/>
      <c r="DF26" s="1009"/>
      <c r="DG26" s="1009"/>
      <c r="DH26" s="1009"/>
      <c r="DI26" s="1009"/>
      <c r="DJ26" s="1009"/>
      <c r="DK26" s="1010"/>
      <c r="DL26" s="1014" t="s">
        <v>122</v>
      </c>
      <c r="DM26" s="1009"/>
      <c r="DN26" s="1009"/>
      <c r="DO26" s="1009"/>
      <c r="DP26" s="1009"/>
      <c r="DQ26" s="1009"/>
      <c r="DR26" s="1009"/>
      <c r="DS26" s="1009"/>
      <c r="DT26" s="1009"/>
      <c r="DU26" s="1009"/>
      <c r="DV26" s="1010"/>
      <c r="DW26" s="1011" t="s">
        <v>122</v>
      </c>
      <c r="DX26" s="1023"/>
      <c r="DY26" s="1023"/>
      <c r="DZ26" s="1023"/>
      <c r="EA26" s="1023"/>
      <c r="EB26" s="1023"/>
      <c r="EC26" s="1035"/>
    </row>
    <row r="27" spans="2:133" ht="11.25" customHeight="1" x14ac:dyDescent="0.2">
      <c r="B27" s="1005" t="s">
        <v>286</v>
      </c>
      <c r="C27" s="1006"/>
      <c r="D27" s="1006"/>
      <c r="E27" s="1006"/>
      <c r="F27" s="1006"/>
      <c r="G27" s="1006"/>
      <c r="H27" s="1006"/>
      <c r="I27" s="1006"/>
      <c r="J27" s="1006"/>
      <c r="K27" s="1006"/>
      <c r="L27" s="1006"/>
      <c r="M27" s="1006"/>
      <c r="N27" s="1006"/>
      <c r="O27" s="1006"/>
      <c r="P27" s="1006"/>
      <c r="Q27" s="1007"/>
      <c r="R27" s="1008">
        <v>173954</v>
      </c>
      <c r="S27" s="1009"/>
      <c r="T27" s="1009"/>
      <c r="U27" s="1009"/>
      <c r="V27" s="1009"/>
      <c r="W27" s="1009"/>
      <c r="X27" s="1009"/>
      <c r="Y27" s="1010"/>
      <c r="Z27" s="1046">
        <v>0.3</v>
      </c>
      <c r="AA27" s="1046"/>
      <c r="AB27" s="1046"/>
      <c r="AC27" s="1046"/>
      <c r="AD27" s="1047" t="s">
        <v>122</v>
      </c>
      <c r="AE27" s="1047"/>
      <c r="AF27" s="1047"/>
      <c r="AG27" s="1047"/>
      <c r="AH27" s="1047"/>
      <c r="AI27" s="1047"/>
      <c r="AJ27" s="1047"/>
      <c r="AK27" s="1047"/>
      <c r="AL27" s="1011" t="s">
        <v>122</v>
      </c>
      <c r="AM27" s="1012"/>
      <c r="AN27" s="1012"/>
      <c r="AO27" s="1048"/>
      <c r="AP27" s="1005" t="s">
        <v>287</v>
      </c>
      <c r="AQ27" s="1006"/>
      <c r="AR27" s="1006"/>
      <c r="AS27" s="1006"/>
      <c r="AT27" s="1006"/>
      <c r="AU27" s="1006"/>
      <c r="AV27" s="1006"/>
      <c r="AW27" s="1006"/>
      <c r="AX27" s="1006"/>
      <c r="AY27" s="1006"/>
      <c r="AZ27" s="1006"/>
      <c r="BA27" s="1006"/>
      <c r="BB27" s="1006"/>
      <c r="BC27" s="1006"/>
      <c r="BD27" s="1006"/>
      <c r="BE27" s="1006"/>
      <c r="BF27" s="1007"/>
      <c r="BG27" s="1008">
        <v>14891366</v>
      </c>
      <c r="BH27" s="1009"/>
      <c r="BI27" s="1009"/>
      <c r="BJ27" s="1009"/>
      <c r="BK27" s="1009"/>
      <c r="BL27" s="1009"/>
      <c r="BM27" s="1009"/>
      <c r="BN27" s="1010"/>
      <c r="BO27" s="1046">
        <v>100</v>
      </c>
      <c r="BP27" s="1046"/>
      <c r="BQ27" s="1046"/>
      <c r="BR27" s="1046"/>
      <c r="BS27" s="1047">
        <v>161833</v>
      </c>
      <c r="BT27" s="1047"/>
      <c r="BU27" s="1047"/>
      <c r="BV27" s="1047"/>
      <c r="BW27" s="1047"/>
      <c r="BX27" s="1047"/>
      <c r="BY27" s="1047"/>
      <c r="BZ27" s="1047"/>
      <c r="CA27" s="1047"/>
      <c r="CB27" s="1087"/>
      <c r="CD27" s="1005" t="s">
        <v>288</v>
      </c>
      <c r="CE27" s="1006"/>
      <c r="CF27" s="1006"/>
      <c r="CG27" s="1006"/>
      <c r="CH27" s="1006"/>
      <c r="CI27" s="1006"/>
      <c r="CJ27" s="1006"/>
      <c r="CK27" s="1006"/>
      <c r="CL27" s="1006"/>
      <c r="CM27" s="1006"/>
      <c r="CN27" s="1006"/>
      <c r="CO27" s="1006"/>
      <c r="CP27" s="1006"/>
      <c r="CQ27" s="1007"/>
      <c r="CR27" s="1008">
        <v>20714268</v>
      </c>
      <c r="CS27" s="1021"/>
      <c r="CT27" s="1021"/>
      <c r="CU27" s="1021"/>
      <c r="CV27" s="1021"/>
      <c r="CW27" s="1021"/>
      <c r="CX27" s="1021"/>
      <c r="CY27" s="1022"/>
      <c r="CZ27" s="1011">
        <v>39</v>
      </c>
      <c r="DA27" s="1023"/>
      <c r="DB27" s="1023"/>
      <c r="DC27" s="1024"/>
      <c r="DD27" s="1014">
        <v>6839011</v>
      </c>
      <c r="DE27" s="1021"/>
      <c r="DF27" s="1021"/>
      <c r="DG27" s="1021"/>
      <c r="DH27" s="1021"/>
      <c r="DI27" s="1021"/>
      <c r="DJ27" s="1021"/>
      <c r="DK27" s="1022"/>
      <c r="DL27" s="1014">
        <v>5160363</v>
      </c>
      <c r="DM27" s="1021"/>
      <c r="DN27" s="1021"/>
      <c r="DO27" s="1021"/>
      <c r="DP27" s="1021"/>
      <c r="DQ27" s="1021"/>
      <c r="DR27" s="1021"/>
      <c r="DS27" s="1021"/>
      <c r="DT27" s="1021"/>
      <c r="DU27" s="1021"/>
      <c r="DV27" s="1022"/>
      <c r="DW27" s="1011">
        <v>18.3</v>
      </c>
      <c r="DX27" s="1023"/>
      <c r="DY27" s="1023"/>
      <c r="DZ27" s="1023"/>
      <c r="EA27" s="1023"/>
      <c r="EB27" s="1023"/>
      <c r="EC27" s="1035"/>
    </row>
    <row r="28" spans="2:133" ht="11.25" customHeight="1" x14ac:dyDescent="0.2">
      <c r="B28" s="1005" t="s">
        <v>289</v>
      </c>
      <c r="C28" s="1006"/>
      <c r="D28" s="1006"/>
      <c r="E28" s="1006"/>
      <c r="F28" s="1006"/>
      <c r="G28" s="1006"/>
      <c r="H28" s="1006"/>
      <c r="I28" s="1006"/>
      <c r="J28" s="1006"/>
      <c r="K28" s="1006"/>
      <c r="L28" s="1006"/>
      <c r="M28" s="1006"/>
      <c r="N28" s="1006"/>
      <c r="O28" s="1006"/>
      <c r="P28" s="1006"/>
      <c r="Q28" s="1007"/>
      <c r="R28" s="1008">
        <v>352047</v>
      </c>
      <c r="S28" s="1009"/>
      <c r="T28" s="1009"/>
      <c r="U28" s="1009"/>
      <c r="V28" s="1009"/>
      <c r="W28" s="1009"/>
      <c r="X28" s="1009"/>
      <c r="Y28" s="1010"/>
      <c r="Z28" s="1046">
        <v>0.7</v>
      </c>
      <c r="AA28" s="1046"/>
      <c r="AB28" s="1046"/>
      <c r="AC28" s="1046"/>
      <c r="AD28" s="1047">
        <v>117205</v>
      </c>
      <c r="AE28" s="1047"/>
      <c r="AF28" s="1047"/>
      <c r="AG28" s="1047"/>
      <c r="AH28" s="1047"/>
      <c r="AI28" s="1047"/>
      <c r="AJ28" s="1047"/>
      <c r="AK28" s="1047"/>
      <c r="AL28" s="1011">
        <v>0.4</v>
      </c>
      <c r="AM28" s="1012"/>
      <c r="AN28" s="1012"/>
      <c r="AO28" s="1048"/>
      <c r="AP28" s="1005"/>
      <c r="AQ28" s="1006"/>
      <c r="AR28" s="1006"/>
      <c r="AS28" s="1006"/>
      <c r="AT28" s="1006"/>
      <c r="AU28" s="1006"/>
      <c r="AV28" s="1006"/>
      <c r="AW28" s="1006"/>
      <c r="AX28" s="1006"/>
      <c r="AY28" s="1006"/>
      <c r="AZ28" s="1006"/>
      <c r="BA28" s="1006"/>
      <c r="BB28" s="1006"/>
      <c r="BC28" s="1006"/>
      <c r="BD28" s="1006"/>
      <c r="BE28" s="1006"/>
      <c r="BF28" s="1007"/>
      <c r="BG28" s="1008"/>
      <c r="BH28" s="1009"/>
      <c r="BI28" s="1009"/>
      <c r="BJ28" s="1009"/>
      <c r="BK28" s="1009"/>
      <c r="BL28" s="1009"/>
      <c r="BM28" s="1009"/>
      <c r="BN28" s="1010"/>
      <c r="BO28" s="1046"/>
      <c r="BP28" s="1046"/>
      <c r="BQ28" s="1046"/>
      <c r="BR28" s="1046"/>
      <c r="BS28" s="1014"/>
      <c r="BT28" s="1009"/>
      <c r="BU28" s="1009"/>
      <c r="BV28" s="1009"/>
      <c r="BW28" s="1009"/>
      <c r="BX28" s="1009"/>
      <c r="BY28" s="1009"/>
      <c r="BZ28" s="1009"/>
      <c r="CA28" s="1009"/>
      <c r="CB28" s="1045"/>
      <c r="CD28" s="1005" t="s">
        <v>290</v>
      </c>
      <c r="CE28" s="1006"/>
      <c r="CF28" s="1006"/>
      <c r="CG28" s="1006"/>
      <c r="CH28" s="1006"/>
      <c r="CI28" s="1006"/>
      <c r="CJ28" s="1006"/>
      <c r="CK28" s="1006"/>
      <c r="CL28" s="1006"/>
      <c r="CM28" s="1006"/>
      <c r="CN28" s="1006"/>
      <c r="CO28" s="1006"/>
      <c r="CP28" s="1006"/>
      <c r="CQ28" s="1007"/>
      <c r="CR28" s="1008">
        <v>3673668</v>
      </c>
      <c r="CS28" s="1009"/>
      <c r="CT28" s="1009"/>
      <c r="CU28" s="1009"/>
      <c r="CV28" s="1009"/>
      <c r="CW28" s="1009"/>
      <c r="CX28" s="1009"/>
      <c r="CY28" s="1010"/>
      <c r="CZ28" s="1011">
        <v>6.9</v>
      </c>
      <c r="DA28" s="1023"/>
      <c r="DB28" s="1023"/>
      <c r="DC28" s="1024"/>
      <c r="DD28" s="1014">
        <v>3673668</v>
      </c>
      <c r="DE28" s="1009"/>
      <c r="DF28" s="1009"/>
      <c r="DG28" s="1009"/>
      <c r="DH28" s="1009"/>
      <c r="DI28" s="1009"/>
      <c r="DJ28" s="1009"/>
      <c r="DK28" s="1010"/>
      <c r="DL28" s="1014">
        <v>3673668</v>
      </c>
      <c r="DM28" s="1009"/>
      <c r="DN28" s="1009"/>
      <c r="DO28" s="1009"/>
      <c r="DP28" s="1009"/>
      <c r="DQ28" s="1009"/>
      <c r="DR28" s="1009"/>
      <c r="DS28" s="1009"/>
      <c r="DT28" s="1009"/>
      <c r="DU28" s="1009"/>
      <c r="DV28" s="1010"/>
      <c r="DW28" s="1011">
        <v>13</v>
      </c>
      <c r="DX28" s="1023"/>
      <c r="DY28" s="1023"/>
      <c r="DZ28" s="1023"/>
      <c r="EA28" s="1023"/>
      <c r="EB28" s="1023"/>
      <c r="EC28" s="1035"/>
    </row>
    <row r="29" spans="2:133" ht="11.25" customHeight="1" x14ac:dyDescent="0.2">
      <c r="B29" s="1005" t="s">
        <v>291</v>
      </c>
      <c r="C29" s="1006"/>
      <c r="D29" s="1006"/>
      <c r="E29" s="1006"/>
      <c r="F29" s="1006"/>
      <c r="G29" s="1006"/>
      <c r="H29" s="1006"/>
      <c r="I29" s="1006"/>
      <c r="J29" s="1006"/>
      <c r="K29" s="1006"/>
      <c r="L29" s="1006"/>
      <c r="M29" s="1006"/>
      <c r="N29" s="1006"/>
      <c r="O29" s="1006"/>
      <c r="P29" s="1006"/>
      <c r="Q29" s="1007"/>
      <c r="R29" s="1008">
        <v>240191</v>
      </c>
      <c r="S29" s="1009"/>
      <c r="T29" s="1009"/>
      <c r="U29" s="1009"/>
      <c r="V29" s="1009"/>
      <c r="W29" s="1009"/>
      <c r="X29" s="1009"/>
      <c r="Y29" s="1010"/>
      <c r="Z29" s="1046">
        <v>0.4</v>
      </c>
      <c r="AA29" s="1046"/>
      <c r="AB29" s="1046"/>
      <c r="AC29" s="1046"/>
      <c r="AD29" s="1047" t="s">
        <v>122</v>
      </c>
      <c r="AE29" s="1047"/>
      <c r="AF29" s="1047"/>
      <c r="AG29" s="1047"/>
      <c r="AH29" s="1047"/>
      <c r="AI29" s="1047"/>
      <c r="AJ29" s="1047"/>
      <c r="AK29" s="1047"/>
      <c r="AL29" s="1011" t="s">
        <v>122</v>
      </c>
      <c r="AM29" s="1012"/>
      <c r="AN29" s="1012"/>
      <c r="AO29" s="1048"/>
      <c r="AP29" s="989"/>
      <c r="AQ29" s="990"/>
      <c r="AR29" s="990"/>
      <c r="AS29" s="990"/>
      <c r="AT29" s="990"/>
      <c r="AU29" s="990"/>
      <c r="AV29" s="990"/>
      <c r="AW29" s="990"/>
      <c r="AX29" s="990"/>
      <c r="AY29" s="990"/>
      <c r="AZ29" s="990"/>
      <c r="BA29" s="990"/>
      <c r="BB29" s="990"/>
      <c r="BC29" s="990"/>
      <c r="BD29" s="990"/>
      <c r="BE29" s="990"/>
      <c r="BF29" s="991"/>
      <c r="BG29" s="1008"/>
      <c r="BH29" s="1009"/>
      <c r="BI29" s="1009"/>
      <c r="BJ29" s="1009"/>
      <c r="BK29" s="1009"/>
      <c r="BL29" s="1009"/>
      <c r="BM29" s="1009"/>
      <c r="BN29" s="1010"/>
      <c r="BO29" s="1046"/>
      <c r="BP29" s="1046"/>
      <c r="BQ29" s="1046"/>
      <c r="BR29" s="1046"/>
      <c r="BS29" s="1047"/>
      <c r="BT29" s="1047"/>
      <c r="BU29" s="1047"/>
      <c r="BV29" s="1047"/>
      <c r="BW29" s="1047"/>
      <c r="BX29" s="1047"/>
      <c r="BY29" s="1047"/>
      <c r="BZ29" s="1047"/>
      <c r="CA29" s="1047"/>
      <c r="CB29" s="1087"/>
      <c r="CD29" s="1027" t="s">
        <v>292</v>
      </c>
      <c r="CE29" s="1028"/>
      <c r="CF29" s="1005" t="s">
        <v>66</v>
      </c>
      <c r="CG29" s="1006"/>
      <c r="CH29" s="1006"/>
      <c r="CI29" s="1006"/>
      <c r="CJ29" s="1006"/>
      <c r="CK29" s="1006"/>
      <c r="CL29" s="1006"/>
      <c r="CM29" s="1006"/>
      <c r="CN29" s="1006"/>
      <c r="CO29" s="1006"/>
      <c r="CP29" s="1006"/>
      <c r="CQ29" s="1007"/>
      <c r="CR29" s="1008">
        <v>3673153</v>
      </c>
      <c r="CS29" s="1021"/>
      <c r="CT29" s="1021"/>
      <c r="CU29" s="1021"/>
      <c r="CV29" s="1021"/>
      <c r="CW29" s="1021"/>
      <c r="CX29" s="1021"/>
      <c r="CY29" s="1022"/>
      <c r="CZ29" s="1011">
        <v>6.9</v>
      </c>
      <c r="DA29" s="1023"/>
      <c r="DB29" s="1023"/>
      <c r="DC29" s="1024"/>
      <c r="DD29" s="1014">
        <v>3673153</v>
      </c>
      <c r="DE29" s="1021"/>
      <c r="DF29" s="1021"/>
      <c r="DG29" s="1021"/>
      <c r="DH29" s="1021"/>
      <c r="DI29" s="1021"/>
      <c r="DJ29" s="1021"/>
      <c r="DK29" s="1022"/>
      <c r="DL29" s="1014">
        <v>3673153</v>
      </c>
      <c r="DM29" s="1021"/>
      <c r="DN29" s="1021"/>
      <c r="DO29" s="1021"/>
      <c r="DP29" s="1021"/>
      <c r="DQ29" s="1021"/>
      <c r="DR29" s="1021"/>
      <c r="DS29" s="1021"/>
      <c r="DT29" s="1021"/>
      <c r="DU29" s="1021"/>
      <c r="DV29" s="1022"/>
      <c r="DW29" s="1011">
        <v>13</v>
      </c>
      <c r="DX29" s="1023"/>
      <c r="DY29" s="1023"/>
      <c r="DZ29" s="1023"/>
      <c r="EA29" s="1023"/>
      <c r="EB29" s="1023"/>
      <c r="EC29" s="1035"/>
    </row>
    <row r="30" spans="2:133" ht="11.25" customHeight="1" x14ac:dyDescent="0.2">
      <c r="B30" s="1005" t="s">
        <v>293</v>
      </c>
      <c r="C30" s="1006"/>
      <c r="D30" s="1006"/>
      <c r="E30" s="1006"/>
      <c r="F30" s="1006"/>
      <c r="G30" s="1006"/>
      <c r="H30" s="1006"/>
      <c r="I30" s="1006"/>
      <c r="J30" s="1006"/>
      <c r="K30" s="1006"/>
      <c r="L30" s="1006"/>
      <c r="M30" s="1006"/>
      <c r="N30" s="1006"/>
      <c r="O30" s="1006"/>
      <c r="P30" s="1006"/>
      <c r="Q30" s="1007"/>
      <c r="R30" s="1008">
        <v>14641772</v>
      </c>
      <c r="S30" s="1009"/>
      <c r="T30" s="1009"/>
      <c r="U30" s="1009"/>
      <c r="V30" s="1009"/>
      <c r="W30" s="1009"/>
      <c r="X30" s="1009"/>
      <c r="Y30" s="1010"/>
      <c r="Z30" s="1046">
        <v>27.1</v>
      </c>
      <c r="AA30" s="1046"/>
      <c r="AB30" s="1046"/>
      <c r="AC30" s="1046"/>
      <c r="AD30" s="1047" t="s">
        <v>122</v>
      </c>
      <c r="AE30" s="1047"/>
      <c r="AF30" s="1047"/>
      <c r="AG30" s="1047"/>
      <c r="AH30" s="1047"/>
      <c r="AI30" s="1047"/>
      <c r="AJ30" s="1047"/>
      <c r="AK30" s="1047"/>
      <c r="AL30" s="1011" t="s">
        <v>122</v>
      </c>
      <c r="AM30" s="1012"/>
      <c r="AN30" s="1012"/>
      <c r="AO30" s="1048"/>
      <c r="AP30" s="1060" t="s">
        <v>211</v>
      </c>
      <c r="AQ30" s="1061"/>
      <c r="AR30" s="1061"/>
      <c r="AS30" s="1061"/>
      <c r="AT30" s="1061"/>
      <c r="AU30" s="1061"/>
      <c r="AV30" s="1061"/>
      <c r="AW30" s="1061"/>
      <c r="AX30" s="1061"/>
      <c r="AY30" s="1061"/>
      <c r="AZ30" s="1061"/>
      <c r="BA30" s="1061"/>
      <c r="BB30" s="1061"/>
      <c r="BC30" s="1061"/>
      <c r="BD30" s="1061"/>
      <c r="BE30" s="1061"/>
      <c r="BF30" s="1062"/>
      <c r="BG30" s="1060" t="s">
        <v>294</v>
      </c>
      <c r="BH30" s="1078"/>
      <c r="BI30" s="1078"/>
      <c r="BJ30" s="1078"/>
      <c r="BK30" s="1078"/>
      <c r="BL30" s="1078"/>
      <c r="BM30" s="1078"/>
      <c r="BN30" s="1078"/>
      <c r="BO30" s="1078"/>
      <c r="BP30" s="1078"/>
      <c r="BQ30" s="1079"/>
      <c r="BR30" s="1060" t="s">
        <v>295</v>
      </c>
      <c r="BS30" s="1078"/>
      <c r="BT30" s="1078"/>
      <c r="BU30" s="1078"/>
      <c r="BV30" s="1078"/>
      <c r="BW30" s="1078"/>
      <c r="BX30" s="1078"/>
      <c r="BY30" s="1078"/>
      <c r="BZ30" s="1078"/>
      <c r="CA30" s="1078"/>
      <c r="CB30" s="1079"/>
      <c r="CD30" s="1029"/>
      <c r="CE30" s="1030"/>
      <c r="CF30" s="1005" t="s">
        <v>296</v>
      </c>
      <c r="CG30" s="1006"/>
      <c r="CH30" s="1006"/>
      <c r="CI30" s="1006"/>
      <c r="CJ30" s="1006"/>
      <c r="CK30" s="1006"/>
      <c r="CL30" s="1006"/>
      <c r="CM30" s="1006"/>
      <c r="CN30" s="1006"/>
      <c r="CO30" s="1006"/>
      <c r="CP30" s="1006"/>
      <c r="CQ30" s="1007"/>
      <c r="CR30" s="1008">
        <v>3499344</v>
      </c>
      <c r="CS30" s="1009"/>
      <c r="CT30" s="1009"/>
      <c r="CU30" s="1009"/>
      <c r="CV30" s="1009"/>
      <c r="CW30" s="1009"/>
      <c r="CX30" s="1009"/>
      <c r="CY30" s="1010"/>
      <c r="CZ30" s="1011">
        <v>6.6</v>
      </c>
      <c r="DA30" s="1023"/>
      <c r="DB30" s="1023"/>
      <c r="DC30" s="1024"/>
      <c r="DD30" s="1014">
        <v>3499344</v>
      </c>
      <c r="DE30" s="1009"/>
      <c r="DF30" s="1009"/>
      <c r="DG30" s="1009"/>
      <c r="DH30" s="1009"/>
      <c r="DI30" s="1009"/>
      <c r="DJ30" s="1009"/>
      <c r="DK30" s="1010"/>
      <c r="DL30" s="1014">
        <v>3499344</v>
      </c>
      <c r="DM30" s="1009"/>
      <c r="DN30" s="1009"/>
      <c r="DO30" s="1009"/>
      <c r="DP30" s="1009"/>
      <c r="DQ30" s="1009"/>
      <c r="DR30" s="1009"/>
      <c r="DS30" s="1009"/>
      <c r="DT30" s="1009"/>
      <c r="DU30" s="1009"/>
      <c r="DV30" s="1010"/>
      <c r="DW30" s="1011">
        <v>12.4</v>
      </c>
      <c r="DX30" s="1023"/>
      <c r="DY30" s="1023"/>
      <c r="DZ30" s="1023"/>
      <c r="EA30" s="1023"/>
      <c r="EB30" s="1023"/>
      <c r="EC30" s="1035"/>
    </row>
    <row r="31" spans="2:133" ht="11.25" customHeight="1" x14ac:dyDescent="0.2">
      <c r="B31" s="1075" t="s">
        <v>297</v>
      </c>
      <c r="C31" s="1076"/>
      <c r="D31" s="1076"/>
      <c r="E31" s="1076"/>
      <c r="F31" s="1076"/>
      <c r="G31" s="1076"/>
      <c r="H31" s="1076"/>
      <c r="I31" s="1076"/>
      <c r="J31" s="1076"/>
      <c r="K31" s="1076"/>
      <c r="L31" s="1076"/>
      <c r="M31" s="1076"/>
      <c r="N31" s="1076"/>
      <c r="O31" s="1076"/>
      <c r="P31" s="1076"/>
      <c r="Q31" s="1077"/>
      <c r="R31" s="1008" t="s">
        <v>122</v>
      </c>
      <c r="S31" s="1009"/>
      <c r="T31" s="1009"/>
      <c r="U31" s="1009"/>
      <c r="V31" s="1009"/>
      <c r="W31" s="1009"/>
      <c r="X31" s="1009"/>
      <c r="Y31" s="1010"/>
      <c r="Z31" s="1046" t="s">
        <v>122</v>
      </c>
      <c r="AA31" s="1046"/>
      <c r="AB31" s="1046"/>
      <c r="AC31" s="1046"/>
      <c r="AD31" s="1047" t="s">
        <v>122</v>
      </c>
      <c r="AE31" s="1047"/>
      <c r="AF31" s="1047"/>
      <c r="AG31" s="1047"/>
      <c r="AH31" s="1047"/>
      <c r="AI31" s="1047"/>
      <c r="AJ31" s="1047"/>
      <c r="AK31" s="1047"/>
      <c r="AL31" s="1011" t="s">
        <v>122</v>
      </c>
      <c r="AM31" s="1012"/>
      <c r="AN31" s="1012"/>
      <c r="AO31" s="1048"/>
      <c r="AP31" s="1080" t="s">
        <v>298</v>
      </c>
      <c r="AQ31" s="1081"/>
      <c r="AR31" s="1081"/>
      <c r="AS31" s="1081"/>
      <c r="AT31" s="1082" t="s">
        <v>299</v>
      </c>
      <c r="AU31" s="200"/>
      <c r="AV31" s="200"/>
      <c r="AW31" s="200"/>
      <c r="AX31" s="1066" t="s">
        <v>177</v>
      </c>
      <c r="AY31" s="1067"/>
      <c r="AZ31" s="1067"/>
      <c r="BA31" s="1067"/>
      <c r="BB31" s="1067"/>
      <c r="BC31" s="1067"/>
      <c r="BD31" s="1067"/>
      <c r="BE31" s="1067"/>
      <c r="BF31" s="1068"/>
      <c r="BG31" s="1070">
        <v>99.3</v>
      </c>
      <c r="BH31" s="1071"/>
      <c r="BI31" s="1071"/>
      <c r="BJ31" s="1071"/>
      <c r="BK31" s="1071"/>
      <c r="BL31" s="1071"/>
      <c r="BM31" s="1072">
        <v>98.6</v>
      </c>
      <c r="BN31" s="1071"/>
      <c r="BO31" s="1071"/>
      <c r="BP31" s="1071"/>
      <c r="BQ31" s="1073"/>
      <c r="BR31" s="1070">
        <v>99.4</v>
      </c>
      <c r="BS31" s="1071"/>
      <c r="BT31" s="1071"/>
      <c r="BU31" s="1071"/>
      <c r="BV31" s="1071"/>
      <c r="BW31" s="1071"/>
      <c r="BX31" s="1072">
        <v>98.6</v>
      </c>
      <c r="BY31" s="1071"/>
      <c r="BZ31" s="1071"/>
      <c r="CA31" s="1071"/>
      <c r="CB31" s="1073"/>
      <c r="CD31" s="1029"/>
      <c r="CE31" s="1030"/>
      <c r="CF31" s="1005" t="s">
        <v>300</v>
      </c>
      <c r="CG31" s="1006"/>
      <c r="CH31" s="1006"/>
      <c r="CI31" s="1006"/>
      <c r="CJ31" s="1006"/>
      <c r="CK31" s="1006"/>
      <c r="CL31" s="1006"/>
      <c r="CM31" s="1006"/>
      <c r="CN31" s="1006"/>
      <c r="CO31" s="1006"/>
      <c r="CP31" s="1006"/>
      <c r="CQ31" s="1007"/>
      <c r="CR31" s="1008">
        <v>173809</v>
      </c>
      <c r="CS31" s="1021"/>
      <c r="CT31" s="1021"/>
      <c r="CU31" s="1021"/>
      <c r="CV31" s="1021"/>
      <c r="CW31" s="1021"/>
      <c r="CX31" s="1021"/>
      <c r="CY31" s="1022"/>
      <c r="CZ31" s="1011">
        <v>0.3</v>
      </c>
      <c r="DA31" s="1023"/>
      <c r="DB31" s="1023"/>
      <c r="DC31" s="1024"/>
      <c r="DD31" s="1014">
        <v>173809</v>
      </c>
      <c r="DE31" s="1021"/>
      <c r="DF31" s="1021"/>
      <c r="DG31" s="1021"/>
      <c r="DH31" s="1021"/>
      <c r="DI31" s="1021"/>
      <c r="DJ31" s="1021"/>
      <c r="DK31" s="1022"/>
      <c r="DL31" s="1014">
        <v>173809</v>
      </c>
      <c r="DM31" s="1021"/>
      <c r="DN31" s="1021"/>
      <c r="DO31" s="1021"/>
      <c r="DP31" s="1021"/>
      <c r="DQ31" s="1021"/>
      <c r="DR31" s="1021"/>
      <c r="DS31" s="1021"/>
      <c r="DT31" s="1021"/>
      <c r="DU31" s="1021"/>
      <c r="DV31" s="1022"/>
      <c r="DW31" s="1011">
        <v>0.6</v>
      </c>
      <c r="DX31" s="1023"/>
      <c r="DY31" s="1023"/>
      <c r="DZ31" s="1023"/>
      <c r="EA31" s="1023"/>
      <c r="EB31" s="1023"/>
      <c r="EC31" s="1035"/>
    </row>
    <row r="32" spans="2:133" ht="11.25" customHeight="1" x14ac:dyDescent="0.2">
      <c r="B32" s="1005" t="s">
        <v>301</v>
      </c>
      <c r="C32" s="1006"/>
      <c r="D32" s="1006"/>
      <c r="E32" s="1006"/>
      <c r="F32" s="1006"/>
      <c r="G32" s="1006"/>
      <c r="H32" s="1006"/>
      <c r="I32" s="1006"/>
      <c r="J32" s="1006"/>
      <c r="K32" s="1006"/>
      <c r="L32" s="1006"/>
      <c r="M32" s="1006"/>
      <c r="N32" s="1006"/>
      <c r="O32" s="1006"/>
      <c r="P32" s="1006"/>
      <c r="Q32" s="1007"/>
      <c r="R32" s="1008">
        <v>4429323</v>
      </c>
      <c r="S32" s="1009"/>
      <c r="T32" s="1009"/>
      <c r="U32" s="1009"/>
      <c r="V32" s="1009"/>
      <c r="W32" s="1009"/>
      <c r="X32" s="1009"/>
      <c r="Y32" s="1010"/>
      <c r="Z32" s="1046">
        <v>8.1999999999999993</v>
      </c>
      <c r="AA32" s="1046"/>
      <c r="AB32" s="1046"/>
      <c r="AC32" s="1046"/>
      <c r="AD32" s="1047" t="s">
        <v>122</v>
      </c>
      <c r="AE32" s="1047"/>
      <c r="AF32" s="1047"/>
      <c r="AG32" s="1047"/>
      <c r="AH32" s="1047"/>
      <c r="AI32" s="1047"/>
      <c r="AJ32" s="1047"/>
      <c r="AK32" s="1047"/>
      <c r="AL32" s="1011" t="s">
        <v>122</v>
      </c>
      <c r="AM32" s="1012"/>
      <c r="AN32" s="1012"/>
      <c r="AO32" s="1048"/>
      <c r="AP32" s="1049"/>
      <c r="AQ32" s="1050"/>
      <c r="AR32" s="1050"/>
      <c r="AS32" s="1050"/>
      <c r="AT32" s="1083"/>
      <c r="AU32" s="196" t="s">
        <v>302</v>
      </c>
      <c r="AX32" s="1005" t="s">
        <v>303</v>
      </c>
      <c r="AY32" s="1006"/>
      <c r="AZ32" s="1006"/>
      <c r="BA32" s="1006"/>
      <c r="BB32" s="1006"/>
      <c r="BC32" s="1006"/>
      <c r="BD32" s="1006"/>
      <c r="BE32" s="1006"/>
      <c r="BF32" s="1007"/>
      <c r="BG32" s="1074">
        <v>98.9</v>
      </c>
      <c r="BH32" s="1021"/>
      <c r="BI32" s="1021"/>
      <c r="BJ32" s="1021"/>
      <c r="BK32" s="1021"/>
      <c r="BL32" s="1021"/>
      <c r="BM32" s="1012">
        <v>97.7</v>
      </c>
      <c r="BN32" s="1021"/>
      <c r="BO32" s="1021"/>
      <c r="BP32" s="1021"/>
      <c r="BQ32" s="1044"/>
      <c r="BR32" s="1074">
        <v>99</v>
      </c>
      <c r="BS32" s="1021"/>
      <c r="BT32" s="1021"/>
      <c r="BU32" s="1021"/>
      <c r="BV32" s="1021"/>
      <c r="BW32" s="1021"/>
      <c r="BX32" s="1012">
        <v>97.9</v>
      </c>
      <c r="BY32" s="1021"/>
      <c r="BZ32" s="1021"/>
      <c r="CA32" s="1021"/>
      <c r="CB32" s="1044"/>
      <c r="CD32" s="1031"/>
      <c r="CE32" s="1032"/>
      <c r="CF32" s="1005" t="s">
        <v>304</v>
      </c>
      <c r="CG32" s="1006"/>
      <c r="CH32" s="1006"/>
      <c r="CI32" s="1006"/>
      <c r="CJ32" s="1006"/>
      <c r="CK32" s="1006"/>
      <c r="CL32" s="1006"/>
      <c r="CM32" s="1006"/>
      <c r="CN32" s="1006"/>
      <c r="CO32" s="1006"/>
      <c r="CP32" s="1006"/>
      <c r="CQ32" s="1007"/>
      <c r="CR32" s="1008">
        <v>515</v>
      </c>
      <c r="CS32" s="1009"/>
      <c r="CT32" s="1009"/>
      <c r="CU32" s="1009"/>
      <c r="CV32" s="1009"/>
      <c r="CW32" s="1009"/>
      <c r="CX32" s="1009"/>
      <c r="CY32" s="1010"/>
      <c r="CZ32" s="1011">
        <v>0</v>
      </c>
      <c r="DA32" s="1023"/>
      <c r="DB32" s="1023"/>
      <c r="DC32" s="1024"/>
      <c r="DD32" s="1014">
        <v>515</v>
      </c>
      <c r="DE32" s="1009"/>
      <c r="DF32" s="1009"/>
      <c r="DG32" s="1009"/>
      <c r="DH32" s="1009"/>
      <c r="DI32" s="1009"/>
      <c r="DJ32" s="1009"/>
      <c r="DK32" s="1010"/>
      <c r="DL32" s="1014">
        <v>515</v>
      </c>
      <c r="DM32" s="1009"/>
      <c r="DN32" s="1009"/>
      <c r="DO32" s="1009"/>
      <c r="DP32" s="1009"/>
      <c r="DQ32" s="1009"/>
      <c r="DR32" s="1009"/>
      <c r="DS32" s="1009"/>
      <c r="DT32" s="1009"/>
      <c r="DU32" s="1009"/>
      <c r="DV32" s="1010"/>
      <c r="DW32" s="1011">
        <v>0</v>
      </c>
      <c r="DX32" s="1023"/>
      <c r="DY32" s="1023"/>
      <c r="DZ32" s="1023"/>
      <c r="EA32" s="1023"/>
      <c r="EB32" s="1023"/>
      <c r="EC32" s="1035"/>
    </row>
    <row r="33" spans="2:133" ht="11.25" customHeight="1" x14ac:dyDescent="0.2">
      <c r="B33" s="1005" t="s">
        <v>305</v>
      </c>
      <c r="C33" s="1006"/>
      <c r="D33" s="1006"/>
      <c r="E33" s="1006"/>
      <c r="F33" s="1006"/>
      <c r="G33" s="1006"/>
      <c r="H33" s="1006"/>
      <c r="I33" s="1006"/>
      <c r="J33" s="1006"/>
      <c r="K33" s="1006"/>
      <c r="L33" s="1006"/>
      <c r="M33" s="1006"/>
      <c r="N33" s="1006"/>
      <c r="O33" s="1006"/>
      <c r="P33" s="1006"/>
      <c r="Q33" s="1007"/>
      <c r="R33" s="1008">
        <v>196153</v>
      </c>
      <c r="S33" s="1009"/>
      <c r="T33" s="1009"/>
      <c r="U33" s="1009"/>
      <c r="V33" s="1009"/>
      <c r="W33" s="1009"/>
      <c r="X33" s="1009"/>
      <c r="Y33" s="1010"/>
      <c r="Z33" s="1046">
        <v>0.4</v>
      </c>
      <c r="AA33" s="1046"/>
      <c r="AB33" s="1046"/>
      <c r="AC33" s="1046"/>
      <c r="AD33" s="1047">
        <v>176506</v>
      </c>
      <c r="AE33" s="1047"/>
      <c r="AF33" s="1047"/>
      <c r="AG33" s="1047"/>
      <c r="AH33" s="1047"/>
      <c r="AI33" s="1047"/>
      <c r="AJ33" s="1047"/>
      <c r="AK33" s="1047"/>
      <c r="AL33" s="1011">
        <v>0.6</v>
      </c>
      <c r="AM33" s="1012"/>
      <c r="AN33" s="1012"/>
      <c r="AO33" s="1048"/>
      <c r="AP33" s="1051"/>
      <c r="AQ33" s="1052"/>
      <c r="AR33" s="1052"/>
      <c r="AS33" s="1052"/>
      <c r="AT33" s="1084"/>
      <c r="AU33" s="201"/>
      <c r="AV33" s="201"/>
      <c r="AW33" s="201"/>
      <c r="AX33" s="989" t="s">
        <v>306</v>
      </c>
      <c r="AY33" s="990"/>
      <c r="AZ33" s="990"/>
      <c r="BA33" s="990"/>
      <c r="BB33" s="990"/>
      <c r="BC33" s="990"/>
      <c r="BD33" s="990"/>
      <c r="BE33" s="990"/>
      <c r="BF33" s="991"/>
      <c r="BG33" s="1069">
        <v>99.6</v>
      </c>
      <c r="BH33" s="993"/>
      <c r="BI33" s="993"/>
      <c r="BJ33" s="993"/>
      <c r="BK33" s="993"/>
      <c r="BL33" s="993"/>
      <c r="BM33" s="1039">
        <v>99.3</v>
      </c>
      <c r="BN33" s="993"/>
      <c r="BO33" s="993"/>
      <c r="BP33" s="993"/>
      <c r="BQ33" s="1056"/>
      <c r="BR33" s="1069">
        <v>99.6</v>
      </c>
      <c r="BS33" s="993"/>
      <c r="BT33" s="993"/>
      <c r="BU33" s="993"/>
      <c r="BV33" s="993"/>
      <c r="BW33" s="993"/>
      <c r="BX33" s="1039">
        <v>99.3</v>
      </c>
      <c r="BY33" s="993"/>
      <c r="BZ33" s="993"/>
      <c r="CA33" s="993"/>
      <c r="CB33" s="1056"/>
      <c r="CD33" s="1005" t="s">
        <v>307</v>
      </c>
      <c r="CE33" s="1006"/>
      <c r="CF33" s="1006"/>
      <c r="CG33" s="1006"/>
      <c r="CH33" s="1006"/>
      <c r="CI33" s="1006"/>
      <c r="CJ33" s="1006"/>
      <c r="CK33" s="1006"/>
      <c r="CL33" s="1006"/>
      <c r="CM33" s="1006"/>
      <c r="CN33" s="1006"/>
      <c r="CO33" s="1006"/>
      <c r="CP33" s="1006"/>
      <c r="CQ33" s="1007"/>
      <c r="CR33" s="1008">
        <v>18450071</v>
      </c>
      <c r="CS33" s="1021"/>
      <c r="CT33" s="1021"/>
      <c r="CU33" s="1021"/>
      <c r="CV33" s="1021"/>
      <c r="CW33" s="1021"/>
      <c r="CX33" s="1021"/>
      <c r="CY33" s="1022"/>
      <c r="CZ33" s="1011">
        <v>34.799999999999997</v>
      </c>
      <c r="DA33" s="1023"/>
      <c r="DB33" s="1023"/>
      <c r="DC33" s="1024"/>
      <c r="DD33" s="1014">
        <v>15425093</v>
      </c>
      <c r="DE33" s="1021"/>
      <c r="DF33" s="1021"/>
      <c r="DG33" s="1021"/>
      <c r="DH33" s="1021"/>
      <c r="DI33" s="1021"/>
      <c r="DJ33" s="1021"/>
      <c r="DK33" s="1022"/>
      <c r="DL33" s="1014">
        <v>12176874</v>
      </c>
      <c r="DM33" s="1021"/>
      <c r="DN33" s="1021"/>
      <c r="DO33" s="1021"/>
      <c r="DP33" s="1021"/>
      <c r="DQ33" s="1021"/>
      <c r="DR33" s="1021"/>
      <c r="DS33" s="1021"/>
      <c r="DT33" s="1021"/>
      <c r="DU33" s="1021"/>
      <c r="DV33" s="1022"/>
      <c r="DW33" s="1011">
        <v>43.1</v>
      </c>
      <c r="DX33" s="1023"/>
      <c r="DY33" s="1023"/>
      <c r="DZ33" s="1023"/>
      <c r="EA33" s="1023"/>
      <c r="EB33" s="1023"/>
      <c r="EC33" s="1035"/>
    </row>
    <row r="34" spans="2:133" ht="11.25" customHeight="1" x14ac:dyDescent="0.2">
      <c r="B34" s="1005" t="s">
        <v>308</v>
      </c>
      <c r="C34" s="1006"/>
      <c r="D34" s="1006"/>
      <c r="E34" s="1006"/>
      <c r="F34" s="1006"/>
      <c r="G34" s="1006"/>
      <c r="H34" s="1006"/>
      <c r="I34" s="1006"/>
      <c r="J34" s="1006"/>
      <c r="K34" s="1006"/>
      <c r="L34" s="1006"/>
      <c r="M34" s="1006"/>
      <c r="N34" s="1006"/>
      <c r="O34" s="1006"/>
      <c r="P34" s="1006"/>
      <c r="Q34" s="1007"/>
      <c r="R34" s="1008">
        <v>480367</v>
      </c>
      <c r="S34" s="1009"/>
      <c r="T34" s="1009"/>
      <c r="U34" s="1009"/>
      <c r="V34" s="1009"/>
      <c r="W34" s="1009"/>
      <c r="X34" s="1009"/>
      <c r="Y34" s="1010"/>
      <c r="Z34" s="1046">
        <v>0.9</v>
      </c>
      <c r="AA34" s="1046"/>
      <c r="AB34" s="1046"/>
      <c r="AC34" s="1046"/>
      <c r="AD34" s="1047" t="s">
        <v>122</v>
      </c>
      <c r="AE34" s="1047"/>
      <c r="AF34" s="1047"/>
      <c r="AG34" s="1047"/>
      <c r="AH34" s="1047"/>
      <c r="AI34" s="1047"/>
      <c r="AJ34" s="1047"/>
      <c r="AK34" s="1047"/>
      <c r="AL34" s="1011" t="s">
        <v>122</v>
      </c>
      <c r="AM34" s="1012"/>
      <c r="AN34" s="1012"/>
      <c r="AO34" s="10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1005" t="s">
        <v>309</v>
      </c>
      <c r="CE34" s="1006"/>
      <c r="CF34" s="1006"/>
      <c r="CG34" s="1006"/>
      <c r="CH34" s="1006"/>
      <c r="CI34" s="1006"/>
      <c r="CJ34" s="1006"/>
      <c r="CK34" s="1006"/>
      <c r="CL34" s="1006"/>
      <c r="CM34" s="1006"/>
      <c r="CN34" s="1006"/>
      <c r="CO34" s="1006"/>
      <c r="CP34" s="1006"/>
      <c r="CQ34" s="1007"/>
      <c r="CR34" s="1008">
        <v>5751732</v>
      </c>
      <c r="CS34" s="1009"/>
      <c r="CT34" s="1009"/>
      <c r="CU34" s="1009"/>
      <c r="CV34" s="1009"/>
      <c r="CW34" s="1009"/>
      <c r="CX34" s="1009"/>
      <c r="CY34" s="1010"/>
      <c r="CZ34" s="1011">
        <v>10.8</v>
      </c>
      <c r="DA34" s="1023"/>
      <c r="DB34" s="1023"/>
      <c r="DC34" s="1024"/>
      <c r="DD34" s="1014">
        <v>5210223</v>
      </c>
      <c r="DE34" s="1009"/>
      <c r="DF34" s="1009"/>
      <c r="DG34" s="1009"/>
      <c r="DH34" s="1009"/>
      <c r="DI34" s="1009"/>
      <c r="DJ34" s="1009"/>
      <c r="DK34" s="1010"/>
      <c r="DL34" s="1014">
        <v>4472345</v>
      </c>
      <c r="DM34" s="1009"/>
      <c r="DN34" s="1009"/>
      <c r="DO34" s="1009"/>
      <c r="DP34" s="1009"/>
      <c r="DQ34" s="1009"/>
      <c r="DR34" s="1009"/>
      <c r="DS34" s="1009"/>
      <c r="DT34" s="1009"/>
      <c r="DU34" s="1009"/>
      <c r="DV34" s="1010"/>
      <c r="DW34" s="1011">
        <v>15.8</v>
      </c>
      <c r="DX34" s="1023"/>
      <c r="DY34" s="1023"/>
      <c r="DZ34" s="1023"/>
      <c r="EA34" s="1023"/>
      <c r="EB34" s="1023"/>
      <c r="EC34" s="1035"/>
    </row>
    <row r="35" spans="2:133" ht="11.25" customHeight="1" x14ac:dyDescent="0.2">
      <c r="B35" s="1005" t="s">
        <v>310</v>
      </c>
      <c r="C35" s="1006"/>
      <c r="D35" s="1006"/>
      <c r="E35" s="1006"/>
      <c r="F35" s="1006"/>
      <c r="G35" s="1006"/>
      <c r="H35" s="1006"/>
      <c r="I35" s="1006"/>
      <c r="J35" s="1006"/>
      <c r="K35" s="1006"/>
      <c r="L35" s="1006"/>
      <c r="M35" s="1006"/>
      <c r="N35" s="1006"/>
      <c r="O35" s="1006"/>
      <c r="P35" s="1006"/>
      <c r="Q35" s="1007"/>
      <c r="R35" s="1008">
        <v>199024</v>
      </c>
      <c r="S35" s="1009"/>
      <c r="T35" s="1009"/>
      <c r="U35" s="1009"/>
      <c r="V35" s="1009"/>
      <c r="W35" s="1009"/>
      <c r="X35" s="1009"/>
      <c r="Y35" s="1010"/>
      <c r="Z35" s="1046">
        <v>0.4</v>
      </c>
      <c r="AA35" s="1046"/>
      <c r="AB35" s="1046"/>
      <c r="AC35" s="1046"/>
      <c r="AD35" s="1047" t="s">
        <v>122</v>
      </c>
      <c r="AE35" s="1047"/>
      <c r="AF35" s="1047"/>
      <c r="AG35" s="1047"/>
      <c r="AH35" s="1047"/>
      <c r="AI35" s="1047"/>
      <c r="AJ35" s="1047"/>
      <c r="AK35" s="1047"/>
      <c r="AL35" s="1011" t="s">
        <v>122</v>
      </c>
      <c r="AM35" s="1012"/>
      <c r="AN35" s="1012"/>
      <c r="AO35" s="1048"/>
      <c r="AP35" s="204"/>
      <c r="AQ35" s="1060" t="s">
        <v>311</v>
      </c>
      <c r="AR35" s="1061"/>
      <c r="AS35" s="1061"/>
      <c r="AT35" s="1061"/>
      <c r="AU35" s="1061"/>
      <c r="AV35" s="1061"/>
      <c r="AW35" s="1061"/>
      <c r="AX35" s="1061"/>
      <c r="AY35" s="1061"/>
      <c r="AZ35" s="1061"/>
      <c r="BA35" s="1061"/>
      <c r="BB35" s="1061"/>
      <c r="BC35" s="1061"/>
      <c r="BD35" s="1061"/>
      <c r="BE35" s="1061"/>
      <c r="BF35" s="1062"/>
      <c r="BG35" s="1060" t="s">
        <v>312</v>
      </c>
      <c r="BH35" s="1061"/>
      <c r="BI35" s="1061"/>
      <c r="BJ35" s="1061"/>
      <c r="BK35" s="1061"/>
      <c r="BL35" s="1061"/>
      <c r="BM35" s="1061"/>
      <c r="BN35" s="1061"/>
      <c r="BO35" s="1061"/>
      <c r="BP35" s="1061"/>
      <c r="BQ35" s="1061"/>
      <c r="BR35" s="1061"/>
      <c r="BS35" s="1061"/>
      <c r="BT35" s="1061"/>
      <c r="BU35" s="1061"/>
      <c r="BV35" s="1061"/>
      <c r="BW35" s="1061"/>
      <c r="BX35" s="1061"/>
      <c r="BY35" s="1061"/>
      <c r="BZ35" s="1061"/>
      <c r="CA35" s="1061"/>
      <c r="CB35" s="1062"/>
      <c r="CD35" s="1005" t="s">
        <v>313</v>
      </c>
      <c r="CE35" s="1006"/>
      <c r="CF35" s="1006"/>
      <c r="CG35" s="1006"/>
      <c r="CH35" s="1006"/>
      <c r="CI35" s="1006"/>
      <c r="CJ35" s="1006"/>
      <c r="CK35" s="1006"/>
      <c r="CL35" s="1006"/>
      <c r="CM35" s="1006"/>
      <c r="CN35" s="1006"/>
      <c r="CO35" s="1006"/>
      <c r="CP35" s="1006"/>
      <c r="CQ35" s="1007"/>
      <c r="CR35" s="1008">
        <v>274414</v>
      </c>
      <c r="CS35" s="1021"/>
      <c r="CT35" s="1021"/>
      <c r="CU35" s="1021"/>
      <c r="CV35" s="1021"/>
      <c r="CW35" s="1021"/>
      <c r="CX35" s="1021"/>
      <c r="CY35" s="1022"/>
      <c r="CZ35" s="1011">
        <v>0.5</v>
      </c>
      <c r="DA35" s="1023"/>
      <c r="DB35" s="1023"/>
      <c r="DC35" s="1024"/>
      <c r="DD35" s="1014">
        <v>254821</v>
      </c>
      <c r="DE35" s="1021"/>
      <c r="DF35" s="1021"/>
      <c r="DG35" s="1021"/>
      <c r="DH35" s="1021"/>
      <c r="DI35" s="1021"/>
      <c r="DJ35" s="1021"/>
      <c r="DK35" s="1022"/>
      <c r="DL35" s="1014">
        <v>254821</v>
      </c>
      <c r="DM35" s="1021"/>
      <c r="DN35" s="1021"/>
      <c r="DO35" s="1021"/>
      <c r="DP35" s="1021"/>
      <c r="DQ35" s="1021"/>
      <c r="DR35" s="1021"/>
      <c r="DS35" s="1021"/>
      <c r="DT35" s="1021"/>
      <c r="DU35" s="1021"/>
      <c r="DV35" s="1022"/>
      <c r="DW35" s="1011">
        <v>0.9</v>
      </c>
      <c r="DX35" s="1023"/>
      <c r="DY35" s="1023"/>
      <c r="DZ35" s="1023"/>
      <c r="EA35" s="1023"/>
      <c r="EB35" s="1023"/>
      <c r="EC35" s="1035"/>
    </row>
    <row r="36" spans="2:133" ht="11.25" customHeight="1" x14ac:dyDescent="0.2">
      <c r="B36" s="1005" t="s">
        <v>314</v>
      </c>
      <c r="C36" s="1006"/>
      <c r="D36" s="1006"/>
      <c r="E36" s="1006"/>
      <c r="F36" s="1006"/>
      <c r="G36" s="1006"/>
      <c r="H36" s="1006"/>
      <c r="I36" s="1006"/>
      <c r="J36" s="1006"/>
      <c r="K36" s="1006"/>
      <c r="L36" s="1006"/>
      <c r="M36" s="1006"/>
      <c r="N36" s="1006"/>
      <c r="O36" s="1006"/>
      <c r="P36" s="1006"/>
      <c r="Q36" s="1007"/>
      <c r="R36" s="1008">
        <v>1060673</v>
      </c>
      <c r="S36" s="1009"/>
      <c r="T36" s="1009"/>
      <c r="U36" s="1009"/>
      <c r="V36" s="1009"/>
      <c r="W36" s="1009"/>
      <c r="X36" s="1009"/>
      <c r="Y36" s="1010"/>
      <c r="Z36" s="1046">
        <v>2</v>
      </c>
      <c r="AA36" s="1046"/>
      <c r="AB36" s="1046"/>
      <c r="AC36" s="1046"/>
      <c r="AD36" s="1047" t="s">
        <v>122</v>
      </c>
      <c r="AE36" s="1047"/>
      <c r="AF36" s="1047"/>
      <c r="AG36" s="1047"/>
      <c r="AH36" s="1047"/>
      <c r="AI36" s="1047"/>
      <c r="AJ36" s="1047"/>
      <c r="AK36" s="1047"/>
      <c r="AL36" s="1011" t="s">
        <v>122</v>
      </c>
      <c r="AM36" s="1012"/>
      <c r="AN36" s="1012"/>
      <c r="AO36" s="1048"/>
      <c r="AP36" s="204"/>
      <c r="AQ36" s="1057" t="s">
        <v>315</v>
      </c>
      <c r="AR36" s="1058"/>
      <c r="AS36" s="1058"/>
      <c r="AT36" s="1058"/>
      <c r="AU36" s="1058"/>
      <c r="AV36" s="1058"/>
      <c r="AW36" s="1058"/>
      <c r="AX36" s="1058"/>
      <c r="AY36" s="1059"/>
      <c r="AZ36" s="1063">
        <v>7396369</v>
      </c>
      <c r="BA36" s="1064"/>
      <c r="BB36" s="1064"/>
      <c r="BC36" s="1064"/>
      <c r="BD36" s="1064"/>
      <c r="BE36" s="1064"/>
      <c r="BF36" s="1065"/>
      <c r="BG36" s="1066" t="s">
        <v>316</v>
      </c>
      <c r="BH36" s="1067"/>
      <c r="BI36" s="1067"/>
      <c r="BJ36" s="1067"/>
      <c r="BK36" s="1067"/>
      <c r="BL36" s="1067"/>
      <c r="BM36" s="1067"/>
      <c r="BN36" s="1067"/>
      <c r="BO36" s="1067"/>
      <c r="BP36" s="1067"/>
      <c r="BQ36" s="1067"/>
      <c r="BR36" s="1067"/>
      <c r="BS36" s="1067"/>
      <c r="BT36" s="1067"/>
      <c r="BU36" s="1068"/>
      <c r="BV36" s="1063">
        <v>-791244</v>
      </c>
      <c r="BW36" s="1064"/>
      <c r="BX36" s="1064"/>
      <c r="BY36" s="1064"/>
      <c r="BZ36" s="1064"/>
      <c r="CA36" s="1064"/>
      <c r="CB36" s="1065"/>
      <c r="CD36" s="1005" t="s">
        <v>317</v>
      </c>
      <c r="CE36" s="1006"/>
      <c r="CF36" s="1006"/>
      <c r="CG36" s="1006"/>
      <c r="CH36" s="1006"/>
      <c r="CI36" s="1006"/>
      <c r="CJ36" s="1006"/>
      <c r="CK36" s="1006"/>
      <c r="CL36" s="1006"/>
      <c r="CM36" s="1006"/>
      <c r="CN36" s="1006"/>
      <c r="CO36" s="1006"/>
      <c r="CP36" s="1006"/>
      <c r="CQ36" s="1007"/>
      <c r="CR36" s="1008">
        <v>4630720</v>
      </c>
      <c r="CS36" s="1009"/>
      <c r="CT36" s="1009"/>
      <c r="CU36" s="1009"/>
      <c r="CV36" s="1009"/>
      <c r="CW36" s="1009"/>
      <c r="CX36" s="1009"/>
      <c r="CY36" s="1010"/>
      <c r="CZ36" s="1011">
        <v>8.6999999999999993</v>
      </c>
      <c r="DA36" s="1023"/>
      <c r="DB36" s="1023"/>
      <c r="DC36" s="1024"/>
      <c r="DD36" s="1014">
        <v>3853879</v>
      </c>
      <c r="DE36" s="1009"/>
      <c r="DF36" s="1009"/>
      <c r="DG36" s="1009"/>
      <c r="DH36" s="1009"/>
      <c r="DI36" s="1009"/>
      <c r="DJ36" s="1009"/>
      <c r="DK36" s="1010"/>
      <c r="DL36" s="1014">
        <v>3168960</v>
      </c>
      <c r="DM36" s="1009"/>
      <c r="DN36" s="1009"/>
      <c r="DO36" s="1009"/>
      <c r="DP36" s="1009"/>
      <c r="DQ36" s="1009"/>
      <c r="DR36" s="1009"/>
      <c r="DS36" s="1009"/>
      <c r="DT36" s="1009"/>
      <c r="DU36" s="1009"/>
      <c r="DV36" s="1010"/>
      <c r="DW36" s="1011">
        <v>11.2</v>
      </c>
      <c r="DX36" s="1023"/>
      <c r="DY36" s="1023"/>
      <c r="DZ36" s="1023"/>
      <c r="EA36" s="1023"/>
      <c r="EB36" s="1023"/>
      <c r="EC36" s="1035"/>
    </row>
    <row r="37" spans="2:133" ht="11.25" customHeight="1" x14ac:dyDescent="0.2">
      <c r="B37" s="1005" t="s">
        <v>318</v>
      </c>
      <c r="C37" s="1006"/>
      <c r="D37" s="1006"/>
      <c r="E37" s="1006"/>
      <c r="F37" s="1006"/>
      <c r="G37" s="1006"/>
      <c r="H37" s="1006"/>
      <c r="I37" s="1006"/>
      <c r="J37" s="1006"/>
      <c r="K37" s="1006"/>
      <c r="L37" s="1006"/>
      <c r="M37" s="1006"/>
      <c r="N37" s="1006"/>
      <c r="O37" s="1006"/>
      <c r="P37" s="1006"/>
      <c r="Q37" s="1007"/>
      <c r="R37" s="1008">
        <v>416709</v>
      </c>
      <c r="S37" s="1009"/>
      <c r="T37" s="1009"/>
      <c r="U37" s="1009"/>
      <c r="V37" s="1009"/>
      <c r="W37" s="1009"/>
      <c r="X37" s="1009"/>
      <c r="Y37" s="1010"/>
      <c r="Z37" s="1046">
        <v>0.8</v>
      </c>
      <c r="AA37" s="1046"/>
      <c r="AB37" s="1046"/>
      <c r="AC37" s="1046"/>
      <c r="AD37" s="1047">
        <v>3982</v>
      </c>
      <c r="AE37" s="1047"/>
      <c r="AF37" s="1047"/>
      <c r="AG37" s="1047"/>
      <c r="AH37" s="1047"/>
      <c r="AI37" s="1047"/>
      <c r="AJ37" s="1047"/>
      <c r="AK37" s="1047"/>
      <c r="AL37" s="1011">
        <v>0</v>
      </c>
      <c r="AM37" s="1012"/>
      <c r="AN37" s="1012"/>
      <c r="AO37" s="1048"/>
      <c r="AQ37" s="1041" t="s">
        <v>319</v>
      </c>
      <c r="AR37" s="1042"/>
      <c r="AS37" s="1042"/>
      <c r="AT37" s="1042"/>
      <c r="AU37" s="1042"/>
      <c r="AV37" s="1042"/>
      <c r="AW37" s="1042"/>
      <c r="AX37" s="1042"/>
      <c r="AY37" s="1043"/>
      <c r="AZ37" s="1008">
        <v>1339443</v>
      </c>
      <c r="BA37" s="1009"/>
      <c r="BB37" s="1009"/>
      <c r="BC37" s="1009"/>
      <c r="BD37" s="1021"/>
      <c r="BE37" s="1021"/>
      <c r="BF37" s="1044"/>
      <c r="BG37" s="1005" t="s">
        <v>320</v>
      </c>
      <c r="BH37" s="1006"/>
      <c r="BI37" s="1006"/>
      <c r="BJ37" s="1006"/>
      <c r="BK37" s="1006"/>
      <c r="BL37" s="1006"/>
      <c r="BM37" s="1006"/>
      <c r="BN37" s="1006"/>
      <c r="BO37" s="1006"/>
      <c r="BP37" s="1006"/>
      <c r="BQ37" s="1006"/>
      <c r="BR37" s="1006"/>
      <c r="BS37" s="1006"/>
      <c r="BT37" s="1006"/>
      <c r="BU37" s="1007"/>
      <c r="BV37" s="1008">
        <v>-1149478</v>
      </c>
      <c r="BW37" s="1009"/>
      <c r="BX37" s="1009"/>
      <c r="BY37" s="1009"/>
      <c r="BZ37" s="1009"/>
      <c r="CA37" s="1009"/>
      <c r="CB37" s="1045"/>
      <c r="CD37" s="1005" t="s">
        <v>321</v>
      </c>
      <c r="CE37" s="1006"/>
      <c r="CF37" s="1006"/>
      <c r="CG37" s="1006"/>
      <c r="CH37" s="1006"/>
      <c r="CI37" s="1006"/>
      <c r="CJ37" s="1006"/>
      <c r="CK37" s="1006"/>
      <c r="CL37" s="1006"/>
      <c r="CM37" s="1006"/>
      <c r="CN37" s="1006"/>
      <c r="CO37" s="1006"/>
      <c r="CP37" s="1006"/>
      <c r="CQ37" s="1007"/>
      <c r="CR37" s="1008">
        <v>491696</v>
      </c>
      <c r="CS37" s="1021"/>
      <c r="CT37" s="1021"/>
      <c r="CU37" s="1021"/>
      <c r="CV37" s="1021"/>
      <c r="CW37" s="1021"/>
      <c r="CX37" s="1021"/>
      <c r="CY37" s="1022"/>
      <c r="CZ37" s="1011">
        <v>0.9</v>
      </c>
      <c r="DA37" s="1023"/>
      <c r="DB37" s="1023"/>
      <c r="DC37" s="1024"/>
      <c r="DD37" s="1014">
        <v>305001</v>
      </c>
      <c r="DE37" s="1021"/>
      <c r="DF37" s="1021"/>
      <c r="DG37" s="1021"/>
      <c r="DH37" s="1021"/>
      <c r="DI37" s="1021"/>
      <c r="DJ37" s="1021"/>
      <c r="DK37" s="1022"/>
      <c r="DL37" s="1014">
        <v>305001</v>
      </c>
      <c r="DM37" s="1021"/>
      <c r="DN37" s="1021"/>
      <c r="DO37" s="1021"/>
      <c r="DP37" s="1021"/>
      <c r="DQ37" s="1021"/>
      <c r="DR37" s="1021"/>
      <c r="DS37" s="1021"/>
      <c r="DT37" s="1021"/>
      <c r="DU37" s="1021"/>
      <c r="DV37" s="1022"/>
      <c r="DW37" s="1011">
        <v>1.1000000000000001</v>
      </c>
      <c r="DX37" s="1023"/>
      <c r="DY37" s="1023"/>
      <c r="DZ37" s="1023"/>
      <c r="EA37" s="1023"/>
      <c r="EB37" s="1023"/>
      <c r="EC37" s="1035"/>
    </row>
    <row r="38" spans="2:133" ht="11.25" customHeight="1" x14ac:dyDescent="0.2">
      <c r="B38" s="1005" t="s">
        <v>322</v>
      </c>
      <c r="C38" s="1006"/>
      <c r="D38" s="1006"/>
      <c r="E38" s="1006"/>
      <c r="F38" s="1006"/>
      <c r="G38" s="1006"/>
      <c r="H38" s="1006"/>
      <c r="I38" s="1006"/>
      <c r="J38" s="1006"/>
      <c r="K38" s="1006"/>
      <c r="L38" s="1006"/>
      <c r="M38" s="1006"/>
      <c r="N38" s="1006"/>
      <c r="O38" s="1006"/>
      <c r="P38" s="1006"/>
      <c r="Q38" s="1007"/>
      <c r="R38" s="1008">
        <v>2336600</v>
      </c>
      <c r="S38" s="1009"/>
      <c r="T38" s="1009"/>
      <c r="U38" s="1009"/>
      <c r="V38" s="1009"/>
      <c r="W38" s="1009"/>
      <c r="X38" s="1009"/>
      <c r="Y38" s="1010"/>
      <c r="Z38" s="1046">
        <v>4.3</v>
      </c>
      <c r="AA38" s="1046"/>
      <c r="AB38" s="1046"/>
      <c r="AC38" s="1046"/>
      <c r="AD38" s="1047" t="s">
        <v>122</v>
      </c>
      <c r="AE38" s="1047"/>
      <c r="AF38" s="1047"/>
      <c r="AG38" s="1047"/>
      <c r="AH38" s="1047"/>
      <c r="AI38" s="1047"/>
      <c r="AJ38" s="1047"/>
      <c r="AK38" s="1047"/>
      <c r="AL38" s="1011" t="s">
        <v>122</v>
      </c>
      <c r="AM38" s="1012"/>
      <c r="AN38" s="1012"/>
      <c r="AO38" s="1048"/>
      <c r="AQ38" s="1041" t="s">
        <v>323</v>
      </c>
      <c r="AR38" s="1042"/>
      <c r="AS38" s="1042"/>
      <c r="AT38" s="1042"/>
      <c r="AU38" s="1042"/>
      <c r="AV38" s="1042"/>
      <c r="AW38" s="1042"/>
      <c r="AX38" s="1042"/>
      <c r="AY38" s="1043"/>
      <c r="AZ38" s="1008">
        <v>7448</v>
      </c>
      <c r="BA38" s="1009"/>
      <c r="BB38" s="1009"/>
      <c r="BC38" s="1009"/>
      <c r="BD38" s="1021"/>
      <c r="BE38" s="1021"/>
      <c r="BF38" s="1044"/>
      <c r="BG38" s="1005" t="s">
        <v>324</v>
      </c>
      <c r="BH38" s="1006"/>
      <c r="BI38" s="1006"/>
      <c r="BJ38" s="1006"/>
      <c r="BK38" s="1006"/>
      <c r="BL38" s="1006"/>
      <c r="BM38" s="1006"/>
      <c r="BN38" s="1006"/>
      <c r="BO38" s="1006"/>
      <c r="BP38" s="1006"/>
      <c r="BQ38" s="1006"/>
      <c r="BR38" s="1006"/>
      <c r="BS38" s="1006"/>
      <c r="BT38" s="1006"/>
      <c r="BU38" s="1007"/>
      <c r="BV38" s="1008">
        <v>14978</v>
      </c>
      <c r="BW38" s="1009"/>
      <c r="BX38" s="1009"/>
      <c r="BY38" s="1009"/>
      <c r="BZ38" s="1009"/>
      <c r="CA38" s="1009"/>
      <c r="CB38" s="1045"/>
      <c r="CD38" s="1005" t="s">
        <v>325</v>
      </c>
      <c r="CE38" s="1006"/>
      <c r="CF38" s="1006"/>
      <c r="CG38" s="1006"/>
      <c r="CH38" s="1006"/>
      <c r="CI38" s="1006"/>
      <c r="CJ38" s="1006"/>
      <c r="CK38" s="1006"/>
      <c r="CL38" s="1006"/>
      <c r="CM38" s="1006"/>
      <c r="CN38" s="1006"/>
      <c r="CO38" s="1006"/>
      <c r="CP38" s="1006"/>
      <c r="CQ38" s="1007"/>
      <c r="CR38" s="1008">
        <v>6049478</v>
      </c>
      <c r="CS38" s="1009"/>
      <c r="CT38" s="1009"/>
      <c r="CU38" s="1009"/>
      <c r="CV38" s="1009"/>
      <c r="CW38" s="1009"/>
      <c r="CX38" s="1009"/>
      <c r="CY38" s="1010"/>
      <c r="CZ38" s="1011">
        <v>11.4</v>
      </c>
      <c r="DA38" s="1023"/>
      <c r="DB38" s="1023"/>
      <c r="DC38" s="1024"/>
      <c r="DD38" s="1014">
        <v>4733837</v>
      </c>
      <c r="DE38" s="1009"/>
      <c r="DF38" s="1009"/>
      <c r="DG38" s="1009"/>
      <c r="DH38" s="1009"/>
      <c r="DI38" s="1009"/>
      <c r="DJ38" s="1009"/>
      <c r="DK38" s="1010"/>
      <c r="DL38" s="1014">
        <v>4280748</v>
      </c>
      <c r="DM38" s="1009"/>
      <c r="DN38" s="1009"/>
      <c r="DO38" s="1009"/>
      <c r="DP38" s="1009"/>
      <c r="DQ38" s="1009"/>
      <c r="DR38" s="1009"/>
      <c r="DS38" s="1009"/>
      <c r="DT38" s="1009"/>
      <c r="DU38" s="1009"/>
      <c r="DV38" s="1010"/>
      <c r="DW38" s="1011">
        <v>15.1</v>
      </c>
      <c r="DX38" s="1023"/>
      <c r="DY38" s="1023"/>
      <c r="DZ38" s="1023"/>
      <c r="EA38" s="1023"/>
      <c r="EB38" s="1023"/>
      <c r="EC38" s="1035"/>
    </row>
    <row r="39" spans="2:133" ht="11.25" customHeight="1" x14ac:dyDescent="0.2">
      <c r="B39" s="1005" t="s">
        <v>326</v>
      </c>
      <c r="C39" s="1006"/>
      <c r="D39" s="1006"/>
      <c r="E39" s="1006"/>
      <c r="F39" s="1006"/>
      <c r="G39" s="1006"/>
      <c r="H39" s="1006"/>
      <c r="I39" s="1006"/>
      <c r="J39" s="1006"/>
      <c r="K39" s="1006"/>
      <c r="L39" s="1006"/>
      <c r="M39" s="1006"/>
      <c r="N39" s="1006"/>
      <c r="O39" s="1006"/>
      <c r="P39" s="1006"/>
      <c r="Q39" s="1007"/>
      <c r="R39" s="1008" t="s">
        <v>122</v>
      </c>
      <c r="S39" s="1009"/>
      <c r="T39" s="1009"/>
      <c r="U39" s="1009"/>
      <c r="V39" s="1009"/>
      <c r="W39" s="1009"/>
      <c r="X39" s="1009"/>
      <c r="Y39" s="1010"/>
      <c r="Z39" s="1046" t="s">
        <v>122</v>
      </c>
      <c r="AA39" s="1046"/>
      <c r="AB39" s="1046"/>
      <c r="AC39" s="1046"/>
      <c r="AD39" s="1047" t="s">
        <v>122</v>
      </c>
      <c r="AE39" s="1047"/>
      <c r="AF39" s="1047"/>
      <c r="AG39" s="1047"/>
      <c r="AH39" s="1047"/>
      <c r="AI39" s="1047"/>
      <c r="AJ39" s="1047"/>
      <c r="AK39" s="1047"/>
      <c r="AL39" s="1011" t="s">
        <v>122</v>
      </c>
      <c r="AM39" s="1012"/>
      <c r="AN39" s="1012"/>
      <c r="AO39" s="1048"/>
      <c r="AQ39" s="1041" t="s">
        <v>327</v>
      </c>
      <c r="AR39" s="1042"/>
      <c r="AS39" s="1042"/>
      <c r="AT39" s="1042"/>
      <c r="AU39" s="1042"/>
      <c r="AV39" s="1042"/>
      <c r="AW39" s="1042"/>
      <c r="AX39" s="1042"/>
      <c r="AY39" s="1043"/>
      <c r="AZ39" s="1008" t="s">
        <v>122</v>
      </c>
      <c r="BA39" s="1009"/>
      <c r="BB39" s="1009"/>
      <c r="BC39" s="1009"/>
      <c r="BD39" s="1021"/>
      <c r="BE39" s="1021"/>
      <c r="BF39" s="1044"/>
      <c r="BG39" s="1005" t="s">
        <v>328</v>
      </c>
      <c r="BH39" s="1006"/>
      <c r="BI39" s="1006"/>
      <c r="BJ39" s="1006"/>
      <c r="BK39" s="1006"/>
      <c r="BL39" s="1006"/>
      <c r="BM39" s="1006"/>
      <c r="BN39" s="1006"/>
      <c r="BO39" s="1006"/>
      <c r="BP39" s="1006"/>
      <c r="BQ39" s="1006"/>
      <c r="BR39" s="1006"/>
      <c r="BS39" s="1006"/>
      <c r="BT39" s="1006"/>
      <c r="BU39" s="1007"/>
      <c r="BV39" s="1008">
        <v>21601</v>
      </c>
      <c r="BW39" s="1009"/>
      <c r="BX39" s="1009"/>
      <c r="BY39" s="1009"/>
      <c r="BZ39" s="1009"/>
      <c r="CA39" s="1009"/>
      <c r="CB39" s="1045"/>
      <c r="CD39" s="1005" t="s">
        <v>329</v>
      </c>
      <c r="CE39" s="1006"/>
      <c r="CF39" s="1006"/>
      <c r="CG39" s="1006"/>
      <c r="CH39" s="1006"/>
      <c r="CI39" s="1006"/>
      <c r="CJ39" s="1006"/>
      <c r="CK39" s="1006"/>
      <c r="CL39" s="1006"/>
      <c r="CM39" s="1006"/>
      <c r="CN39" s="1006"/>
      <c r="CO39" s="1006"/>
      <c r="CP39" s="1006"/>
      <c r="CQ39" s="1007"/>
      <c r="CR39" s="1008">
        <v>1718727</v>
      </c>
      <c r="CS39" s="1021"/>
      <c r="CT39" s="1021"/>
      <c r="CU39" s="1021"/>
      <c r="CV39" s="1021"/>
      <c r="CW39" s="1021"/>
      <c r="CX39" s="1021"/>
      <c r="CY39" s="1022"/>
      <c r="CZ39" s="1011">
        <v>3.2</v>
      </c>
      <c r="DA39" s="1023"/>
      <c r="DB39" s="1023"/>
      <c r="DC39" s="1024"/>
      <c r="DD39" s="1014">
        <v>1372333</v>
      </c>
      <c r="DE39" s="1021"/>
      <c r="DF39" s="1021"/>
      <c r="DG39" s="1021"/>
      <c r="DH39" s="1021"/>
      <c r="DI39" s="1021"/>
      <c r="DJ39" s="1021"/>
      <c r="DK39" s="1022"/>
      <c r="DL39" s="1014" t="s">
        <v>122</v>
      </c>
      <c r="DM39" s="1021"/>
      <c r="DN39" s="1021"/>
      <c r="DO39" s="1021"/>
      <c r="DP39" s="1021"/>
      <c r="DQ39" s="1021"/>
      <c r="DR39" s="1021"/>
      <c r="DS39" s="1021"/>
      <c r="DT39" s="1021"/>
      <c r="DU39" s="1021"/>
      <c r="DV39" s="1022"/>
      <c r="DW39" s="1011" t="s">
        <v>122</v>
      </c>
      <c r="DX39" s="1023"/>
      <c r="DY39" s="1023"/>
      <c r="DZ39" s="1023"/>
      <c r="EA39" s="1023"/>
      <c r="EB39" s="1023"/>
      <c r="EC39" s="1035"/>
    </row>
    <row r="40" spans="2:133" ht="11.25" customHeight="1" x14ac:dyDescent="0.2">
      <c r="B40" s="1005" t="s">
        <v>330</v>
      </c>
      <c r="C40" s="1006"/>
      <c r="D40" s="1006"/>
      <c r="E40" s="1006"/>
      <c r="F40" s="1006"/>
      <c r="G40" s="1006"/>
      <c r="H40" s="1006"/>
      <c r="I40" s="1006"/>
      <c r="J40" s="1006"/>
      <c r="K40" s="1006"/>
      <c r="L40" s="1006"/>
      <c r="M40" s="1006"/>
      <c r="N40" s="1006"/>
      <c r="O40" s="1006"/>
      <c r="P40" s="1006"/>
      <c r="Q40" s="1007"/>
      <c r="R40" s="1008">
        <v>103800</v>
      </c>
      <c r="S40" s="1009"/>
      <c r="T40" s="1009"/>
      <c r="U40" s="1009"/>
      <c r="V40" s="1009"/>
      <c r="W40" s="1009"/>
      <c r="X40" s="1009"/>
      <c r="Y40" s="1010"/>
      <c r="Z40" s="1046">
        <v>0.2</v>
      </c>
      <c r="AA40" s="1046"/>
      <c r="AB40" s="1046"/>
      <c r="AC40" s="1046"/>
      <c r="AD40" s="1047" t="s">
        <v>122</v>
      </c>
      <c r="AE40" s="1047"/>
      <c r="AF40" s="1047"/>
      <c r="AG40" s="1047"/>
      <c r="AH40" s="1047"/>
      <c r="AI40" s="1047"/>
      <c r="AJ40" s="1047"/>
      <c r="AK40" s="1047"/>
      <c r="AL40" s="1011" t="s">
        <v>122</v>
      </c>
      <c r="AM40" s="1012"/>
      <c r="AN40" s="1012"/>
      <c r="AO40" s="1048"/>
      <c r="AQ40" s="1041" t="s">
        <v>331</v>
      </c>
      <c r="AR40" s="1042"/>
      <c r="AS40" s="1042"/>
      <c r="AT40" s="1042"/>
      <c r="AU40" s="1042"/>
      <c r="AV40" s="1042"/>
      <c r="AW40" s="1042"/>
      <c r="AX40" s="1042"/>
      <c r="AY40" s="1043"/>
      <c r="AZ40" s="1008" t="s">
        <v>122</v>
      </c>
      <c r="BA40" s="1009"/>
      <c r="BB40" s="1009"/>
      <c r="BC40" s="1009"/>
      <c r="BD40" s="1021"/>
      <c r="BE40" s="1021"/>
      <c r="BF40" s="1044"/>
      <c r="BG40" s="1049" t="s">
        <v>332</v>
      </c>
      <c r="BH40" s="1050"/>
      <c r="BI40" s="1050"/>
      <c r="BJ40" s="1050"/>
      <c r="BK40" s="1050"/>
      <c r="BL40" s="205"/>
      <c r="BM40" s="1006" t="s">
        <v>333</v>
      </c>
      <c r="BN40" s="1006"/>
      <c r="BO40" s="1006"/>
      <c r="BP40" s="1006"/>
      <c r="BQ40" s="1006"/>
      <c r="BR40" s="1006"/>
      <c r="BS40" s="1006"/>
      <c r="BT40" s="1006"/>
      <c r="BU40" s="1007"/>
      <c r="BV40" s="1008">
        <v>113</v>
      </c>
      <c r="BW40" s="1009"/>
      <c r="BX40" s="1009"/>
      <c r="BY40" s="1009"/>
      <c r="BZ40" s="1009"/>
      <c r="CA40" s="1009"/>
      <c r="CB40" s="1045"/>
      <c r="CD40" s="1005" t="s">
        <v>334</v>
      </c>
      <c r="CE40" s="1006"/>
      <c r="CF40" s="1006"/>
      <c r="CG40" s="1006"/>
      <c r="CH40" s="1006"/>
      <c r="CI40" s="1006"/>
      <c r="CJ40" s="1006"/>
      <c r="CK40" s="1006"/>
      <c r="CL40" s="1006"/>
      <c r="CM40" s="1006"/>
      <c r="CN40" s="1006"/>
      <c r="CO40" s="1006"/>
      <c r="CP40" s="1006"/>
      <c r="CQ40" s="1007"/>
      <c r="CR40" s="1008">
        <v>25000</v>
      </c>
      <c r="CS40" s="1009"/>
      <c r="CT40" s="1009"/>
      <c r="CU40" s="1009"/>
      <c r="CV40" s="1009"/>
      <c r="CW40" s="1009"/>
      <c r="CX40" s="1009"/>
      <c r="CY40" s="1010"/>
      <c r="CZ40" s="1011">
        <v>0</v>
      </c>
      <c r="DA40" s="1023"/>
      <c r="DB40" s="1023"/>
      <c r="DC40" s="1024"/>
      <c r="DD40" s="1014" t="s">
        <v>122</v>
      </c>
      <c r="DE40" s="1009"/>
      <c r="DF40" s="1009"/>
      <c r="DG40" s="1009"/>
      <c r="DH40" s="1009"/>
      <c r="DI40" s="1009"/>
      <c r="DJ40" s="1009"/>
      <c r="DK40" s="1010"/>
      <c r="DL40" s="1014" t="s">
        <v>122</v>
      </c>
      <c r="DM40" s="1009"/>
      <c r="DN40" s="1009"/>
      <c r="DO40" s="1009"/>
      <c r="DP40" s="1009"/>
      <c r="DQ40" s="1009"/>
      <c r="DR40" s="1009"/>
      <c r="DS40" s="1009"/>
      <c r="DT40" s="1009"/>
      <c r="DU40" s="1009"/>
      <c r="DV40" s="1010"/>
      <c r="DW40" s="1011" t="s">
        <v>122</v>
      </c>
      <c r="DX40" s="1023"/>
      <c r="DY40" s="1023"/>
      <c r="DZ40" s="1023"/>
      <c r="EA40" s="1023"/>
      <c r="EB40" s="1023"/>
      <c r="EC40" s="1035"/>
    </row>
    <row r="41" spans="2:133" ht="11.25" customHeight="1" x14ac:dyDescent="0.2">
      <c r="B41" s="989" t="s">
        <v>335</v>
      </c>
      <c r="C41" s="990"/>
      <c r="D41" s="990"/>
      <c r="E41" s="990"/>
      <c r="F41" s="990"/>
      <c r="G41" s="990"/>
      <c r="H41" s="990"/>
      <c r="I41" s="990"/>
      <c r="J41" s="990"/>
      <c r="K41" s="990"/>
      <c r="L41" s="990"/>
      <c r="M41" s="990"/>
      <c r="N41" s="990"/>
      <c r="O41" s="990"/>
      <c r="P41" s="990"/>
      <c r="Q41" s="991"/>
      <c r="R41" s="992">
        <v>54032510</v>
      </c>
      <c r="S41" s="1033"/>
      <c r="T41" s="1033"/>
      <c r="U41" s="1033"/>
      <c r="V41" s="1033"/>
      <c r="W41" s="1033"/>
      <c r="X41" s="1033"/>
      <c r="Y41" s="1036"/>
      <c r="Z41" s="1037">
        <v>100</v>
      </c>
      <c r="AA41" s="1037"/>
      <c r="AB41" s="1037"/>
      <c r="AC41" s="1037"/>
      <c r="AD41" s="1038">
        <v>28161942</v>
      </c>
      <c r="AE41" s="1038"/>
      <c r="AF41" s="1038"/>
      <c r="AG41" s="1038"/>
      <c r="AH41" s="1038"/>
      <c r="AI41" s="1038"/>
      <c r="AJ41" s="1038"/>
      <c r="AK41" s="1038"/>
      <c r="AL41" s="995">
        <v>100</v>
      </c>
      <c r="AM41" s="1039"/>
      <c r="AN41" s="1039"/>
      <c r="AO41" s="1040"/>
      <c r="AQ41" s="1041" t="s">
        <v>336</v>
      </c>
      <c r="AR41" s="1042"/>
      <c r="AS41" s="1042"/>
      <c r="AT41" s="1042"/>
      <c r="AU41" s="1042"/>
      <c r="AV41" s="1042"/>
      <c r="AW41" s="1042"/>
      <c r="AX41" s="1042"/>
      <c r="AY41" s="1043"/>
      <c r="AZ41" s="1008">
        <v>1598562</v>
      </c>
      <c r="BA41" s="1009"/>
      <c r="BB41" s="1009"/>
      <c r="BC41" s="1009"/>
      <c r="BD41" s="1021"/>
      <c r="BE41" s="1021"/>
      <c r="BF41" s="1044"/>
      <c r="BG41" s="1049"/>
      <c r="BH41" s="1050"/>
      <c r="BI41" s="1050"/>
      <c r="BJ41" s="1050"/>
      <c r="BK41" s="1050"/>
      <c r="BL41" s="205"/>
      <c r="BM41" s="1006" t="s">
        <v>337</v>
      </c>
      <c r="BN41" s="1006"/>
      <c r="BO41" s="1006"/>
      <c r="BP41" s="1006"/>
      <c r="BQ41" s="1006"/>
      <c r="BR41" s="1006"/>
      <c r="BS41" s="1006"/>
      <c r="BT41" s="1006"/>
      <c r="BU41" s="1007"/>
      <c r="BV41" s="1008" t="s">
        <v>122</v>
      </c>
      <c r="BW41" s="1009"/>
      <c r="BX41" s="1009"/>
      <c r="BY41" s="1009"/>
      <c r="BZ41" s="1009"/>
      <c r="CA41" s="1009"/>
      <c r="CB41" s="1045"/>
      <c r="CD41" s="1005" t="s">
        <v>338</v>
      </c>
      <c r="CE41" s="1006"/>
      <c r="CF41" s="1006"/>
      <c r="CG41" s="1006"/>
      <c r="CH41" s="1006"/>
      <c r="CI41" s="1006"/>
      <c r="CJ41" s="1006"/>
      <c r="CK41" s="1006"/>
      <c r="CL41" s="1006"/>
      <c r="CM41" s="1006"/>
      <c r="CN41" s="1006"/>
      <c r="CO41" s="1006"/>
      <c r="CP41" s="1006"/>
      <c r="CQ41" s="1007"/>
      <c r="CR41" s="1008" t="s">
        <v>122</v>
      </c>
      <c r="CS41" s="1021"/>
      <c r="CT41" s="1021"/>
      <c r="CU41" s="1021"/>
      <c r="CV41" s="1021"/>
      <c r="CW41" s="1021"/>
      <c r="CX41" s="1021"/>
      <c r="CY41" s="1022"/>
      <c r="CZ41" s="1011" t="s">
        <v>122</v>
      </c>
      <c r="DA41" s="1023"/>
      <c r="DB41" s="1023"/>
      <c r="DC41" s="1024"/>
      <c r="DD41" s="1014" t="s">
        <v>122</v>
      </c>
      <c r="DE41" s="1021"/>
      <c r="DF41" s="1021"/>
      <c r="DG41" s="1021"/>
      <c r="DH41" s="1021"/>
      <c r="DI41" s="1021"/>
      <c r="DJ41" s="1021"/>
      <c r="DK41" s="1022"/>
      <c r="DL41" s="1015"/>
      <c r="DM41" s="1016"/>
      <c r="DN41" s="1016"/>
      <c r="DO41" s="1016"/>
      <c r="DP41" s="1016"/>
      <c r="DQ41" s="1016"/>
      <c r="DR41" s="1016"/>
      <c r="DS41" s="1016"/>
      <c r="DT41" s="1016"/>
      <c r="DU41" s="1016"/>
      <c r="DV41" s="1017"/>
      <c r="DW41" s="1018"/>
      <c r="DX41" s="1019"/>
      <c r="DY41" s="1019"/>
      <c r="DZ41" s="1019"/>
      <c r="EA41" s="1019"/>
      <c r="EB41" s="1019"/>
      <c r="EC41" s="1020"/>
    </row>
    <row r="42" spans="2:133" ht="11.25" customHeight="1" x14ac:dyDescent="0.2">
      <c r="AQ42" s="1053" t="s">
        <v>339</v>
      </c>
      <c r="AR42" s="1054"/>
      <c r="AS42" s="1054"/>
      <c r="AT42" s="1054"/>
      <c r="AU42" s="1054"/>
      <c r="AV42" s="1054"/>
      <c r="AW42" s="1054"/>
      <c r="AX42" s="1054"/>
      <c r="AY42" s="1055"/>
      <c r="AZ42" s="992">
        <v>4450916</v>
      </c>
      <c r="BA42" s="1033"/>
      <c r="BB42" s="1033"/>
      <c r="BC42" s="1033"/>
      <c r="BD42" s="993"/>
      <c r="BE42" s="993"/>
      <c r="BF42" s="1056"/>
      <c r="BG42" s="1051"/>
      <c r="BH42" s="1052"/>
      <c r="BI42" s="1052"/>
      <c r="BJ42" s="1052"/>
      <c r="BK42" s="1052"/>
      <c r="BL42" s="206"/>
      <c r="BM42" s="990" t="s">
        <v>340</v>
      </c>
      <c r="BN42" s="990"/>
      <c r="BO42" s="990"/>
      <c r="BP42" s="990"/>
      <c r="BQ42" s="990"/>
      <c r="BR42" s="990"/>
      <c r="BS42" s="990"/>
      <c r="BT42" s="990"/>
      <c r="BU42" s="991"/>
      <c r="BV42" s="992">
        <v>402</v>
      </c>
      <c r="BW42" s="1033"/>
      <c r="BX42" s="1033"/>
      <c r="BY42" s="1033"/>
      <c r="BZ42" s="1033"/>
      <c r="CA42" s="1033"/>
      <c r="CB42" s="1034"/>
      <c r="CD42" s="1005" t="s">
        <v>341</v>
      </c>
      <c r="CE42" s="1006"/>
      <c r="CF42" s="1006"/>
      <c r="CG42" s="1006"/>
      <c r="CH42" s="1006"/>
      <c r="CI42" s="1006"/>
      <c r="CJ42" s="1006"/>
      <c r="CK42" s="1006"/>
      <c r="CL42" s="1006"/>
      <c r="CM42" s="1006"/>
      <c r="CN42" s="1006"/>
      <c r="CO42" s="1006"/>
      <c r="CP42" s="1006"/>
      <c r="CQ42" s="1007"/>
      <c r="CR42" s="1008">
        <v>2824115</v>
      </c>
      <c r="CS42" s="1021"/>
      <c r="CT42" s="1021"/>
      <c r="CU42" s="1021"/>
      <c r="CV42" s="1021"/>
      <c r="CW42" s="1021"/>
      <c r="CX42" s="1021"/>
      <c r="CY42" s="1022"/>
      <c r="CZ42" s="1011">
        <v>5.3</v>
      </c>
      <c r="DA42" s="1023"/>
      <c r="DB42" s="1023"/>
      <c r="DC42" s="1024"/>
      <c r="DD42" s="1014">
        <v>205784</v>
      </c>
      <c r="DE42" s="1021"/>
      <c r="DF42" s="1021"/>
      <c r="DG42" s="1021"/>
      <c r="DH42" s="1021"/>
      <c r="DI42" s="1021"/>
      <c r="DJ42" s="1021"/>
      <c r="DK42" s="1022"/>
      <c r="DL42" s="1015"/>
      <c r="DM42" s="1016"/>
      <c r="DN42" s="1016"/>
      <c r="DO42" s="1016"/>
      <c r="DP42" s="1016"/>
      <c r="DQ42" s="1016"/>
      <c r="DR42" s="1016"/>
      <c r="DS42" s="1016"/>
      <c r="DT42" s="1016"/>
      <c r="DU42" s="1016"/>
      <c r="DV42" s="1017"/>
      <c r="DW42" s="1018"/>
      <c r="DX42" s="1019"/>
      <c r="DY42" s="1019"/>
      <c r="DZ42" s="1019"/>
      <c r="EA42" s="1019"/>
      <c r="EB42" s="1019"/>
      <c r="EC42" s="1020"/>
    </row>
    <row r="43" spans="2:133" ht="11.25" customHeight="1" x14ac:dyDescent="0.2">
      <c r="B43" s="196" t="s">
        <v>342</v>
      </c>
      <c r="CD43" s="1005" t="s">
        <v>343</v>
      </c>
      <c r="CE43" s="1006"/>
      <c r="CF43" s="1006"/>
      <c r="CG43" s="1006"/>
      <c r="CH43" s="1006"/>
      <c r="CI43" s="1006"/>
      <c r="CJ43" s="1006"/>
      <c r="CK43" s="1006"/>
      <c r="CL43" s="1006"/>
      <c r="CM43" s="1006"/>
      <c r="CN43" s="1006"/>
      <c r="CO43" s="1006"/>
      <c r="CP43" s="1006"/>
      <c r="CQ43" s="1007"/>
      <c r="CR43" s="1008">
        <v>45620</v>
      </c>
      <c r="CS43" s="1021"/>
      <c r="CT43" s="1021"/>
      <c r="CU43" s="1021"/>
      <c r="CV43" s="1021"/>
      <c r="CW43" s="1021"/>
      <c r="CX43" s="1021"/>
      <c r="CY43" s="1022"/>
      <c r="CZ43" s="1011">
        <v>0.1</v>
      </c>
      <c r="DA43" s="1023"/>
      <c r="DB43" s="1023"/>
      <c r="DC43" s="1024"/>
      <c r="DD43" s="1014">
        <v>45620</v>
      </c>
      <c r="DE43" s="1021"/>
      <c r="DF43" s="1021"/>
      <c r="DG43" s="1021"/>
      <c r="DH43" s="1021"/>
      <c r="DI43" s="1021"/>
      <c r="DJ43" s="1021"/>
      <c r="DK43" s="1022"/>
      <c r="DL43" s="1015"/>
      <c r="DM43" s="1016"/>
      <c r="DN43" s="1016"/>
      <c r="DO43" s="1016"/>
      <c r="DP43" s="1016"/>
      <c r="DQ43" s="1016"/>
      <c r="DR43" s="1016"/>
      <c r="DS43" s="1016"/>
      <c r="DT43" s="1016"/>
      <c r="DU43" s="1016"/>
      <c r="DV43" s="1017"/>
      <c r="DW43" s="1018"/>
      <c r="DX43" s="1019"/>
      <c r="DY43" s="1019"/>
      <c r="DZ43" s="1019"/>
      <c r="EA43" s="1019"/>
      <c r="EB43" s="1019"/>
      <c r="EC43" s="1020"/>
    </row>
    <row r="44" spans="2:133" ht="11.25" customHeight="1" x14ac:dyDescent="0.2">
      <c r="B44" s="1025" t="s">
        <v>344</v>
      </c>
      <c r="C44" s="1025"/>
      <c r="D44" s="1025"/>
      <c r="E44" s="1025"/>
      <c r="F44" s="1025"/>
      <c r="G44" s="1025"/>
      <c r="H44" s="1025"/>
      <c r="I44" s="1025"/>
      <c r="J44" s="1025"/>
      <c r="K44" s="1025"/>
      <c r="L44" s="1025"/>
      <c r="M44" s="1025"/>
      <c r="N44" s="1025"/>
      <c r="O44" s="1025"/>
      <c r="P44" s="1025"/>
      <c r="Q44" s="1025"/>
      <c r="R44" s="1025"/>
      <c r="S44" s="1025"/>
      <c r="T44" s="1025"/>
      <c r="U44" s="1025"/>
      <c r="V44" s="1025"/>
      <c r="W44" s="1025"/>
      <c r="X44" s="1025"/>
      <c r="Y44" s="1025"/>
      <c r="Z44" s="1025"/>
      <c r="AA44" s="1025"/>
      <c r="AB44" s="1025"/>
      <c r="AC44" s="1025"/>
      <c r="AD44" s="1025"/>
      <c r="AE44" s="1025"/>
      <c r="AF44" s="1025"/>
      <c r="AG44" s="1025"/>
      <c r="AH44" s="1025"/>
      <c r="AI44" s="1025"/>
      <c r="AJ44" s="1025"/>
      <c r="AK44" s="1025"/>
      <c r="AL44" s="1025"/>
      <c r="AM44" s="1025"/>
      <c r="AN44" s="1025"/>
      <c r="AO44" s="1025"/>
      <c r="AP44" s="1025"/>
      <c r="AQ44" s="1025"/>
      <c r="AR44" s="1025"/>
      <c r="AS44" s="1025"/>
      <c r="AT44" s="1025"/>
      <c r="AU44" s="1025"/>
      <c r="AV44" s="1025"/>
      <c r="AW44" s="1025"/>
      <c r="AX44" s="1025"/>
      <c r="AY44" s="1025"/>
      <c r="AZ44" s="1025"/>
      <c r="BA44" s="1025"/>
      <c r="BB44" s="1025"/>
      <c r="BC44" s="1025"/>
      <c r="BD44" s="1025"/>
      <c r="BE44" s="1025"/>
      <c r="BF44" s="1025"/>
      <c r="BG44" s="1025"/>
      <c r="BH44" s="1025"/>
      <c r="BI44" s="1025"/>
      <c r="BJ44" s="1025"/>
      <c r="BK44" s="1025"/>
      <c r="BL44" s="1025"/>
      <c r="BM44" s="1025"/>
      <c r="BN44" s="1025"/>
      <c r="BO44" s="1025"/>
      <c r="BP44" s="1025"/>
      <c r="BQ44" s="1025"/>
      <c r="BR44" s="1025"/>
      <c r="BS44" s="1025"/>
      <c r="BT44" s="1025"/>
      <c r="BU44" s="1025"/>
      <c r="BV44" s="1025"/>
      <c r="BW44" s="1025"/>
      <c r="BX44" s="1025"/>
      <c r="BY44" s="1025"/>
      <c r="BZ44" s="1025"/>
      <c r="CA44" s="1025"/>
      <c r="CB44" s="1025"/>
      <c r="CC44" s="1026"/>
      <c r="CD44" s="1027" t="s">
        <v>292</v>
      </c>
      <c r="CE44" s="1028"/>
      <c r="CF44" s="1005" t="s">
        <v>345</v>
      </c>
      <c r="CG44" s="1006"/>
      <c r="CH44" s="1006"/>
      <c r="CI44" s="1006"/>
      <c r="CJ44" s="1006"/>
      <c r="CK44" s="1006"/>
      <c r="CL44" s="1006"/>
      <c r="CM44" s="1006"/>
      <c r="CN44" s="1006"/>
      <c r="CO44" s="1006"/>
      <c r="CP44" s="1006"/>
      <c r="CQ44" s="1007"/>
      <c r="CR44" s="1008">
        <v>2768352</v>
      </c>
      <c r="CS44" s="1009"/>
      <c r="CT44" s="1009"/>
      <c r="CU44" s="1009"/>
      <c r="CV44" s="1009"/>
      <c r="CW44" s="1009"/>
      <c r="CX44" s="1009"/>
      <c r="CY44" s="1010"/>
      <c r="CZ44" s="1011">
        <v>5.2</v>
      </c>
      <c r="DA44" s="1012"/>
      <c r="DB44" s="1012"/>
      <c r="DC44" s="1013"/>
      <c r="DD44" s="1014">
        <v>150021</v>
      </c>
      <c r="DE44" s="1009"/>
      <c r="DF44" s="1009"/>
      <c r="DG44" s="1009"/>
      <c r="DH44" s="1009"/>
      <c r="DI44" s="1009"/>
      <c r="DJ44" s="1009"/>
      <c r="DK44" s="1010"/>
      <c r="DL44" s="1015"/>
      <c r="DM44" s="1016"/>
      <c r="DN44" s="1016"/>
      <c r="DO44" s="1016"/>
      <c r="DP44" s="1016"/>
      <c r="DQ44" s="1016"/>
      <c r="DR44" s="1016"/>
      <c r="DS44" s="1016"/>
      <c r="DT44" s="1016"/>
      <c r="DU44" s="1016"/>
      <c r="DV44" s="1017"/>
      <c r="DW44" s="1018"/>
      <c r="DX44" s="1019"/>
      <c r="DY44" s="1019"/>
      <c r="DZ44" s="1019"/>
      <c r="EA44" s="1019"/>
      <c r="EB44" s="1019"/>
      <c r="EC44" s="1020"/>
    </row>
    <row r="45" spans="2:133" ht="11.25" customHeight="1" x14ac:dyDescent="0.2">
      <c r="B45" s="1025" t="s">
        <v>346</v>
      </c>
      <c r="C45" s="1025"/>
      <c r="D45" s="1025"/>
      <c r="E45" s="1025"/>
      <c r="F45" s="1025"/>
      <c r="G45" s="1025"/>
      <c r="H45" s="1025"/>
      <c r="I45" s="1025"/>
      <c r="J45" s="1025"/>
      <c r="K45" s="1025"/>
      <c r="L45" s="1025"/>
      <c r="M45" s="1025"/>
      <c r="N45" s="1025"/>
      <c r="O45" s="1025"/>
      <c r="P45" s="1025"/>
      <c r="Q45" s="1025"/>
      <c r="R45" s="1025"/>
      <c r="S45" s="1025"/>
      <c r="T45" s="1025"/>
      <c r="U45" s="1025"/>
      <c r="V45" s="1025"/>
      <c r="W45" s="1025"/>
      <c r="X45" s="1025"/>
      <c r="Y45" s="1025"/>
      <c r="Z45" s="1025"/>
      <c r="AA45" s="1025"/>
      <c r="AB45" s="1025"/>
      <c r="AC45" s="1025"/>
      <c r="AD45" s="1025"/>
      <c r="AE45" s="1025"/>
      <c r="AF45" s="1025"/>
      <c r="AG45" s="1025"/>
      <c r="AH45" s="1025"/>
      <c r="AI45" s="1025"/>
      <c r="AJ45" s="1025"/>
      <c r="AK45" s="1025"/>
      <c r="AL45" s="1025"/>
      <c r="AM45" s="1025"/>
      <c r="AN45" s="1025"/>
      <c r="AO45" s="1025"/>
      <c r="AP45" s="1025"/>
      <c r="AQ45" s="1025"/>
      <c r="AR45" s="1025"/>
      <c r="AS45" s="1025"/>
      <c r="AT45" s="1025"/>
      <c r="AU45" s="1025"/>
      <c r="AV45" s="1025"/>
      <c r="AW45" s="1025"/>
      <c r="AX45" s="1025"/>
      <c r="AY45" s="1025"/>
      <c r="AZ45" s="1025"/>
      <c r="BA45" s="1025"/>
      <c r="BB45" s="1025"/>
      <c r="BC45" s="1025"/>
      <c r="BD45" s="1025"/>
      <c r="BE45" s="1025"/>
      <c r="BF45" s="1025"/>
      <c r="BG45" s="1025"/>
      <c r="BH45" s="1025"/>
      <c r="BI45" s="1025"/>
      <c r="BJ45" s="1025"/>
      <c r="BK45" s="1025"/>
      <c r="BL45" s="1025"/>
      <c r="BM45" s="1025"/>
      <c r="BN45" s="1025"/>
      <c r="BO45" s="1025"/>
      <c r="BP45" s="1025"/>
      <c r="BQ45" s="1025"/>
      <c r="BR45" s="1025"/>
      <c r="BS45" s="1025"/>
      <c r="BT45" s="1025"/>
      <c r="BU45" s="1025"/>
      <c r="BV45" s="1025"/>
      <c r="BW45" s="1025"/>
      <c r="BX45" s="1025"/>
      <c r="BY45" s="1025"/>
      <c r="BZ45" s="1025"/>
      <c r="CA45" s="1025"/>
      <c r="CB45" s="1025"/>
      <c r="CC45" s="1026"/>
      <c r="CD45" s="1029"/>
      <c r="CE45" s="1030"/>
      <c r="CF45" s="1005" t="s">
        <v>347</v>
      </c>
      <c r="CG45" s="1006"/>
      <c r="CH45" s="1006"/>
      <c r="CI45" s="1006"/>
      <c r="CJ45" s="1006"/>
      <c r="CK45" s="1006"/>
      <c r="CL45" s="1006"/>
      <c r="CM45" s="1006"/>
      <c r="CN45" s="1006"/>
      <c r="CO45" s="1006"/>
      <c r="CP45" s="1006"/>
      <c r="CQ45" s="1007"/>
      <c r="CR45" s="1008">
        <v>642201</v>
      </c>
      <c r="CS45" s="1021"/>
      <c r="CT45" s="1021"/>
      <c r="CU45" s="1021"/>
      <c r="CV45" s="1021"/>
      <c r="CW45" s="1021"/>
      <c r="CX45" s="1021"/>
      <c r="CY45" s="1022"/>
      <c r="CZ45" s="1011">
        <v>1.2</v>
      </c>
      <c r="DA45" s="1023"/>
      <c r="DB45" s="1023"/>
      <c r="DC45" s="1024"/>
      <c r="DD45" s="1014">
        <v>35219</v>
      </c>
      <c r="DE45" s="1021"/>
      <c r="DF45" s="1021"/>
      <c r="DG45" s="1021"/>
      <c r="DH45" s="1021"/>
      <c r="DI45" s="1021"/>
      <c r="DJ45" s="1021"/>
      <c r="DK45" s="1022"/>
      <c r="DL45" s="1015"/>
      <c r="DM45" s="1016"/>
      <c r="DN45" s="1016"/>
      <c r="DO45" s="1016"/>
      <c r="DP45" s="1016"/>
      <c r="DQ45" s="1016"/>
      <c r="DR45" s="1016"/>
      <c r="DS45" s="1016"/>
      <c r="DT45" s="1016"/>
      <c r="DU45" s="1016"/>
      <c r="DV45" s="1017"/>
      <c r="DW45" s="1018"/>
      <c r="DX45" s="1019"/>
      <c r="DY45" s="1019"/>
      <c r="DZ45" s="1019"/>
      <c r="EA45" s="1019"/>
      <c r="EB45" s="1019"/>
      <c r="EC45" s="1020"/>
    </row>
    <row r="46" spans="2:133" ht="11.25" customHeight="1" x14ac:dyDescent="0.2">
      <c r="B46" s="207"/>
      <c r="CD46" s="1029"/>
      <c r="CE46" s="1030"/>
      <c r="CF46" s="1005" t="s">
        <v>348</v>
      </c>
      <c r="CG46" s="1006"/>
      <c r="CH46" s="1006"/>
      <c r="CI46" s="1006"/>
      <c r="CJ46" s="1006"/>
      <c r="CK46" s="1006"/>
      <c r="CL46" s="1006"/>
      <c r="CM46" s="1006"/>
      <c r="CN46" s="1006"/>
      <c r="CO46" s="1006"/>
      <c r="CP46" s="1006"/>
      <c r="CQ46" s="1007"/>
      <c r="CR46" s="1008">
        <v>2126151</v>
      </c>
      <c r="CS46" s="1009"/>
      <c r="CT46" s="1009"/>
      <c r="CU46" s="1009"/>
      <c r="CV46" s="1009"/>
      <c r="CW46" s="1009"/>
      <c r="CX46" s="1009"/>
      <c r="CY46" s="1010"/>
      <c r="CZ46" s="1011">
        <v>4</v>
      </c>
      <c r="DA46" s="1012"/>
      <c r="DB46" s="1012"/>
      <c r="DC46" s="1013"/>
      <c r="DD46" s="1014">
        <v>114802</v>
      </c>
      <c r="DE46" s="1009"/>
      <c r="DF46" s="1009"/>
      <c r="DG46" s="1009"/>
      <c r="DH46" s="1009"/>
      <c r="DI46" s="1009"/>
      <c r="DJ46" s="1009"/>
      <c r="DK46" s="1010"/>
      <c r="DL46" s="1015"/>
      <c r="DM46" s="1016"/>
      <c r="DN46" s="1016"/>
      <c r="DO46" s="1016"/>
      <c r="DP46" s="1016"/>
      <c r="DQ46" s="1016"/>
      <c r="DR46" s="1016"/>
      <c r="DS46" s="1016"/>
      <c r="DT46" s="1016"/>
      <c r="DU46" s="1016"/>
      <c r="DV46" s="1017"/>
      <c r="DW46" s="1018"/>
      <c r="DX46" s="1019"/>
      <c r="DY46" s="1019"/>
      <c r="DZ46" s="1019"/>
      <c r="EA46" s="1019"/>
      <c r="EB46" s="1019"/>
      <c r="EC46" s="1020"/>
    </row>
    <row r="47" spans="2:133" ht="11.25" customHeight="1" x14ac:dyDescent="0.2">
      <c r="B47" s="207"/>
      <c r="CD47" s="1029"/>
      <c r="CE47" s="1030"/>
      <c r="CF47" s="1005" t="s">
        <v>349</v>
      </c>
      <c r="CG47" s="1006"/>
      <c r="CH47" s="1006"/>
      <c r="CI47" s="1006"/>
      <c r="CJ47" s="1006"/>
      <c r="CK47" s="1006"/>
      <c r="CL47" s="1006"/>
      <c r="CM47" s="1006"/>
      <c r="CN47" s="1006"/>
      <c r="CO47" s="1006"/>
      <c r="CP47" s="1006"/>
      <c r="CQ47" s="1007"/>
      <c r="CR47" s="1008">
        <v>55763</v>
      </c>
      <c r="CS47" s="1021"/>
      <c r="CT47" s="1021"/>
      <c r="CU47" s="1021"/>
      <c r="CV47" s="1021"/>
      <c r="CW47" s="1021"/>
      <c r="CX47" s="1021"/>
      <c r="CY47" s="1022"/>
      <c r="CZ47" s="1011">
        <v>0.1</v>
      </c>
      <c r="DA47" s="1023"/>
      <c r="DB47" s="1023"/>
      <c r="DC47" s="1024"/>
      <c r="DD47" s="1014">
        <v>55763</v>
      </c>
      <c r="DE47" s="1021"/>
      <c r="DF47" s="1021"/>
      <c r="DG47" s="1021"/>
      <c r="DH47" s="1021"/>
      <c r="DI47" s="1021"/>
      <c r="DJ47" s="1021"/>
      <c r="DK47" s="1022"/>
      <c r="DL47" s="1015"/>
      <c r="DM47" s="1016"/>
      <c r="DN47" s="1016"/>
      <c r="DO47" s="1016"/>
      <c r="DP47" s="1016"/>
      <c r="DQ47" s="1016"/>
      <c r="DR47" s="1016"/>
      <c r="DS47" s="1016"/>
      <c r="DT47" s="1016"/>
      <c r="DU47" s="1016"/>
      <c r="DV47" s="1017"/>
      <c r="DW47" s="1018"/>
      <c r="DX47" s="1019"/>
      <c r="DY47" s="1019"/>
      <c r="DZ47" s="1019"/>
      <c r="EA47" s="1019"/>
      <c r="EB47" s="1019"/>
      <c r="EC47" s="1020"/>
    </row>
    <row r="48" spans="2:133" ht="10.8" x14ac:dyDescent="0.2">
      <c r="B48" s="207"/>
      <c r="CD48" s="1031"/>
      <c r="CE48" s="1032"/>
      <c r="CF48" s="1005" t="s">
        <v>350</v>
      </c>
      <c r="CG48" s="1006"/>
      <c r="CH48" s="1006"/>
      <c r="CI48" s="1006"/>
      <c r="CJ48" s="1006"/>
      <c r="CK48" s="1006"/>
      <c r="CL48" s="1006"/>
      <c r="CM48" s="1006"/>
      <c r="CN48" s="1006"/>
      <c r="CO48" s="1006"/>
      <c r="CP48" s="1006"/>
      <c r="CQ48" s="1007"/>
      <c r="CR48" s="1008" t="s">
        <v>122</v>
      </c>
      <c r="CS48" s="1009"/>
      <c r="CT48" s="1009"/>
      <c r="CU48" s="1009"/>
      <c r="CV48" s="1009"/>
      <c r="CW48" s="1009"/>
      <c r="CX48" s="1009"/>
      <c r="CY48" s="1010"/>
      <c r="CZ48" s="1011" t="s">
        <v>122</v>
      </c>
      <c r="DA48" s="1012"/>
      <c r="DB48" s="1012"/>
      <c r="DC48" s="1013"/>
      <c r="DD48" s="1014" t="s">
        <v>122</v>
      </c>
      <c r="DE48" s="1009"/>
      <c r="DF48" s="1009"/>
      <c r="DG48" s="1009"/>
      <c r="DH48" s="1009"/>
      <c r="DI48" s="1009"/>
      <c r="DJ48" s="1009"/>
      <c r="DK48" s="1010"/>
      <c r="DL48" s="1015"/>
      <c r="DM48" s="1016"/>
      <c r="DN48" s="1016"/>
      <c r="DO48" s="1016"/>
      <c r="DP48" s="1016"/>
      <c r="DQ48" s="1016"/>
      <c r="DR48" s="1016"/>
      <c r="DS48" s="1016"/>
      <c r="DT48" s="1016"/>
      <c r="DU48" s="1016"/>
      <c r="DV48" s="1017"/>
      <c r="DW48" s="1018"/>
      <c r="DX48" s="1019"/>
      <c r="DY48" s="1019"/>
      <c r="DZ48" s="1019"/>
      <c r="EA48" s="1019"/>
      <c r="EB48" s="1019"/>
      <c r="EC48" s="1020"/>
    </row>
    <row r="49" spans="2:133" ht="11.25" customHeight="1" x14ac:dyDescent="0.2">
      <c r="B49" s="207"/>
      <c r="CD49" s="989" t="s">
        <v>351</v>
      </c>
      <c r="CE49" s="990"/>
      <c r="CF49" s="990"/>
      <c r="CG49" s="990"/>
      <c r="CH49" s="990"/>
      <c r="CI49" s="990"/>
      <c r="CJ49" s="990"/>
      <c r="CK49" s="990"/>
      <c r="CL49" s="990"/>
      <c r="CM49" s="990"/>
      <c r="CN49" s="990"/>
      <c r="CO49" s="990"/>
      <c r="CP49" s="990"/>
      <c r="CQ49" s="991"/>
      <c r="CR49" s="992">
        <v>53093425</v>
      </c>
      <c r="CS49" s="993"/>
      <c r="CT49" s="993"/>
      <c r="CU49" s="993"/>
      <c r="CV49" s="993"/>
      <c r="CW49" s="993"/>
      <c r="CX49" s="993"/>
      <c r="CY49" s="994"/>
      <c r="CZ49" s="995">
        <v>100</v>
      </c>
      <c r="DA49" s="996"/>
      <c r="DB49" s="996"/>
      <c r="DC49" s="997"/>
      <c r="DD49" s="998">
        <v>33025126</v>
      </c>
      <c r="DE49" s="993"/>
      <c r="DF49" s="993"/>
      <c r="DG49" s="993"/>
      <c r="DH49" s="993"/>
      <c r="DI49" s="993"/>
      <c r="DJ49" s="993"/>
      <c r="DK49" s="994"/>
      <c r="DL49" s="999"/>
      <c r="DM49" s="1000"/>
      <c r="DN49" s="1000"/>
      <c r="DO49" s="1000"/>
      <c r="DP49" s="1000"/>
      <c r="DQ49" s="1000"/>
      <c r="DR49" s="1000"/>
      <c r="DS49" s="1000"/>
      <c r="DT49" s="1000"/>
      <c r="DU49" s="1000"/>
      <c r="DV49" s="1001"/>
      <c r="DW49" s="1002"/>
      <c r="DX49" s="1003"/>
      <c r="DY49" s="1003"/>
      <c r="DZ49" s="1003"/>
      <c r="EA49" s="1003"/>
      <c r="EB49" s="1003"/>
      <c r="EC49" s="1004"/>
    </row>
  </sheetData>
  <sheetProtection algorithmName="SHA-512" hashValue="2QpzqXXUFrmk1dXqQXJfOTR6wYeDrFTG0UVdAbD/g3Qonabf/Vu02T3fCvTbvH5+Y3exacNa1mrGz2zQCu2mDw==" saltValue="+hDIzjyiTM3Kas9S2j8y1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election sqref="A1:B1"/>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28" t="s">
        <v>352</v>
      </c>
      <c r="B2" s="728"/>
      <c r="C2" s="728"/>
      <c r="D2" s="728"/>
      <c r="E2" s="728"/>
      <c r="F2" s="728"/>
      <c r="G2" s="728"/>
      <c r="H2" s="728"/>
      <c r="I2" s="728"/>
      <c r="J2" s="728"/>
      <c r="K2" s="728"/>
      <c r="L2" s="728"/>
      <c r="M2" s="728"/>
      <c r="N2" s="728"/>
      <c r="O2" s="728"/>
      <c r="P2" s="728"/>
      <c r="Q2" s="728"/>
      <c r="R2" s="728"/>
      <c r="S2" s="728"/>
      <c r="T2" s="728"/>
      <c r="U2" s="728"/>
      <c r="V2" s="728"/>
      <c r="W2" s="728"/>
      <c r="X2" s="728"/>
      <c r="Y2" s="728"/>
      <c r="Z2" s="728"/>
      <c r="AA2" s="728"/>
      <c r="AB2" s="728"/>
      <c r="AC2" s="728"/>
      <c r="AD2" s="728"/>
      <c r="AE2" s="728"/>
      <c r="AF2" s="728"/>
      <c r="AG2" s="728"/>
      <c r="AH2" s="728"/>
      <c r="AI2" s="728"/>
      <c r="AJ2" s="728"/>
      <c r="AK2" s="728"/>
      <c r="AL2" s="728"/>
      <c r="AM2" s="728"/>
      <c r="AN2" s="728"/>
      <c r="AO2" s="728"/>
      <c r="AP2" s="728"/>
      <c r="AQ2" s="728"/>
      <c r="AR2" s="728"/>
      <c r="AS2" s="728"/>
      <c r="AT2" s="728"/>
      <c r="AU2" s="728"/>
      <c r="AV2" s="728"/>
      <c r="AW2" s="728"/>
      <c r="AX2" s="728"/>
      <c r="AY2" s="728"/>
      <c r="AZ2" s="728"/>
      <c r="BA2" s="728"/>
      <c r="BB2" s="728"/>
      <c r="BC2" s="728"/>
      <c r="BD2" s="728"/>
      <c r="BE2" s="728"/>
      <c r="BF2" s="728"/>
      <c r="BG2" s="728"/>
      <c r="BH2" s="728"/>
      <c r="BI2" s="72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9" t="s">
        <v>353</v>
      </c>
      <c r="DK2" s="730"/>
      <c r="DL2" s="730"/>
      <c r="DM2" s="730"/>
      <c r="DN2" s="730"/>
      <c r="DO2" s="731"/>
      <c r="DP2" s="210"/>
      <c r="DQ2" s="729" t="s">
        <v>354</v>
      </c>
      <c r="DR2" s="730"/>
      <c r="DS2" s="730"/>
      <c r="DT2" s="730"/>
      <c r="DU2" s="730"/>
      <c r="DV2" s="730"/>
      <c r="DW2" s="730"/>
      <c r="DX2" s="730"/>
      <c r="DY2" s="730"/>
      <c r="DZ2" s="73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697" t="s">
        <v>355</v>
      </c>
      <c r="B4" s="697"/>
      <c r="C4" s="697"/>
      <c r="D4" s="697"/>
      <c r="E4" s="697"/>
      <c r="F4" s="697"/>
      <c r="G4" s="697"/>
      <c r="H4" s="697"/>
      <c r="I4" s="697"/>
      <c r="J4" s="697"/>
      <c r="K4" s="697"/>
      <c r="L4" s="697"/>
      <c r="M4" s="697"/>
      <c r="N4" s="697"/>
      <c r="O4" s="697"/>
      <c r="P4" s="697"/>
      <c r="Q4" s="697"/>
      <c r="R4" s="697"/>
      <c r="S4" s="697"/>
      <c r="T4" s="697"/>
      <c r="U4" s="697"/>
      <c r="V4" s="697"/>
      <c r="W4" s="697"/>
      <c r="X4" s="697"/>
      <c r="Y4" s="697"/>
      <c r="Z4" s="697"/>
      <c r="AA4" s="697"/>
      <c r="AB4" s="697"/>
      <c r="AC4" s="697"/>
      <c r="AD4" s="697"/>
      <c r="AE4" s="697"/>
      <c r="AF4" s="697"/>
      <c r="AG4" s="697"/>
      <c r="AH4" s="697"/>
      <c r="AI4" s="697"/>
      <c r="AJ4" s="697"/>
      <c r="AK4" s="697"/>
      <c r="AL4" s="697"/>
      <c r="AM4" s="697"/>
      <c r="AN4" s="697"/>
      <c r="AO4" s="697"/>
      <c r="AP4" s="697"/>
      <c r="AQ4" s="697"/>
      <c r="AR4" s="697"/>
      <c r="AS4" s="697"/>
      <c r="AT4" s="697"/>
      <c r="AU4" s="697"/>
      <c r="AV4" s="697"/>
      <c r="AW4" s="697"/>
      <c r="AX4" s="697"/>
      <c r="AY4" s="697"/>
      <c r="AZ4" s="214"/>
      <c r="BA4" s="214"/>
      <c r="BB4" s="214"/>
      <c r="BC4" s="214"/>
      <c r="BD4" s="214"/>
      <c r="BE4" s="215"/>
      <c r="BF4" s="215"/>
      <c r="BG4" s="215"/>
      <c r="BH4" s="215"/>
      <c r="BI4" s="215"/>
      <c r="BJ4" s="215"/>
      <c r="BK4" s="215"/>
      <c r="BL4" s="215"/>
      <c r="BM4" s="215"/>
      <c r="BN4" s="215"/>
      <c r="BO4" s="215"/>
      <c r="BP4" s="215"/>
      <c r="BQ4" s="360" t="s">
        <v>356</v>
      </c>
      <c r="BR4" s="360"/>
      <c r="BS4" s="360"/>
      <c r="BT4" s="360"/>
      <c r="BU4" s="360"/>
      <c r="BV4" s="360"/>
      <c r="BW4" s="360"/>
      <c r="BX4" s="360"/>
      <c r="BY4" s="360"/>
      <c r="BZ4" s="360"/>
      <c r="CA4" s="360"/>
      <c r="CB4" s="360"/>
      <c r="CC4" s="360"/>
      <c r="CD4" s="360"/>
      <c r="CE4" s="360"/>
      <c r="CF4" s="360"/>
      <c r="CG4" s="360"/>
      <c r="CH4" s="360"/>
      <c r="CI4" s="360"/>
      <c r="CJ4" s="360"/>
      <c r="CK4" s="360"/>
      <c r="CL4" s="360"/>
      <c r="CM4" s="360"/>
      <c r="CN4" s="360"/>
      <c r="CO4" s="360"/>
      <c r="CP4" s="360"/>
      <c r="CQ4" s="360"/>
      <c r="CR4" s="360"/>
      <c r="CS4" s="360"/>
      <c r="CT4" s="360"/>
      <c r="CU4" s="360"/>
      <c r="CV4" s="360"/>
      <c r="CW4" s="360"/>
      <c r="CX4" s="360"/>
      <c r="CY4" s="360"/>
      <c r="CZ4" s="360"/>
      <c r="DA4" s="360"/>
      <c r="DB4" s="360"/>
      <c r="DC4" s="360"/>
      <c r="DD4" s="360"/>
      <c r="DE4" s="360"/>
      <c r="DF4" s="360"/>
      <c r="DG4" s="360"/>
      <c r="DH4" s="360"/>
      <c r="DI4" s="360"/>
      <c r="DJ4" s="360"/>
      <c r="DK4" s="360"/>
      <c r="DL4" s="360"/>
      <c r="DM4" s="360"/>
      <c r="DN4" s="360"/>
      <c r="DO4" s="360"/>
      <c r="DP4" s="360"/>
      <c r="DQ4" s="360"/>
      <c r="DR4" s="360"/>
      <c r="DS4" s="360"/>
      <c r="DT4" s="360"/>
      <c r="DU4" s="360"/>
      <c r="DV4" s="360"/>
      <c r="DW4" s="360"/>
      <c r="DX4" s="360"/>
      <c r="DY4" s="360"/>
      <c r="DZ4" s="360"/>
      <c r="EA4" s="216"/>
    </row>
    <row r="5" spans="1:131" s="217" customFormat="1" ht="26.25" customHeight="1" x14ac:dyDescent="0.2">
      <c r="A5" s="625" t="s">
        <v>357</v>
      </c>
      <c r="B5" s="626"/>
      <c r="C5" s="626"/>
      <c r="D5" s="626"/>
      <c r="E5" s="626"/>
      <c r="F5" s="626"/>
      <c r="G5" s="626"/>
      <c r="H5" s="626"/>
      <c r="I5" s="626"/>
      <c r="J5" s="626"/>
      <c r="K5" s="626"/>
      <c r="L5" s="626"/>
      <c r="M5" s="626"/>
      <c r="N5" s="626"/>
      <c r="O5" s="626"/>
      <c r="P5" s="627"/>
      <c r="Q5" s="631" t="s">
        <v>358</v>
      </c>
      <c r="R5" s="632"/>
      <c r="S5" s="632"/>
      <c r="T5" s="632"/>
      <c r="U5" s="633"/>
      <c r="V5" s="631" t="s">
        <v>359</v>
      </c>
      <c r="W5" s="632"/>
      <c r="X5" s="632"/>
      <c r="Y5" s="632"/>
      <c r="Z5" s="633"/>
      <c r="AA5" s="631" t="s">
        <v>360</v>
      </c>
      <c r="AB5" s="632"/>
      <c r="AC5" s="632"/>
      <c r="AD5" s="632"/>
      <c r="AE5" s="632"/>
      <c r="AF5" s="732" t="s">
        <v>361</v>
      </c>
      <c r="AG5" s="632"/>
      <c r="AH5" s="632"/>
      <c r="AI5" s="632"/>
      <c r="AJ5" s="645"/>
      <c r="AK5" s="632" t="s">
        <v>362</v>
      </c>
      <c r="AL5" s="632"/>
      <c r="AM5" s="632"/>
      <c r="AN5" s="632"/>
      <c r="AO5" s="633"/>
      <c r="AP5" s="631" t="s">
        <v>363</v>
      </c>
      <c r="AQ5" s="632"/>
      <c r="AR5" s="632"/>
      <c r="AS5" s="632"/>
      <c r="AT5" s="633"/>
      <c r="AU5" s="631" t="s">
        <v>364</v>
      </c>
      <c r="AV5" s="632"/>
      <c r="AW5" s="632"/>
      <c r="AX5" s="632"/>
      <c r="AY5" s="645"/>
      <c r="AZ5" s="214"/>
      <c r="BA5" s="214"/>
      <c r="BB5" s="214"/>
      <c r="BC5" s="214"/>
      <c r="BD5" s="214"/>
      <c r="BE5" s="215"/>
      <c r="BF5" s="215"/>
      <c r="BG5" s="215"/>
      <c r="BH5" s="215"/>
      <c r="BI5" s="215"/>
      <c r="BJ5" s="215"/>
      <c r="BK5" s="215"/>
      <c r="BL5" s="215"/>
      <c r="BM5" s="215"/>
      <c r="BN5" s="215"/>
      <c r="BO5" s="215"/>
      <c r="BP5" s="215"/>
      <c r="BQ5" s="625" t="s">
        <v>365</v>
      </c>
      <c r="BR5" s="626"/>
      <c r="BS5" s="626"/>
      <c r="BT5" s="626"/>
      <c r="BU5" s="626"/>
      <c r="BV5" s="626"/>
      <c r="BW5" s="626"/>
      <c r="BX5" s="626"/>
      <c r="BY5" s="626"/>
      <c r="BZ5" s="626"/>
      <c r="CA5" s="626"/>
      <c r="CB5" s="626"/>
      <c r="CC5" s="626"/>
      <c r="CD5" s="626"/>
      <c r="CE5" s="626"/>
      <c r="CF5" s="626"/>
      <c r="CG5" s="627"/>
      <c r="CH5" s="631" t="s">
        <v>366</v>
      </c>
      <c r="CI5" s="632"/>
      <c r="CJ5" s="632"/>
      <c r="CK5" s="632"/>
      <c r="CL5" s="633"/>
      <c r="CM5" s="631" t="s">
        <v>367</v>
      </c>
      <c r="CN5" s="632"/>
      <c r="CO5" s="632"/>
      <c r="CP5" s="632"/>
      <c r="CQ5" s="633"/>
      <c r="CR5" s="631" t="s">
        <v>368</v>
      </c>
      <c r="CS5" s="632"/>
      <c r="CT5" s="632"/>
      <c r="CU5" s="632"/>
      <c r="CV5" s="633"/>
      <c r="CW5" s="631" t="s">
        <v>369</v>
      </c>
      <c r="CX5" s="632"/>
      <c r="CY5" s="632"/>
      <c r="CZ5" s="632"/>
      <c r="DA5" s="633"/>
      <c r="DB5" s="631" t="s">
        <v>370</v>
      </c>
      <c r="DC5" s="632"/>
      <c r="DD5" s="632"/>
      <c r="DE5" s="632"/>
      <c r="DF5" s="633"/>
      <c r="DG5" s="722" t="s">
        <v>371</v>
      </c>
      <c r="DH5" s="723"/>
      <c r="DI5" s="723"/>
      <c r="DJ5" s="723"/>
      <c r="DK5" s="724"/>
      <c r="DL5" s="722" t="s">
        <v>372</v>
      </c>
      <c r="DM5" s="723"/>
      <c r="DN5" s="723"/>
      <c r="DO5" s="723"/>
      <c r="DP5" s="724"/>
      <c r="DQ5" s="631" t="s">
        <v>373</v>
      </c>
      <c r="DR5" s="632"/>
      <c r="DS5" s="632"/>
      <c r="DT5" s="632"/>
      <c r="DU5" s="633"/>
      <c r="DV5" s="631" t="s">
        <v>364</v>
      </c>
      <c r="DW5" s="632"/>
      <c r="DX5" s="632"/>
      <c r="DY5" s="632"/>
      <c r="DZ5" s="645"/>
      <c r="EA5" s="216"/>
    </row>
    <row r="6" spans="1:131" s="217" customFormat="1" ht="26.25" customHeight="1" thickBot="1" x14ac:dyDescent="0.25">
      <c r="A6" s="628"/>
      <c r="B6" s="629"/>
      <c r="C6" s="629"/>
      <c r="D6" s="629"/>
      <c r="E6" s="629"/>
      <c r="F6" s="629"/>
      <c r="G6" s="629"/>
      <c r="H6" s="629"/>
      <c r="I6" s="629"/>
      <c r="J6" s="629"/>
      <c r="K6" s="629"/>
      <c r="L6" s="629"/>
      <c r="M6" s="629"/>
      <c r="N6" s="629"/>
      <c r="O6" s="629"/>
      <c r="P6" s="630"/>
      <c r="Q6" s="634"/>
      <c r="R6" s="635"/>
      <c r="S6" s="635"/>
      <c r="T6" s="635"/>
      <c r="U6" s="636"/>
      <c r="V6" s="634"/>
      <c r="W6" s="635"/>
      <c r="X6" s="635"/>
      <c r="Y6" s="635"/>
      <c r="Z6" s="636"/>
      <c r="AA6" s="634"/>
      <c r="AB6" s="635"/>
      <c r="AC6" s="635"/>
      <c r="AD6" s="635"/>
      <c r="AE6" s="635"/>
      <c r="AF6" s="733"/>
      <c r="AG6" s="635"/>
      <c r="AH6" s="635"/>
      <c r="AI6" s="635"/>
      <c r="AJ6" s="646"/>
      <c r="AK6" s="635"/>
      <c r="AL6" s="635"/>
      <c r="AM6" s="635"/>
      <c r="AN6" s="635"/>
      <c r="AO6" s="636"/>
      <c r="AP6" s="634"/>
      <c r="AQ6" s="635"/>
      <c r="AR6" s="635"/>
      <c r="AS6" s="635"/>
      <c r="AT6" s="636"/>
      <c r="AU6" s="634"/>
      <c r="AV6" s="635"/>
      <c r="AW6" s="635"/>
      <c r="AX6" s="635"/>
      <c r="AY6" s="646"/>
      <c r="AZ6" s="214"/>
      <c r="BA6" s="214"/>
      <c r="BB6" s="214"/>
      <c r="BC6" s="214"/>
      <c r="BD6" s="214"/>
      <c r="BE6" s="215"/>
      <c r="BF6" s="215"/>
      <c r="BG6" s="215"/>
      <c r="BH6" s="215"/>
      <c r="BI6" s="215"/>
      <c r="BJ6" s="215"/>
      <c r="BK6" s="215"/>
      <c r="BL6" s="215"/>
      <c r="BM6" s="215"/>
      <c r="BN6" s="215"/>
      <c r="BO6" s="215"/>
      <c r="BP6" s="215"/>
      <c r="BQ6" s="628"/>
      <c r="BR6" s="629"/>
      <c r="BS6" s="629"/>
      <c r="BT6" s="629"/>
      <c r="BU6" s="629"/>
      <c r="BV6" s="629"/>
      <c r="BW6" s="629"/>
      <c r="BX6" s="629"/>
      <c r="BY6" s="629"/>
      <c r="BZ6" s="629"/>
      <c r="CA6" s="629"/>
      <c r="CB6" s="629"/>
      <c r="CC6" s="629"/>
      <c r="CD6" s="629"/>
      <c r="CE6" s="629"/>
      <c r="CF6" s="629"/>
      <c r="CG6" s="630"/>
      <c r="CH6" s="634"/>
      <c r="CI6" s="635"/>
      <c r="CJ6" s="635"/>
      <c r="CK6" s="635"/>
      <c r="CL6" s="636"/>
      <c r="CM6" s="634"/>
      <c r="CN6" s="635"/>
      <c r="CO6" s="635"/>
      <c r="CP6" s="635"/>
      <c r="CQ6" s="636"/>
      <c r="CR6" s="634"/>
      <c r="CS6" s="635"/>
      <c r="CT6" s="635"/>
      <c r="CU6" s="635"/>
      <c r="CV6" s="636"/>
      <c r="CW6" s="634"/>
      <c r="CX6" s="635"/>
      <c r="CY6" s="635"/>
      <c r="CZ6" s="635"/>
      <c r="DA6" s="636"/>
      <c r="DB6" s="634"/>
      <c r="DC6" s="635"/>
      <c r="DD6" s="635"/>
      <c r="DE6" s="635"/>
      <c r="DF6" s="636"/>
      <c r="DG6" s="725"/>
      <c r="DH6" s="726"/>
      <c r="DI6" s="726"/>
      <c r="DJ6" s="726"/>
      <c r="DK6" s="727"/>
      <c r="DL6" s="725"/>
      <c r="DM6" s="726"/>
      <c r="DN6" s="726"/>
      <c r="DO6" s="726"/>
      <c r="DP6" s="727"/>
      <c r="DQ6" s="634"/>
      <c r="DR6" s="635"/>
      <c r="DS6" s="635"/>
      <c r="DT6" s="635"/>
      <c r="DU6" s="636"/>
      <c r="DV6" s="634"/>
      <c r="DW6" s="635"/>
      <c r="DX6" s="635"/>
      <c r="DY6" s="635"/>
      <c r="DZ6" s="646"/>
      <c r="EA6" s="216"/>
    </row>
    <row r="7" spans="1:131" s="217" customFormat="1" ht="26.25" customHeight="1" thickTop="1" x14ac:dyDescent="0.2">
      <c r="A7" s="218">
        <v>1</v>
      </c>
      <c r="B7" s="685" t="s">
        <v>374</v>
      </c>
      <c r="C7" s="686"/>
      <c r="D7" s="686"/>
      <c r="E7" s="686"/>
      <c r="F7" s="686"/>
      <c r="G7" s="686"/>
      <c r="H7" s="686"/>
      <c r="I7" s="686"/>
      <c r="J7" s="686"/>
      <c r="K7" s="686"/>
      <c r="L7" s="686"/>
      <c r="M7" s="686"/>
      <c r="N7" s="686"/>
      <c r="O7" s="686"/>
      <c r="P7" s="687"/>
      <c r="Q7" s="740">
        <v>54032</v>
      </c>
      <c r="R7" s="741"/>
      <c r="S7" s="741"/>
      <c r="T7" s="741"/>
      <c r="U7" s="741"/>
      <c r="V7" s="741">
        <v>53093</v>
      </c>
      <c r="W7" s="741"/>
      <c r="X7" s="741"/>
      <c r="Y7" s="741"/>
      <c r="Z7" s="741"/>
      <c r="AA7" s="741">
        <v>939</v>
      </c>
      <c r="AB7" s="741"/>
      <c r="AC7" s="741"/>
      <c r="AD7" s="741"/>
      <c r="AE7" s="742"/>
      <c r="AF7" s="743">
        <v>923</v>
      </c>
      <c r="AG7" s="744"/>
      <c r="AH7" s="744"/>
      <c r="AI7" s="744"/>
      <c r="AJ7" s="745"/>
      <c r="AK7" s="746">
        <v>199</v>
      </c>
      <c r="AL7" s="747"/>
      <c r="AM7" s="747"/>
      <c r="AN7" s="747"/>
      <c r="AO7" s="747"/>
      <c r="AP7" s="747">
        <v>34221</v>
      </c>
      <c r="AQ7" s="747"/>
      <c r="AR7" s="747"/>
      <c r="AS7" s="747"/>
      <c r="AT7" s="747"/>
      <c r="AU7" s="748"/>
      <c r="AV7" s="748"/>
      <c r="AW7" s="748"/>
      <c r="AX7" s="748"/>
      <c r="AY7" s="749"/>
      <c r="AZ7" s="214"/>
      <c r="BA7" s="214"/>
      <c r="BB7" s="214"/>
      <c r="BC7" s="214"/>
      <c r="BD7" s="214"/>
      <c r="BE7" s="215"/>
      <c r="BF7" s="215"/>
      <c r="BG7" s="215"/>
      <c r="BH7" s="215"/>
      <c r="BI7" s="215"/>
      <c r="BJ7" s="215"/>
      <c r="BK7" s="215"/>
      <c r="BL7" s="215"/>
      <c r="BM7" s="215"/>
      <c r="BN7" s="215"/>
      <c r="BO7" s="215"/>
      <c r="BP7" s="215"/>
      <c r="BQ7" s="218">
        <v>1</v>
      </c>
      <c r="BR7" s="219"/>
      <c r="BS7" s="737" t="s">
        <v>554</v>
      </c>
      <c r="BT7" s="738"/>
      <c r="BU7" s="738"/>
      <c r="BV7" s="738"/>
      <c r="BW7" s="738"/>
      <c r="BX7" s="738"/>
      <c r="BY7" s="738"/>
      <c r="BZ7" s="738"/>
      <c r="CA7" s="738"/>
      <c r="CB7" s="738"/>
      <c r="CC7" s="738"/>
      <c r="CD7" s="738"/>
      <c r="CE7" s="738"/>
      <c r="CF7" s="738"/>
      <c r="CG7" s="750"/>
      <c r="CH7" s="734">
        <v>-3</v>
      </c>
      <c r="CI7" s="735"/>
      <c r="CJ7" s="735"/>
      <c r="CK7" s="735"/>
      <c r="CL7" s="736"/>
      <c r="CM7" s="734">
        <v>868</v>
      </c>
      <c r="CN7" s="735"/>
      <c r="CO7" s="735"/>
      <c r="CP7" s="735"/>
      <c r="CQ7" s="736"/>
      <c r="CR7" s="734">
        <v>15</v>
      </c>
      <c r="CS7" s="735"/>
      <c r="CT7" s="735"/>
      <c r="CU7" s="735"/>
      <c r="CV7" s="736"/>
      <c r="CW7" s="734" t="s">
        <v>547</v>
      </c>
      <c r="CX7" s="735"/>
      <c r="CY7" s="735"/>
      <c r="CZ7" s="735"/>
      <c r="DA7" s="736"/>
      <c r="DB7" s="734" t="s">
        <v>547</v>
      </c>
      <c r="DC7" s="735"/>
      <c r="DD7" s="735"/>
      <c r="DE7" s="735"/>
      <c r="DF7" s="736"/>
      <c r="DG7" s="734" t="s">
        <v>547</v>
      </c>
      <c r="DH7" s="735"/>
      <c r="DI7" s="735"/>
      <c r="DJ7" s="735"/>
      <c r="DK7" s="736"/>
      <c r="DL7" s="734" t="s">
        <v>547</v>
      </c>
      <c r="DM7" s="735"/>
      <c r="DN7" s="735"/>
      <c r="DO7" s="735"/>
      <c r="DP7" s="736"/>
      <c r="DQ7" s="734" t="s">
        <v>547</v>
      </c>
      <c r="DR7" s="735"/>
      <c r="DS7" s="735"/>
      <c r="DT7" s="735"/>
      <c r="DU7" s="736"/>
      <c r="DV7" s="737"/>
      <c r="DW7" s="738"/>
      <c r="DX7" s="738"/>
      <c r="DY7" s="738"/>
      <c r="DZ7" s="739"/>
      <c r="EA7" s="216"/>
    </row>
    <row r="8" spans="1:131" s="217" customFormat="1" ht="26.25" customHeight="1" x14ac:dyDescent="0.2">
      <c r="A8" s="220">
        <v>2</v>
      </c>
      <c r="B8" s="660"/>
      <c r="C8" s="661"/>
      <c r="D8" s="661"/>
      <c r="E8" s="661"/>
      <c r="F8" s="661"/>
      <c r="G8" s="661"/>
      <c r="H8" s="661"/>
      <c r="I8" s="661"/>
      <c r="J8" s="661"/>
      <c r="K8" s="661"/>
      <c r="L8" s="661"/>
      <c r="M8" s="661"/>
      <c r="N8" s="661"/>
      <c r="O8" s="661"/>
      <c r="P8" s="662"/>
      <c r="Q8" s="668"/>
      <c r="R8" s="669"/>
      <c r="S8" s="669"/>
      <c r="T8" s="669"/>
      <c r="U8" s="669"/>
      <c r="V8" s="669"/>
      <c r="W8" s="669"/>
      <c r="X8" s="669"/>
      <c r="Y8" s="669"/>
      <c r="Z8" s="669"/>
      <c r="AA8" s="669"/>
      <c r="AB8" s="669"/>
      <c r="AC8" s="669"/>
      <c r="AD8" s="669"/>
      <c r="AE8" s="670"/>
      <c r="AF8" s="665"/>
      <c r="AG8" s="666"/>
      <c r="AH8" s="666"/>
      <c r="AI8" s="666"/>
      <c r="AJ8" s="667"/>
      <c r="AK8" s="718"/>
      <c r="AL8" s="719"/>
      <c r="AM8" s="719"/>
      <c r="AN8" s="719"/>
      <c r="AO8" s="719"/>
      <c r="AP8" s="719"/>
      <c r="AQ8" s="719"/>
      <c r="AR8" s="719"/>
      <c r="AS8" s="719"/>
      <c r="AT8" s="719"/>
      <c r="AU8" s="720"/>
      <c r="AV8" s="720"/>
      <c r="AW8" s="720"/>
      <c r="AX8" s="720"/>
      <c r="AY8" s="721"/>
      <c r="AZ8" s="214"/>
      <c r="BA8" s="214"/>
      <c r="BB8" s="214"/>
      <c r="BC8" s="214"/>
      <c r="BD8" s="214"/>
      <c r="BE8" s="215"/>
      <c r="BF8" s="215"/>
      <c r="BG8" s="215"/>
      <c r="BH8" s="215"/>
      <c r="BI8" s="215"/>
      <c r="BJ8" s="215"/>
      <c r="BK8" s="215"/>
      <c r="BL8" s="215"/>
      <c r="BM8" s="215"/>
      <c r="BN8" s="215"/>
      <c r="BO8" s="215"/>
      <c r="BP8" s="215"/>
      <c r="BQ8" s="220">
        <v>2</v>
      </c>
      <c r="BR8" s="221"/>
      <c r="BS8" s="622" t="s">
        <v>555</v>
      </c>
      <c r="BT8" s="623"/>
      <c r="BU8" s="623"/>
      <c r="BV8" s="623"/>
      <c r="BW8" s="623"/>
      <c r="BX8" s="623"/>
      <c r="BY8" s="623"/>
      <c r="BZ8" s="623"/>
      <c r="CA8" s="623"/>
      <c r="CB8" s="623"/>
      <c r="CC8" s="623"/>
      <c r="CD8" s="623"/>
      <c r="CE8" s="623"/>
      <c r="CF8" s="623"/>
      <c r="CG8" s="644"/>
      <c r="CH8" s="619">
        <v>1</v>
      </c>
      <c r="CI8" s="620"/>
      <c r="CJ8" s="620"/>
      <c r="CK8" s="620"/>
      <c r="CL8" s="621"/>
      <c r="CM8" s="619">
        <v>110</v>
      </c>
      <c r="CN8" s="620"/>
      <c r="CO8" s="620"/>
      <c r="CP8" s="620"/>
      <c r="CQ8" s="621"/>
      <c r="CR8" s="619">
        <v>100</v>
      </c>
      <c r="CS8" s="620"/>
      <c r="CT8" s="620"/>
      <c r="CU8" s="620"/>
      <c r="CV8" s="621"/>
      <c r="CW8" s="619" t="s">
        <v>547</v>
      </c>
      <c r="CX8" s="620"/>
      <c r="CY8" s="620"/>
      <c r="CZ8" s="620"/>
      <c r="DA8" s="621"/>
      <c r="DB8" s="619" t="s">
        <v>547</v>
      </c>
      <c r="DC8" s="620"/>
      <c r="DD8" s="620"/>
      <c r="DE8" s="620"/>
      <c r="DF8" s="621"/>
      <c r="DG8" s="619" t="s">
        <v>547</v>
      </c>
      <c r="DH8" s="620"/>
      <c r="DI8" s="620"/>
      <c r="DJ8" s="620"/>
      <c r="DK8" s="621"/>
      <c r="DL8" s="619" t="s">
        <v>547</v>
      </c>
      <c r="DM8" s="620"/>
      <c r="DN8" s="620"/>
      <c r="DO8" s="620"/>
      <c r="DP8" s="621"/>
      <c r="DQ8" s="619" t="s">
        <v>547</v>
      </c>
      <c r="DR8" s="620"/>
      <c r="DS8" s="620"/>
      <c r="DT8" s="620"/>
      <c r="DU8" s="621"/>
      <c r="DV8" s="622"/>
      <c r="DW8" s="623"/>
      <c r="DX8" s="623"/>
      <c r="DY8" s="623"/>
      <c r="DZ8" s="624"/>
      <c r="EA8" s="216"/>
    </row>
    <row r="9" spans="1:131" s="217" customFormat="1" ht="26.25" customHeight="1" x14ac:dyDescent="0.2">
      <c r="A9" s="220">
        <v>3</v>
      </c>
      <c r="B9" s="660"/>
      <c r="C9" s="661"/>
      <c r="D9" s="661"/>
      <c r="E9" s="661"/>
      <c r="F9" s="661"/>
      <c r="G9" s="661"/>
      <c r="H9" s="661"/>
      <c r="I9" s="661"/>
      <c r="J9" s="661"/>
      <c r="K9" s="661"/>
      <c r="L9" s="661"/>
      <c r="M9" s="661"/>
      <c r="N9" s="661"/>
      <c r="O9" s="661"/>
      <c r="P9" s="662"/>
      <c r="Q9" s="668"/>
      <c r="R9" s="669"/>
      <c r="S9" s="669"/>
      <c r="T9" s="669"/>
      <c r="U9" s="669"/>
      <c r="V9" s="669"/>
      <c r="W9" s="669"/>
      <c r="X9" s="669"/>
      <c r="Y9" s="669"/>
      <c r="Z9" s="669"/>
      <c r="AA9" s="669"/>
      <c r="AB9" s="669"/>
      <c r="AC9" s="669"/>
      <c r="AD9" s="669"/>
      <c r="AE9" s="670"/>
      <c r="AF9" s="665"/>
      <c r="AG9" s="666"/>
      <c r="AH9" s="666"/>
      <c r="AI9" s="666"/>
      <c r="AJ9" s="667"/>
      <c r="AK9" s="718"/>
      <c r="AL9" s="719"/>
      <c r="AM9" s="719"/>
      <c r="AN9" s="719"/>
      <c r="AO9" s="719"/>
      <c r="AP9" s="719"/>
      <c r="AQ9" s="719"/>
      <c r="AR9" s="719"/>
      <c r="AS9" s="719"/>
      <c r="AT9" s="719"/>
      <c r="AU9" s="720"/>
      <c r="AV9" s="720"/>
      <c r="AW9" s="720"/>
      <c r="AX9" s="720"/>
      <c r="AY9" s="721"/>
      <c r="AZ9" s="214"/>
      <c r="BA9" s="214"/>
      <c r="BB9" s="214"/>
      <c r="BC9" s="214"/>
      <c r="BD9" s="214"/>
      <c r="BE9" s="215"/>
      <c r="BF9" s="215"/>
      <c r="BG9" s="215"/>
      <c r="BH9" s="215"/>
      <c r="BI9" s="215"/>
      <c r="BJ9" s="215"/>
      <c r="BK9" s="215"/>
      <c r="BL9" s="215"/>
      <c r="BM9" s="215"/>
      <c r="BN9" s="215"/>
      <c r="BO9" s="215"/>
      <c r="BP9" s="215"/>
      <c r="BQ9" s="220">
        <v>3</v>
      </c>
      <c r="BR9" s="221" t="s">
        <v>556</v>
      </c>
      <c r="BS9" s="622" t="s">
        <v>557</v>
      </c>
      <c r="BT9" s="623"/>
      <c r="BU9" s="623"/>
      <c r="BV9" s="623"/>
      <c r="BW9" s="623"/>
      <c r="BX9" s="623"/>
      <c r="BY9" s="623"/>
      <c r="BZ9" s="623"/>
      <c r="CA9" s="623"/>
      <c r="CB9" s="623"/>
      <c r="CC9" s="623"/>
      <c r="CD9" s="623"/>
      <c r="CE9" s="623"/>
      <c r="CF9" s="623"/>
      <c r="CG9" s="644"/>
      <c r="CH9" s="619">
        <v>0</v>
      </c>
      <c r="CI9" s="620"/>
      <c r="CJ9" s="620"/>
      <c r="CK9" s="620"/>
      <c r="CL9" s="621"/>
      <c r="CM9" s="619">
        <v>5</v>
      </c>
      <c r="CN9" s="620"/>
      <c r="CO9" s="620"/>
      <c r="CP9" s="620"/>
      <c r="CQ9" s="621"/>
      <c r="CR9" s="619">
        <v>5</v>
      </c>
      <c r="CS9" s="620"/>
      <c r="CT9" s="620"/>
      <c r="CU9" s="620"/>
      <c r="CV9" s="621"/>
      <c r="CW9" s="619" t="s">
        <v>547</v>
      </c>
      <c r="CX9" s="620"/>
      <c r="CY9" s="620"/>
      <c r="CZ9" s="620"/>
      <c r="DA9" s="621"/>
      <c r="DB9" s="619" t="s">
        <v>547</v>
      </c>
      <c r="DC9" s="620"/>
      <c r="DD9" s="620"/>
      <c r="DE9" s="620"/>
      <c r="DF9" s="621"/>
      <c r="DG9" s="619">
        <v>1423</v>
      </c>
      <c r="DH9" s="620"/>
      <c r="DI9" s="620"/>
      <c r="DJ9" s="620"/>
      <c r="DK9" s="621"/>
      <c r="DL9" s="619" t="s">
        <v>547</v>
      </c>
      <c r="DM9" s="620"/>
      <c r="DN9" s="620"/>
      <c r="DO9" s="620"/>
      <c r="DP9" s="621"/>
      <c r="DQ9" s="619">
        <v>954</v>
      </c>
      <c r="DR9" s="620"/>
      <c r="DS9" s="620"/>
      <c r="DT9" s="620"/>
      <c r="DU9" s="621"/>
      <c r="DV9" s="622"/>
      <c r="DW9" s="623"/>
      <c r="DX9" s="623"/>
      <c r="DY9" s="623"/>
      <c r="DZ9" s="624"/>
      <c r="EA9" s="216"/>
    </row>
    <row r="10" spans="1:131" s="217" customFormat="1" ht="26.25" customHeight="1" x14ac:dyDescent="0.2">
      <c r="A10" s="220">
        <v>4</v>
      </c>
      <c r="B10" s="660"/>
      <c r="C10" s="661"/>
      <c r="D10" s="661"/>
      <c r="E10" s="661"/>
      <c r="F10" s="661"/>
      <c r="G10" s="661"/>
      <c r="H10" s="661"/>
      <c r="I10" s="661"/>
      <c r="J10" s="661"/>
      <c r="K10" s="661"/>
      <c r="L10" s="661"/>
      <c r="M10" s="661"/>
      <c r="N10" s="661"/>
      <c r="O10" s="661"/>
      <c r="P10" s="662"/>
      <c r="Q10" s="668"/>
      <c r="R10" s="669"/>
      <c r="S10" s="669"/>
      <c r="T10" s="669"/>
      <c r="U10" s="669"/>
      <c r="V10" s="669"/>
      <c r="W10" s="669"/>
      <c r="X10" s="669"/>
      <c r="Y10" s="669"/>
      <c r="Z10" s="669"/>
      <c r="AA10" s="669"/>
      <c r="AB10" s="669"/>
      <c r="AC10" s="669"/>
      <c r="AD10" s="669"/>
      <c r="AE10" s="670"/>
      <c r="AF10" s="665"/>
      <c r="AG10" s="666"/>
      <c r="AH10" s="666"/>
      <c r="AI10" s="666"/>
      <c r="AJ10" s="667"/>
      <c r="AK10" s="718"/>
      <c r="AL10" s="719"/>
      <c r="AM10" s="719"/>
      <c r="AN10" s="719"/>
      <c r="AO10" s="719"/>
      <c r="AP10" s="719"/>
      <c r="AQ10" s="719"/>
      <c r="AR10" s="719"/>
      <c r="AS10" s="719"/>
      <c r="AT10" s="719"/>
      <c r="AU10" s="720"/>
      <c r="AV10" s="720"/>
      <c r="AW10" s="720"/>
      <c r="AX10" s="720"/>
      <c r="AY10" s="721"/>
      <c r="AZ10" s="214"/>
      <c r="BA10" s="214"/>
      <c r="BB10" s="214"/>
      <c r="BC10" s="214"/>
      <c r="BD10" s="214"/>
      <c r="BE10" s="215"/>
      <c r="BF10" s="215"/>
      <c r="BG10" s="215"/>
      <c r="BH10" s="215"/>
      <c r="BI10" s="215"/>
      <c r="BJ10" s="215"/>
      <c r="BK10" s="215"/>
      <c r="BL10" s="215"/>
      <c r="BM10" s="215"/>
      <c r="BN10" s="215"/>
      <c r="BO10" s="215"/>
      <c r="BP10" s="215"/>
      <c r="BQ10" s="220">
        <v>4</v>
      </c>
      <c r="BR10" s="221"/>
      <c r="BS10" s="622" t="s">
        <v>558</v>
      </c>
      <c r="BT10" s="623"/>
      <c r="BU10" s="623"/>
      <c r="BV10" s="623"/>
      <c r="BW10" s="623"/>
      <c r="BX10" s="623"/>
      <c r="BY10" s="623"/>
      <c r="BZ10" s="623"/>
      <c r="CA10" s="623"/>
      <c r="CB10" s="623"/>
      <c r="CC10" s="623"/>
      <c r="CD10" s="623"/>
      <c r="CE10" s="623"/>
      <c r="CF10" s="623"/>
      <c r="CG10" s="644"/>
      <c r="CH10" s="619">
        <v>4</v>
      </c>
      <c r="CI10" s="620"/>
      <c r="CJ10" s="620"/>
      <c r="CK10" s="620"/>
      <c r="CL10" s="621"/>
      <c r="CM10" s="619">
        <v>25</v>
      </c>
      <c r="CN10" s="620"/>
      <c r="CO10" s="620"/>
      <c r="CP10" s="620"/>
      <c r="CQ10" s="621"/>
      <c r="CR10" s="619">
        <v>2</v>
      </c>
      <c r="CS10" s="620"/>
      <c r="CT10" s="620"/>
      <c r="CU10" s="620"/>
      <c r="CV10" s="621"/>
      <c r="CW10" s="619">
        <v>540</v>
      </c>
      <c r="CX10" s="620"/>
      <c r="CY10" s="620"/>
      <c r="CZ10" s="620"/>
      <c r="DA10" s="621"/>
      <c r="DB10" s="619" t="s">
        <v>547</v>
      </c>
      <c r="DC10" s="620"/>
      <c r="DD10" s="620"/>
      <c r="DE10" s="620"/>
      <c r="DF10" s="621"/>
      <c r="DG10" s="619" t="s">
        <v>547</v>
      </c>
      <c r="DH10" s="620"/>
      <c r="DI10" s="620"/>
      <c r="DJ10" s="620"/>
      <c r="DK10" s="621"/>
      <c r="DL10" s="619" t="s">
        <v>547</v>
      </c>
      <c r="DM10" s="620"/>
      <c r="DN10" s="620"/>
      <c r="DO10" s="620"/>
      <c r="DP10" s="621"/>
      <c r="DQ10" s="619" t="s">
        <v>547</v>
      </c>
      <c r="DR10" s="620"/>
      <c r="DS10" s="620"/>
      <c r="DT10" s="620"/>
      <c r="DU10" s="621"/>
      <c r="DV10" s="622"/>
      <c r="DW10" s="623"/>
      <c r="DX10" s="623"/>
      <c r="DY10" s="623"/>
      <c r="DZ10" s="624"/>
      <c r="EA10" s="216"/>
    </row>
    <row r="11" spans="1:131" s="217" customFormat="1" ht="26.25" customHeight="1" x14ac:dyDescent="0.2">
      <c r="A11" s="220">
        <v>5</v>
      </c>
      <c r="B11" s="660"/>
      <c r="C11" s="661"/>
      <c r="D11" s="661"/>
      <c r="E11" s="661"/>
      <c r="F11" s="661"/>
      <c r="G11" s="661"/>
      <c r="H11" s="661"/>
      <c r="I11" s="661"/>
      <c r="J11" s="661"/>
      <c r="K11" s="661"/>
      <c r="L11" s="661"/>
      <c r="M11" s="661"/>
      <c r="N11" s="661"/>
      <c r="O11" s="661"/>
      <c r="P11" s="662"/>
      <c r="Q11" s="668"/>
      <c r="R11" s="669"/>
      <c r="S11" s="669"/>
      <c r="T11" s="669"/>
      <c r="U11" s="669"/>
      <c r="V11" s="669"/>
      <c r="W11" s="669"/>
      <c r="X11" s="669"/>
      <c r="Y11" s="669"/>
      <c r="Z11" s="669"/>
      <c r="AA11" s="669"/>
      <c r="AB11" s="669"/>
      <c r="AC11" s="669"/>
      <c r="AD11" s="669"/>
      <c r="AE11" s="670"/>
      <c r="AF11" s="665"/>
      <c r="AG11" s="666"/>
      <c r="AH11" s="666"/>
      <c r="AI11" s="666"/>
      <c r="AJ11" s="667"/>
      <c r="AK11" s="718"/>
      <c r="AL11" s="719"/>
      <c r="AM11" s="719"/>
      <c r="AN11" s="719"/>
      <c r="AO11" s="719"/>
      <c r="AP11" s="719"/>
      <c r="AQ11" s="719"/>
      <c r="AR11" s="719"/>
      <c r="AS11" s="719"/>
      <c r="AT11" s="719"/>
      <c r="AU11" s="720"/>
      <c r="AV11" s="720"/>
      <c r="AW11" s="720"/>
      <c r="AX11" s="720"/>
      <c r="AY11" s="721"/>
      <c r="AZ11" s="214"/>
      <c r="BA11" s="214"/>
      <c r="BB11" s="214"/>
      <c r="BC11" s="214"/>
      <c r="BD11" s="214"/>
      <c r="BE11" s="215"/>
      <c r="BF11" s="215"/>
      <c r="BG11" s="215"/>
      <c r="BH11" s="215"/>
      <c r="BI11" s="215"/>
      <c r="BJ11" s="215"/>
      <c r="BK11" s="215"/>
      <c r="BL11" s="215"/>
      <c r="BM11" s="215"/>
      <c r="BN11" s="215"/>
      <c r="BO11" s="215"/>
      <c r="BP11" s="215"/>
      <c r="BQ11" s="220">
        <v>5</v>
      </c>
      <c r="BR11" s="221"/>
      <c r="BS11" s="622"/>
      <c r="BT11" s="623"/>
      <c r="BU11" s="623"/>
      <c r="BV11" s="623"/>
      <c r="BW11" s="623"/>
      <c r="BX11" s="623"/>
      <c r="BY11" s="623"/>
      <c r="BZ11" s="623"/>
      <c r="CA11" s="623"/>
      <c r="CB11" s="623"/>
      <c r="CC11" s="623"/>
      <c r="CD11" s="623"/>
      <c r="CE11" s="623"/>
      <c r="CF11" s="623"/>
      <c r="CG11" s="644"/>
      <c r="CH11" s="619"/>
      <c r="CI11" s="620"/>
      <c r="CJ11" s="620"/>
      <c r="CK11" s="620"/>
      <c r="CL11" s="621"/>
      <c r="CM11" s="619"/>
      <c r="CN11" s="620"/>
      <c r="CO11" s="620"/>
      <c r="CP11" s="620"/>
      <c r="CQ11" s="621"/>
      <c r="CR11" s="619"/>
      <c r="CS11" s="620"/>
      <c r="CT11" s="620"/>
      <c r="CU11" s="620"/>
      <c r="CV11" s="621"/>
      <c r="CW11" s="619"/>
      <c r="CX11" s="620"/>
      <c r="CY11" s="620"/>
      <c r="CZ11" s="620"/>
      <c r="DA11" s="621"/>
      <c r="DB11" s="619"/>
      <c r="DC11" s="620"/>
      <c r="DD11" s="620"/>
      <c r="DE11" s="620"/>
      <c r="DF11" s="621"/>
      <c r="DG11" s="619"/>
      <c r="DH11" s="620"/>
      <c r="DI11" s="620"/>
      <c r="DJ11" s="620"/>
      <c r="DK11" s="621"/>
      <c r="DL11" s="619"/>
      <c r="DM11" s="620"/>
      <c r="DN11" s="620"/>
      <c r="DO11" s="620"/>
      <c r="DP11" s="621"/>
      <c r="DQ11" s="619"/>
      <c r="DR11" s="620"/>
      <c r="DS11" s="620"/>
      <c r="DT11" s="620"/>
      <c r="DU11" s="621"/>
      <c r="DV11" s="622"/>
      <c r="DW11" s="623"/>
      <c r="DX11" s="623"/>
      <c r="DY11" s="623"/>
      <c r="DZ11" s="624"/>
      <c r="EA11" s="216"/>
    </row>
    <row r="12" spans="1:131" s="217" customFormat="1" ht="26.25" customHeight="1" x14ac:dyDescent="0.2">
      <c r="A12" s="220">
        <v>6</v>
      </c>
      <c r="B12" s="660"/>
      <c r="C12" s="661"/>
      <c r="D12" s="661"/>
      <c r="E12" s="661"/>
      <c r="F12" s="661"/>
      <c r="G12" s="661"/>
      <c r="H12" s="661"/>
      <c r="I12" s="661"/>
      <c r="J12" s="661"/>
      <c r="K12" s="661"/>
      <c r="L12" s="661"/>
      <c r="M12" s="661"/>
      <c r="N12" s="661"/>
      <c r="O12" s="661"/>
      <c r="P12" s="662"/>
      <c r="Q12" s="668"/>
      <c r="R12" s="669"/>
      <c r="S12" s="669"/>
      <c r="T12" s="669"/>
      <c r="U12" s="669"/>
      <c r="V12" s="669"/>
      <c r="W12" s="669"/>
      <c r="X12" s="669"/>
      <c r="Y12" s="669"/>
      <c r="Z12" s="669"/>
      <c r="AA12" s="669"/>
      <c r="AB12" s="669"/>
      <c r="AC12" s="669"/>
      <c r="AD12" s="669"/>
      <c r="AE12" s="670"/>
      <c r="AF12" s="665"/>
      <c r="AG12" s="666"/>
      <c r="AH12" s="666"/>
      <c r="AI12" s="666"/>
      <c r="AJ12" s="667"/>
      <c r="AK12" s="718"/>
      <c r="AL12" s="719"/>
      <c r="AM12" s="719"/>
      <c r="AN12" s="719"/>
      <c r="AO12" s="719"/>
      <c r="AP12" s="719"/>
      <c r="AQ12" s="719"/>
      <c r="AR12" s="719"/>
      <c r="AS12" s="719"/>
      <c r="AT12" s="719"/>
      <c r="AU12" s="720"/>
      <c r="AV12" s="720"/>
      <c r="AW12" s="720"/>
      <c r="AX12" s="720"/>
      <c r="AY12" s="721"/>
      <c r="AZ12" s="214"/>
      <c r="BA12" s="214"/>
      <c r="BB12" s="214"/>
      <c r="BC12" s="214"/>
      <c r="BD12" s="214"/>
      <c r="BE12" s="215"/>
      <c r="BF12" s="215"/>
      <c r="BG12" s="215"/>
      <c r="BH12" s="215"/>
      <c r="BI12" s="215"/>
      <c r="BJ12" s="215"/>
      <c r="BK12" s="215"/>
      <c r="BL12" s="215"/>
      <c r="BM12" s="215"/>
      <c r="BN12" s="215"/>
      <c r="BO12" s="215"/>
      <c r="BP12" s="215"/>
      <c r="BQ12" s="220">
        <v>6</v>
      </c>
      <c r="BR12" s="221"/>
      <c r="BS12" s="622"/>
      <c r="BT12" s="623"/>
      <c r="BU12" s="623"/>
      <c r="BV12" s="623"/>
      <c r="BW12" s="623"/>
      <c r="BX12" s="623"/>
      <c r="BY12" s="623"/>
      <c r="BZ12" s="623"/>
      <c r="CA12" s="623"/>
      <c r="CB12" s="623"/>
      <c r="CC12" s="623"/>
      <c r="CD12" s="623"/>
      <c r="CE12" s="623"/>
      <c r="CF12" s="623"/>
      <c r="CG12" s="644"/>
      <c r="CH12" s="619"/>
      <c r="CI12" s="620"/>
      <c r="CJ12" s="620"/>
      <c r="CK12" s="620"/>
      <c r="CL12" s="621"/>
      <c r="CM12" s="619"/>
      <c r="CN12" s="620"/>
      <c r="CO12" s="620"/>
      <c r="CP12" s="620"/>
      <c r="CQ12" s="621"/>
      <c r="CR12" s="619"/>
      <c r="CS12" s="620"/>
      <c r="CT12" s="620"/>
      <c r="CU12" s="620"/>
      <c r="CV12" s="621"/>
      <c r="CW12" s="619"/>
      <c r="CX12" s="620"/>
      <c r="CY12" s="620"/>
      <c r="CZ12" s="620"/>
      <c r="DA12" s="621"/>
      <c r="DB12" s="619"/>
      <c r="DC12" s="620"/>
      <c r="DD12" s="620"/>
      <c r="DE12" s="620"/>
      <c r="DF12" s="621"/>
      <c r="DG12" s="619"/>
      <c r="DH12" s="620"/>
      <c r="DI12" s="620"/>
      <c r="DJ12" s="620"/>
      <c r="DK12" s="621"/>
      <c r="DL12" s="619"/>
      <c r="DM12" s="620"/>
      <c r="DN12" s="620"/>
      <c r="DO12" s="620"/>
      <c r="DP12" s="621"/>
      <c r="DQ12" s="619"/>
      <c r="DR12" s="620"/>
      <c r="DS12" s="620"/>
      <c r="DT12" s="620"/>
      <c r="DU12" s="621"/>
      <c r="DV12" s="622"/>
      <c r="DW12" s="623"/>
      <c r="DX12" s="623"/>
      <c r="DY12" s="623"/>
      <c r="DZ12" s="624"/>
      <c r="EA12" s="216"/>
    </row>
    <row r="13" spans="1:131" s="217" customFormat="1" ht="26.25" customHeight="1" x14ac:dyDescent="0.2">
      <c r="A13" s="220">
        <v>7</v>
      </c>
      <c r="B13" s="660"/>
      <c r="C13" s="661"/>
      <c r="D13" s="661"/>
      <c r="E13" s="661"/>
      <c r="F13" s="661"/>
      <c r="G13" s="661"/>
      <c r="H13" s="661"/>
      <c r="I13" s="661"/>
      <c r="J13" s="661"/>
      <c r="K13" s="661"/>
      <c r="L13" s="661"/>
      <c r="M13" s="661"/>
      <c r="N13" s="661"/>
      <c r="O13" s="661"/>
      <c r="P13" s="662"/>
      <c r="Q13" s="668"/>
      <c r="R13" s="669"/>
      <c r="S13" s="669"/>
      <c r="T13" s="669"/>
      <c r="U13" s="669"/>
      <c r="V13" s="669"/>
      <c r="W13" s="669"/>
      <c r="X13" s="669"/>
      <c r="Y13" s="669"/>
      <c r="Z13" s="669"/>
      <c r="AA13" s="669"/>
      <c r="AB13" s="669"/>
      <c r="AC13" s="669"/>
      <c r="AD13" s="669"/>
      <c r="AE13" s="670"/>
      <c r="AF13" s="665"/>
      <c r="AG13" s="666"/>
      <c r="AH13" s="666"/>
      <c r="AI13" s="666"/>
      <c r="AJ13" s="667"/>
      <c r="AK13" s="718"/>
      <c r="AL13" s="719"/>
      <c r="AM13" s="719"/>
      <c r="AN13" s="719"/>
      <c r="AO13" s="719"/>
      <c r="AP13" s="719"/>
      <c r="AQ13" s="719"/>
      <c r="AR13" s="719"/>
      <c r="AS13" s="719"/>
      <c r="AT13" s="719"/>
      <c r="AU13" s="720"/>
      <c r="AV13" s="720"/>
      <c r="AW13" s="720"/>
      <c r="AX13" s="720"/>
      <c r="AY13" s="721"/>
      <c r="AZ13" s="214"/>
      <c r="BA13" s="214"/>
      <c r="BB13" s="214"/>
      <c r="BC13" s="214"/>
      <c r="BD13" s="214"/>
      <c r="BE13" s="215"/>
      <c r="BF13" s="215"/>
      <c r="BG13" s="215"/>
      <c r="BH13" s="215"/>
      <c r="BI13" s="215"/>
      <c r="BJ13" s="215"/>
      <c r="BK13" s="215"/>
      <c r="BL13" s="215"/>
      <c r="BM13" s="215"/>
      <c r="BN13" s="215"/>
      <c r="BO13" s="215"/>
      <c r="BP13" s="215"/>
      <c r="BQ13" s="220">
        <v>7</v>
      </c>
      <c r="BR13" s="221"/>
      <c r="BS13" s="622"/>
      <c r="BT13" s="623"/>
      <c r="BU13" s="623"/>
      <c r="BV13" s="623"/>
      <c r="BW13" s="623"/>
      <c r="BX13" s="623"/>
      <c r="BY13" s="623"/>
      <c r="BZ13" s="623"/>
      <c r="CA13" s="623"/>
      <c r="CB13" s="623"/>
      <c r="CC13" s="623"/>
      <c r="CD13" s="623"/>
      <c r="CE13" s="623"/>
      <c r="CF13" s="623"/>
      <c r="CG13" s="644"/>
      <c r="CH13" s="619"/>
      <c r="CI13" s="620"/>
      <c r="CJ13" s="620"/>
      <c r="CK13" s="620"/>
      <c r="CL13" s="621"/>
      <c r="CM13" s="619"/>
      <c r="CN13" s="620"/>
      <c r="CO13" s="620"/>
      <c r="CP13" s="620"/>
      <c r="CQ13" s="621"/>
      <c r="CR13" s="619"/>
      <c r="CS13" s="620"/>
      <c r="CT13" s="620"/>
      <c r="CU13" s="620"/>
      <c r="CV13" s="621"/>
      <c r="CW13" s="619"/>
      <c r="CX13" s="620"/>
      <c r="CY13" s="620"/>
      <c r="CZ13" s="620"/>
      <c r="DA13" s="621"/>
      <c r="DB13" s="619"/>
      <c r="DC13" s="620"/>
      <c r="DD13" s="620"/>
      <c r="DE13" s="620"/>
      <c r="DF13" s="621"/>
      <c r="DG13" s="619"/>
      <c r="DH13" s="620"/>
      <c r="DI13" s="620"/>
      <c r="DJ13" s="620"/>
      <c r="DK13" s="621"/>
      <c r="DL13" s="619"/>
      <c r="DM13" s="620"/>
      <c r="DN13" s="620"/>
      <c r="DO13" s="620"/>
      <c r="DP13" s="621"/>
      <c r="DQ13" s="619"/>
      <c r="DR13" s="620"/>
      <c r="DS13" s="620"/>
      <c r="DT13" s="620"/>
      <c r="DU13" s="621"/>
      <c r="DV13" s="622"/>
      <c r="DW13" s="623"/>
      <c r="DX13" s="623"/>
      <c r="DY13" s="623"/>
      <c r="DZ13" s="624"/>
      <c r="EA13" s="216"/>
    </row>
    <row r="14" spans="1:131" s="217" customFormat="1" ht="26.25" customHeight="1" x14ac:dyDescent="0.2">
      <c r="A14" s="220">
        <v>8</v>
      </c>
      <c r="B14" s="660"/>
      <c r="C14" s="661"/>
      <c r="D14" s="661"/>
      <c r="E14" s="661"/>
      <c r="F14" s="661"/>
      <c r="G14" s="661"/>
      <c r="H14" s="661"/>
      <c r="I14" s="661"/>
      <c r="J14" s="661"/>
      <c r="K14" s="661"/>
      <c r="L14" s="661"/>
      <c r="M14" s="661"/>
      <c r="N14" s="661"/>
      <c r="O14" s="661"/>
      <c r="P14" s="662"/>
      <c r="Q14" s="668"/>
      <c r="R14" s="669"/>
      <c r="S14" s="669"/>
      <c r="T14" s="669"/>
      <c r="U14" s="669"/>
      <c r="V14" s="669"/>
      <c r="W14" s="669"/>
      <c r="X14" s="669"/>
      <c r="Y14" s="669"/>
      <c r="Z14" s="669"/>
      <c r="AA14" s="669"/>
      <c r="AB14" s="669"/>
      <c r="AC14" s="669"/>
      <c r="AD14" s="669"/>
      <c r="AE14" s="670"/>
      <c r="AF14" s="665"/>
      <c r="AG14" s="666"/>
      <c r="AH14" s="666"/>
      <c r="AI14" s="666"/>
      <c r="AJ14" s="667"/>
      <c r="AK14" s="718"/>
      <c r="AL14" s="719"/>
      <c r="AM14" s="719"/>
      <c r="AN14" s="719"/>
      <c r="AO14" s="719"/>
      <c r="AP14" s="719"/>
      <c r="AQ14" s="719"/>
      <c r="AR14" s="719"/>
      <c r="AS14" s="719"/>
      <c r="AT14" s="719"/>
      <c r="AU14" s="720"/>
      <c r="AV14" s="720"/>
      <c r="AW14" s="720"/>
      <c r="AX14" s="720"/>
      <c r="AY14" s="721"/>
      <c r="AZ14" s="214"/>
      <c r="BA14" s="214"/>
      <c r="BB14" s="214"/>
      <c r="BC14" s="214"/>
      <c r="BD14" s="214"/>
      <c r="BE14" s="215"/>
      <c r="BF14" s="215"/>
      <c r="BG14" s="215"/>
      <c r="BH14" s="215"/>
      <c r="BI14" s="215"/>
      <c r="BJ14" s="215"/>
      <c r="BK14" s="215"/>
      <c r="BL14" s="215"/>
      <c r="BM14" s="215"/>
      <c r="BN14" s="215"/>
      <c r="BO14" s="215"/>
      <c r="BP14" s="215"/>
      <c r="BQ14" s="220">
        <v>8</v>
      </c>
      <c r="BR14" s="221"/>
      <c r="BS14" s="622"/>
      <c r="BT14" s="623"/>
      <c r="BU14" s="623"/>
      <c r="BV14" s="623"/>
      <c r="BW14" s="623"/>
      <c r="BX14" s="623"/>
      <c r="BY14" s="623"/>
      <c r="BZ14" s="623"/>
      <c r="CA14" s="623"/>
      <c r="CB14" s="623"/>
      <c r="CC14" s="623"/>
      <c r="CD14" s="623"/>
      <c r="CE14" s="623"/>
      <c r="CF14" s="623"/>
      <c r="CG14" s="644"/>
      <c r="CH14" s="619"/>
      <c r="CI14" s="620"/>
      <c r="CJ14" s="620"/>
      <c r="CK14" s="620"/>
      <c r="CL14" s="621"/>
      <c r="CM14" s="619"/>
      <c r="CN14" s="620"/>
      <c r="CO14" s="620"/>
      <c r="CP14" s="620"/>
      <c r="CQ14" s="621"/>
      <c r="CR14" s="619"/>
      <c r="CS14" s="620"/>
      <c r="CT14" s="620"/>
      <c r="CU14" s="620"/>
      <c r="CV14" s="621"/>
      <c r="CW14" s="619"/>
      <c r="CX14" s="620"/>
      <c r="CY14" s="620"/>
      <c r="CZ14" s="620"/>
      <c r="DA14" s="621"/>
      <c r="DB14" s="619"/>
      <c r="DC14" s="620"/>
      <c r="DD14" s="620"/>
      <c r="DE14" s="620"/>
      <c r="DF14" s="621"/>
      <c r="DG14" s="619"/>
      <c r="DH14" s="620"/>
      <c r="DI14" s="620"/>
      <c r="DJ14" s="620"/>
      <c r="DK14" s="621"/>
      <c r="DL14" s="619"/>
      <c r="DM14" s="620"/>
      <c r="DN14" s="620"/>
      <c r="DO14" s="620"/>
      <c r="DP14" s="621"/>
      <c r="DQ14" s="619"/>
      <c r="DR14" s="620"/>
      <c r="DS14" s="620"/>
      <c r="DT14" s="620"/>
      <c r="DU14" s="621"/>
      <c r="DV14" s="622"/>
      <c r="DW14" s="623"/>
      <c r="DX14" s="623"/>
      <c r="DY14" s="623"/>
      <c r="DZ14" s="624"/>
      <c r="EA14" s="216"/>
    </row>
    <row r="15" spans="1:131" s="217" customFormat="1" ht="26.25" customHeight="1" x14ac:dyDescent="0.2">
      <c r="A15" s="220">
        <v>9</v>
      </c>
      <c r="B15" s="660"/>
      <c r="C15" s="661"/>
      <c r="D15" s="661"/>
      <c r="E15" s="661"/>
      <c r="F15" s="661"/>
      <c r="G15" s="661"/>
      <c r="H15" s="661"/>
      <c r="I15" s="661"/>
      <c r="J15" s="661"/>
      <c r="K15" s="661"/>
      <c r="L15" s="661"/>
      <c r="M15" s="661"/>
      <c r="N15" s="661"/>
      <c r="O15" s="661"/>
      <c r="P15" s="662"/>
      <c r="Q15" s="668"/>
      <c r="R15" s="669"/>
      <c r="S15" s="669"/>
      <c r="T15" s="669"/>
      <c r="U15" s="669"/>
      <c r="V15" s="669"/>
      <c r="W15" s="669"/>
      <c r="X15" s="669"/>
      <c r="Y15" s="669"/>
      <c r="Z15" s="669"/>
      <c r="AA15" s="669"/>
      <c r="AB15" s="669"/>
      <c r="AC15" s="669"/>
      <c r="AD15" s="669"/>
      <c r="AE15" s="670"/>
      <c r="AF15" s="665"/>
      <c r="AG15" s="666"/>
      <c r="AH15" s="666"/>
      <c r="AI15" s="666"/>
      <c r="AJ15" s="667"/>
      <c r="AK15" s="718"/>
      <c r="AL15" s="719"/>
      <c r="AM15" s="719"/>
      <c r="AN15" s="719"/>
      <c r="AO15" s="719"/>
      <c r="AP15" s="719"/>
      <c r="AQ15" s="719"/>
      <c r="AR15" s="719"/>
      <c r="AS15" s="719"/>
      <c r="AT15" s="719"/>
      <c r="AU15" s="720"/>
      <c r="AV15" s="720"/>
      <c r="AW15" s="720"/>
      <c r="AX15" s="720"/>
      <c r="AY15" s="721"/>
      <c r="AZ15" s="214"/>
      <c r="BA15" s="214"/>
      <c r="BB15" s="214"/>
      <c r="BC15" s="214"/>
      <c r="BD15" s="214"/>
      <c r="BE15" s="215"/>
      <c r="BF15" s="215"/>
      <c r="BG15" s="215"/>
      <c r="BH15" s="215"/>
      <c r="BI15" s="215"/>
      <c r="BJ15" s="215"/>
      <c r="BK15" s="215"/>
      <c r="BL15" s="215"/>
      <c r="BM15" s="215"/>
      <c r="BN15" s="215"/>
      <c r="BO15" s="215"/>
      <c r="BP15" s="215"/>
      <c r="BQ15" s="220">
        <v>9</v>
      </c>
      <c r="BR15" s="221"/>
      <c r="BS15" s="622"/>
      <c r="BT15" s="623"/>
      <c r="BU15" s="623"/>
      <c r="BV15" s="623"/>
      <c r="BW15" s="623"/>
      <c r="BX15" s="623"/>
      <c r="BY15" s="623"/>
      <c r="BZ15" s="623"/>
      <c r="CA15" s="623"/>
      <c r="CB15" s="623"/>
      <c r="CC15" s="623"/>
      <c r="CD15" s="623"/>
      <c r="CE15" s="623"/>
      <c r="CF15" s="623"/>
      <c r="CG15" s="644"/>
      <c r="CH15" s="619"/>
      <c r="CI15" s="620"/>
      <c r="CJ15" s="620"/>
      <c r="CK15" s="620"/>
      <c r="CL15" s="621"/>
      <c r="CM15" s="619"/>
      <c r="CN15" s="620"/>
      <c r="CO15" s="620"/>
      <c r="CP15" s="620"/>
      <c r="CQ15" s="621"/>
      <c r="CR15" s="619"/>
      <c r="CS15" s="620"/>
      <c r="CT15" s="620"/>
      <c r="CU15" s="620"/>
      <c r="CV15" s="621"/>
      <c r="CW15" s="619"/>
      <c r="CX15" s="620"/>
      <c r="CY15" s="620"/>
      <c r="CZ15" s="620"/>
      <c r="DA15" s="621"/>
      <c r="DB15" s="619"/>
      <c r="DC15" s="620"/>
      <c r="DD15" s="620"/>
      <c r="DE15" s="620"/>
      <c r="DF15" s="621"/>
      <c r="DG15" s="619"/>
      <c r="DH15" s="620"/>
      <c r="DI15" s="620"/>
      <c r="DJ15" s="620"/>
      <c r="DK15" s="621"/>
      <c r="DL15" s="619"/>
      <c r="DM15" s="620"/>
      <c r="DN15" s="620"/>
      <c r="DO15" s="620"/>
      <c r="DP15" s="621"/>
      <c r="DQ15" s="619"/>
      <c r="DR15" s="620"/>
      <c r="DS15" s="620"/>
      <c r="DT15" s="620"/>
      <c r="DU15" s="621"/>
      <c r="DV15" s="622"/>
      <c r="DW15" s="623"/>
      <c r="DX15" s="623"/>
      <c r="DY15" s="623"/>
      <c r="DZ15" s="624"/>
      <c r="EA15" s="216"/>
    </row>
    <row r="16" spans="1:131" s="217" customFormat="1" ht="26.25" customHeight="1" x14ac:dyDescent="0.2">
      <c r="A16" s="220">
        <v>10</v>
      </c>
      <c r="B16" s="660"/>
      <c r="C16" s="661"/>
      <c r="D16" s="661"/>
      <c r="E16" s="661"/>
      <c r="F16" s="661"/>
      <c r="G16" s="661"/>
      <c r="H16" s="661"/>
      <c r="I16" s="661"/>
      <c r="J16" s="661"/>
      <c r="K16" s="661"/>
      <c r="L16" s="661"/>
      <c r="M16" s="661"/>
      <c r="N16" s="661"/>
      <c r="O16" s="661"/>
      <c r="P16" s="662"/>
      <c r="Q16" s="668"/>
      <c r="R16" s="669"/>
      <c r="S16" s="669"/>
      <c r="T16" s="669"/>
      <c r="U16" s="669"/>
      <c r="V16" s="669"/>
      <c r="W16" s="669"/>
      <c r="X16" s="669"/>
      <c r="Y16" s="669"/>
      <c r="Z16" s="669"/>
      <c r="AA16" s="669"/>
      <c r="AB16" s="669"/>
      <c r="AC16" s="669"/>
      <c r="AD16" s="669"/>
      <c r="AE16" s="670"/>
      <c r="AF16" s="665"/>
      <c r="AG16" s="666"/>
      <c r="AH16" s="666"/>
      <c r="AI16" s="666"/>
      <c r="AJ16" s="667"/>
      <c r="AK16" s="718"/>
      <c r="AL16" s="719"/>
      <c r="AM16" s="719"/>
      <c r="AN16" s="719"/>
      <c r="AO16" s="719"/>
      <c r="AP16" s="719"/>
      <c r="AQ16" s="719"/>
      <c r="AR16" s="719"/>
      <c r="AS16" s="719"/>
      <c r="AT16" s="719"/>
      <c r="AU16" s="720"/>
      <c r="AV16" s="720"/>
      <c r="AW16" s="720"/>
      <c r="AX16" s="720"/>
      <c r="AY16" s="721"/>
      <c r="AZ16" s="214"/>
      <c r="BA16" s="214"/>
      <c r="BB16" s="214"/>
      <c r="BC16" s="214"/>
      <c r="BD16" s="214"/>
      <c r="BE16" s="215"/>
      <c r="BF16" s="215"/>
      <c r="BG16" s="215"/>
      <c r="BH16" s="215"/>
      <c r="BI16" s="215"/>
      <c r="BJ16" s="215"/>
      <c r="BK16" s="215"/>
      <c r="BL16" s="215"/>
      <c r="BM16" s="215"/>
      <c r="BN16" s="215"/>
      <c r="BO16" s="215"/>
      <c r="BP16" s="215"/>
      <c r="BQ16" s="220">
        <v>10</v>
      </c>
      <c r="BR16" s="221"/>
      <c r="BS16" s="622"/>
      <c r="BT16" s="623"/>
      <c r="BU16" s="623"/>
      <c r="BV16" s="623"/>
      <c r="BW16" s="623"/>
      <c r="BX16" s="623"/>
      <c r="BY16" s="623"/>
      <c r="BZ16" s="623"/>
      <c r="CA16" s="623"/>
      <c r="CB16" s="623"/>
      <c r="CC16" s="623"/>
      <c r="CD16" s="623"/>
      <c r="CE16" s="623"/>
      <c r="CF16" s="623"/>
      <c r="CG16" s="644"/>
      <c r="CH16" s="619"/>
      <c r="CI16" s="620"/>
      <c r="CJ16" s="620"/>
      <c r="CK16" s="620"/>
      <c r="CL16" s="621"/>
      <c r="CM16" s="619"/>
      <c r="CN16" s="620"/>
      <c r="CO16" s="620"/>
      <c r="CP16" s="620"/>
      <c r="CQ16" s="621"/>
      <c r="CR16" s="619"/>
      <c r="CS16" s="620"/>
      <c r="CT16" s="620"/>
      <c r="CU16" s="620"/>
      <c r="CV16" s="621"/>
      <c r="CW16" s="619"/>
      <c r="CX16" s="620"/>
      <c r="CY16" s="620"/>
      <c r="CZ16" s="620"/>
      <c r="DA16" s="621"/>
      <c r="DB16" s="619"/>
      <c r="DC16" s="620"/>
      <c r="DD16" s="620"/>
      <c r="DE16" s="620"/>
      <c r="DF16" s="621"/>
      <c r="DG16" s="619"/>
      <c r="DH16" s="620"/>
      <c r="DI16" s="620"/>
      <c r="DJ16" s="620"/>
      <c r="DK16" s="621"/>
      <c r="DL16" s="619"/>
      <c r="DM16" s="620"/>
      <c r="DN16" s="620"/>
      <c r="DO16" s="620"/>
      <c r="DP16" s="621"/>
      <c r="DQ16" s="619"/>
      <c r="DR16" s="620"/>
      <c r="DS16" s="620"/>
      <c r="DT16" s="620"/>
      <c r="DU16" s="621"/>
      <c r="DV16" s="622"/>
      <c r="DW16" s="623"/>
      <c r="DX16" s="623"/>
      <c r="DY16" s="623"/>
      <c r="DZ16" s="624"/>
      <c r="EA16" s="216"/>
    </row>
    <row r="17" spans="1:131" s="217" customFormat="1" ht="26.25" customHeight="1" x14ac:dyDescent="0.2">
      <c r="A17" s="220">
        <v>11</v>
      </c>
      <c r="B17" s="660"/>
      <c r="C17" s="661"/>
      <c r="D17" s="661"/>
      <c r="E17" s="661"/>
      <c r="F17" s="661"/>
      <c r="G17" s="661"/>
      <c r="H17" s="661"/>
      <c r="I17" s="661"/>
      <c r="J17" s="661"/>
      <c r="K17" s="661"/>
      <c r="L17" s="661"/>
      <c r="M17" s="661"/>
      <c r="N17" s="661"/>
      <c r="O17" s="661"/>
      <c r="P17" s="662"/>
      <c r="Q17" s="668"/>
      <c r="R17" s="669"/>
      <c r="S17" s="669"/>
      <c r="T17" s="669"/>
      <c r="U17" s="669"/>
      <c r="V17" s="669"/>
      <c r="W17" s="669"/>
      <c r="X17" s="669"/>
      <c r="Y17" s="669"/>
      <c r="Z17" s="669"/>
      <c r="AA17" s="669"/>
      <c r="AB17" s="669"/>
      <c r="AC17" s="669"/>
      <c r="AD17" s="669"/>
      <c r="AE17" s="670"/>
      <c r="AF17" s="665"/>
      <c r="AG17" s="666"/>
      <c r="AH17" s="666"/>
      <c r="AI17" s="666"/>
      <c r="AJ17" s="667"/>
      <c r="AK17" s="718"/>
      <c r="AL17" s="719"/>
      <c r="AM17" s="719"/>
      <c r="AN17" s="719"/>
      <c r="AO17" s="719"/>
      <c r="AP17" s="719"/>
      <c r="AQ17" s="719"/>
      <c r="AR17" s="719"/>
      <c r="AS17" s="719"/>
      <c r="AT17" s="719"/>
      <c r="AU17" s="720"/>
      <c r="AV17" s="720"/>
      <c r="AW17" s="720"/>
      <c r="AX17" s="720"/>
      <c r="AY17" s="721"/>
      <c r="AZ17" s="214"/>
      <c r="BA17" s="214"/>
      <c r="BB17" s="214"/>
      <c r="BC17" s="214"/>
      <c r="BD17" s="214"/>
      <c r="BE17" s="215"/>
      <c r="BF17" s="215"/>
      <c r="BG17" s="215"/>
      <c r="BH17" s="215"/>
      <c r="BI17" s="215"/>
      <c r="BJ17" s="215"/>
      <c r="BK17" s="215"/>
      <c r="BL17" s="215"/>
      <c r="BM17" s="215"/>
      <c r="BN17" s="215"/>
      <c r="BO17" s="215"/>
      <c r="BP17" s="215"/>
      <c r="BQ17" s="220">
        <v>11</v>
      </c>
      <c r="BR17" s="221"/>
      <c r="BS17" s="622"/>
      <c r="BT17" s="623"/>
      <c r="BU17" s="623"/>
      <c r="BV17" s="623"/>
      <c r="BW17" s="623"/>
      <c r="BX17" s="623"/>
      <c r="BY17" s="623"/>
      <c r="BZ17" s="623"/>
      <c r="CA17" s="623"/>
      <c r="CB17" s="623"/>
      <c r="CC17" s="623"/>
      <c r="CD17" s="623"/>
      <c r="CE17" s="623"/>
      <c r="CF17" s="623"/>
      <c r="CG17" s="644"/>
      <c r="CH17" s="619"/>
      <c r="CI17" s="620"/>
      <c r="CJ17" s="620"/>
      <c r="CK17" s="620"/>
      <c r="CL17" s="621"/>
      <c r="CM17" s="619"/>
      <c r="CN17" s="620"/>
      <c r="CO17" s="620"/>
      <c r="CP17" s="620"/>
      <c r="CQ17" s="621"/>
      <c r="CR17" s="619"/>
      <c r="CS17" s="620"/>
      <c r="CT17" s="620"/>
      <c r="CU17" s="620"/>
      <c r="CV17" s="621"/>
      <c r="CW17" s="619"/>
      <c r="CX17" s="620"/>
      <c r="CY17" s="620"/>
      <c r="CZ17" s="620"/>
      <c r="DA17" s="621"/>
      <c r="DB17" s="619"/>
      <c r="DC17" s="620"/>
      <c r="DD17" s="620"/>
      <c r="DE17" s="620"/>
      <c r="DF17" s="621"/>
      <c r="DG17" s="619"/>
      <c r="DH17" s="620"/>
      <c r="DI17" s="620"/>
      <c r="DJ17" s="620"/>
      <c r="DK17" s="621"/>
      <c r="DL17" s="619"/>
      <c r="DM17" s="620"/>
      <c r="DN17" s="620"/>
      <c r="DO17" s="620"/>
      <c r="DP17" s="621"/>
      <c r="DQ17" s="619"/>
      <c r="DR17" s="620"/>
      <c r="DS17" s="620"/>
      <c r="DT17" s="620"/>
      <c r="DU17" s="621"/>
      <c r="DV17" s="622"/>
      <c r="DW17" s="623"/>
      <c r="DX17" s="623"/>
      <c r="DY17" s="623"/>
      <c r="DZ17" s="624"/>
      <c r="EA17" s="216"/>
    </row>
    <row r="18" spans="1:131" s="217" customFormat="1" ht="26.25" customHeight="1" x14ac:dyDescent="0.2">
      <c r="A18" s="220">
        <v>12</v>
      </c>
      <c r="B18" s="660"/>
      <c r="C18" s="661"/>
      <c r="D18" s="661"/>
      <c r="E18" s="661"/>
      <c r="F18" s="661"/>
      <c r="G18" s="661"/>
      <c r="H18" s="661"/>
      <c r="I18" s="661"/>
      <c r="J18" s="661"/>
      <c r="K18" s="661"/>
      <c r="L18" s="661"/>
      <c r="M18" s="661"/>
      <c r="N18" s="661"/>
      <c r="O18" s="661"/>
      <c r="P18" s="662"/>
      <c r="Q18" s="668"/>
      <c r="R18" s="669"/>
      <c r="S18" s="669"/>
      <c r="T18" s="669"/>
      <c r="U18" s="669"/>
      <c r="V18" s="669"/>
      <c r="W18" s="669"/>
      <c r="X18" s="669"/>
      <c r="Y18" s="669"/>
      <c r="Z18" s="669"/>
      <c r="AA18" s="669"/>
      <c r="AB18" s="669"/>
      <c r="AC18" s="669"/>
      <c r="AD18" s="669"/>
      <c r="AE18" s="670"/>
      <c r="AF18" s="665"/>
      <c r="AG18" s="666"/>
      <c r="AH18" s="666"/>
      <c r="AI18" s="666"/>
      <c r="AJ18" s="667"/>
      <c r="AK18" s="718"/>
      <c r="AL18" s="719"/>
      <c r="AM18" s="719"/>
      <c r="AN18" s="719"/>
      <c r="AO18" s="719"/>
      <c r="AP18" s="719"/>
      <c r="AQ18" s="719"/>
      <c r="AR18" s="719"/>
      <c r="AS18" s="719"/>
      <c r="AT18" s="719"/>
      <c r="AU18" s="720"/>
      <c r="AV18" s="720"/>
      <c r="AW18" s="720"/>
      <c r="AX18" s="720"/>
      <c r="AY18" s="721"/>
      <c r="AZ18" s="214"/>
      <c r="BA18" s="214"/>
      <c r="BB18" s="214"/>
      <c r="BC18" s="214"/>
      <c r="BD18" s="214"/>
      <c r="BE18" s="215"/>
      <c r="BF18" s="215"/>
      <c r="BG18" s="215"/>
      <c r="BH18" s="215"/>
      <c r="BI18" s="215"/>
      <c r="BJ18" s="215"/>
      <c r="BK18" s="215"/>
      <c r="BL18" s="215"/>
      <c r="BM18" s="215"/>
      <c r="BN18" s="215"/>
      <c r="BO18" s="215"/>
      <c r="BP18" s="215"/>
      <c r="BQ18" s="220">
        <v>12</v>
      </c>
      <c r="BR18" s="221"/>
      <c r="BS18" s="622"/>
      <c r="BT18" s="623"/>
      <c r="BU18" s="623"/>
      <c r="BV18" s="623"/>
      <c r="BW18" s="623"/>
      <c r="BX18" s="623"/>
      <c r="BY18" s="623"/>
      <c r="BZ18" s="623"/>
      <c r="CA18" s="623"/>
      <c r="CB18" s="623"/>
      <c r="CC18" s="623"/>
      <c r="CD18" s="623"/>
      <c r="CE18" s="623"/>
      <c r="CF18" s="623"/>
      <c r="CG18" s="644"/>
      <c r="CH18" s="619"/>
      <c r="CI18" s="620"/>
      <c r="CJ18" s="620"/>
      <c r="CK18" s="620"/>
      <c r="CL18" s="621"/>
      <c r="CM18" s="619"/>
      <c r="CN18" s="620"/>
      <c r="CO18" s="620"/>
      <c r="CP18" s="620"/>
      <c r="CQ18" s="621"/>
      <c r="CR18" s="619"/>
      <c r="CS18" s="620"/>
      <c r="CT18" s="620"/>
      <c r="CU18" s="620"/>
      <c r="CV18" s="621"/>
      <c r="CW18" s="619"/>
      <c r="CX18" s="620"/>
      <c r="CY18" s="620"/>
      <c r="CZ18" s="620"/>
      <c r="DA18" s="621"/>
      <c r="DB18" s="619"/>
      <c r="DC18" s="620"/>
      <c r="DD18" s="620"/>
      <c r="DE18" s="620"/>
      <c r="DF18" s="621"/>
      <c r="DG18" s="619"/>
      <c r="DH18" s="620"/>
      <c r="DI18" s="620"/>
      <c r="DJ18" s="620"/>
      <c r="DK18" s="621"/>
      <c r="DL18" s="619"/>
      <c r="DM18" s="620"/>
      <c r="DN18" s="620"/>
      <c r="DO18" s="620"/>
      <c r="DP18" s="621"/>
      <c r="DQ18" s="619"/>
      <c r="DR18" s="620"/>
      <c r="DS18" s="620"/>
      <c r="DT18" s="620"/>
      <c r="DU18" s="621"/>
      <c r="DV18" s="622"/>
      <c r="DW18" s="623"/>
      <c r="DX18" s="623"/>
      <c r="DY18" s="623"/>
      <c r="DZ18" s="624"/>
      <c r="EA18" s="216"/>
    </row>
    <row r="19" spans="1:131" s="217" customFormat="1" ht="26.25" customHeight="1" x14ac:dyDescent="0.2">
      <c r="A19" s="220">
        <v>13</v>
      </c>
      <c r="B19" s="660"/>
      <c r="C19" s="661"/>
      <c r="D19" s="661"/>
      <c r="E19" s="661"/>
      <c r="F19" s="661"/>
      <c r="G19" s="661"/>
      <c r="H19" s="661"/>
      <c r="I19" s="661"/>
      <c r="J19" s="661"/>
      <c r="K19" s="661"/>
      <c r="L19" s="661"/>
      <c r="M19" s="661"/>
      <c r="N19" s="661"/>
      <c r="O19" s="661"/>
      <c r="P19" s="662"/>
      <c r="Q19" s="668"/>
      <c r="R19" s="669"/>
      <c r="S19" s="669"/>
      <c r="T19" s="669"/>
      <c r="U19" s="669"/>
      <c r="V19" s="669"/>
      <c r="W19" s="669"/>
      <c r="X19" s="669"/>
      <c r="Y19" s="669"/>
      <c r="Z19" s="669"/>
      <c r="AA19" s="669"/>
      <c r="AB19" s="669"/>
      <c r="AC19" s="669"/>
      <c r="AD19" s="669"/>
      <c r="AE19" s="670"/>
      <c r="AF19" s="665"/>
      <c r="AG19" s="666"/>
      <c r="AH19" s="666"/>
      <c r="AI19" s="666"/>
      <c r="AJ19" s="667"/>
      <c r="AK19" s="718"/>
      <c r="AL19" s="719"/>
      <c r="AM19" s="719"/>
      <c r="AN19" s="719"/>
      <c r="AO19" s="719"/>
      <c r="AP19" s="719"/>
      <c r="AQ19" s="719"/>
      <c r="AR19" s="719"/>
      <c r="AS19" s="719"/>
      <c r="AT19" s="719"/>
      <c r="AU19" s="720"/>
      <c r="AV19" s="720"/>
      <c r="AW19" s="720"/>
      <c r="AX19" s="720"/>
      <c r="AY19" s="721"/>
      <c r="AZ19" s="214"/>
      <c r="BA19" s="214"/>
      <c r="BB19" s="214"/>
      <c r="BC19" s="214"/>
      <c r="BD19" s="214"/>
      <c r="BE19" s="215"/>
      <c r="BF19" s="215"/>
      <c r="BG19" s="215"/>
      <c r="BH19" s="215"/>
      <c r="BI19" s="215"/>
      <c r="BJ19" s="215"/>
      <c r="BK19" s="215"/>
      <c r="BL19" s="215"/>
      <c r="BM19" s="215"/>
      <c r="BN19" s="215"/>
      <c r="BO19" s="215"/>
      <c r="BP19" s="215"/>
      <c r="BQ19" s="220">
        <v>13</v>
      </c>
      <c r="BR19" s="221"/>
      <c r="BS19" s="622"/>
      <c r="BT19" s="623"/>
      <c r="BU19" s="623"/>
      <c r="BV19" s="623"/>
      <c r="BW19" s="623"/>
      <c r="BX19" s="623"/>
      <c r="BY19" s="623"/>
      <c r="BZ19" s="623"/>
      <c r="CA19" s="623"/>
      <c r="CB19" s="623"/>
      <c r="CC19" s="623"/>
      <c r="CD19" s="623"/>
      <c r="CE19" s="623"/>
      <c r="CF19" s="623"/>
      <c r="CG19" s="644"/>
      <c r="CH19" s="619"/>
      <c r="CI19" s="620"/>
      <c r="CJ19" s="620"/>
      <c r="CK19" s="620"/>
      <c r="CL19" s="621"/>
      <c r="CM19" s="619"/>
      <c r="CN19" s="620"/>
      <c r="CO19" s="620"/>
      <c r="CP19" s="620"/>
      <c r="CQ19" s="621"/>
      <c r="CR19" s="619"/>
      <c r="CS19" s="620"/>
      <c r="CT19" s="620"/>
      <c r="CU19" s="620"/>
      <c r="CV19" s="621"/>
      <c r="CW19" s="619"/>
      <c r="CX19" s="620"/>
      <c r="CY19" s="620"/>
      <c r="CZ19" s="620"/>
      <c r="DA19" s="621"/>
      <c r="DB19" s="619"/>
      <c r="DC19" s="620"/>
      <c r="DD19" s="620"/>
      <c r="DE19" s="620"/>
      <c r="DF19" s="621"/>
      <c r="DG19" s="619"/>
      <c r="DH19" s="620"/>
      <c r="DI19" s="620"/>
      <c r="DJ19" s="620"/>
      <c r="DK19" s="621"/>
      <c r="DL19" s="619"/>
      <c r="DM19" s="620"/>
      <c r="DN19" s="620"/>
      <c r="DO19" s="620"/>
      <c r="DP19" s="621"/>
      <c r="DQ19" s="619"/>
      <c r="DR19" s="620"/>
      <c r="DS19" s="620"/>
      <c r="DT19" s="620"/>
      <c r="DU19" s="621"/>
      <c r="DV19" s="622"/>
      <c r="DW19" s="623"/>
      <c r="DX19" s="623"/>
      <c r="DY19" s="623"/>
      <c r="DZ19" s="624"/>
      <c r="EA19" s="216"/>
    </row>
    <row r="20" spans="1:131" s="217" customFormat="1" ht="26.25" customHeight="1" x14ac:dyDescent="0.2">
      <c r="A20" s="220">
        <v>14</v>
      </c>
      <c r="B20" s="660"/>
      <c r="C20" s="661"/>
      <c r="D20" s="661"/>
      <c r="E20" s="661"/>
      <c r="F20" s="661"/>
      <c r="G20" s="661"/>
      <c r="H20" s="661"/>
      <c r="I20" s="661"/>
      <c r="J20" s="661"/>
      <c r="K20" s="661"/>
      <c r="L20" s="661"/>
      <c r="M20" s="661"/>
      <c r="N20" s="661"/>
      <c r="O20" s="661"/>
      <c r="P20" s="662"/>
      <c r="Q20" s="668"/>
      <c r="R20" s="669"/>
      <c r="S20" s="669"/>
      <c r="T20" s="669"/>
      <c r="U20" s="669"/>
      <c r="V20" s="669"/>
      <c r="W20" s="669"/>
      <c r="X20" s="669"/>
      <c r="Y20" s="669"/>
      <c r="Z20" s="669"/>
      <c r="AA20" s="669"/>
      <c r="AB20" s="669"/>
      <c r="AC20" s="669"/>
      <c r="AD20" s="669"/>
      <c r="AE20" s="670"/>
      <c r="AF20" s="665"/>
      <c r="AG20" s="666"/>
      <c r="AH20" s="666"/>
      <c r="AI20" s="666"/>
      <c r="AJ20" s="667"/>
      <c r="AK20" s="718"/>
      <c r="AL20" s="719"/>
      <c r="AM20" s="719"/>
      <c r="AN20" s="719"/>
      <c r="AO20" s="719"/>
      <c r="AP20" s="719"/>
      <c r="AQ20" s="719"/>
      <c r="AR20" s="719"/>
      <c r="AS20" s="719"/>
      <c r="AT20" s="719"/>
      <c r="AU20" s="720"/>
      <c r="AV20" s="720"/>
      <c r="AW20" s="720"/>
      <c r="AX20" s="720"/>
      <c r="AY20" s="721"/>
      <c r="AZ20" s="214"/>
      <c r="BA20" s="214"/>
      <c r="BB20" s="214"/>
      <c r="BC20" s="214"/>
      <c r="BD20" s="214"/>
      <c r="BE20" s="215"/>
      <c r="BF20" s="215"/>
      <c r="BG20" s="215"/>
      <c r="BH20" s="215"/>
      <c r="BI20" s="215"/>
      <c r="BJ20" s="215"/>
      <c r="BK20" s="215"/>
      <c r="BL20" s="215"/>
      <c r="BM20" s="215"/>
      <c r="BN20" s="215"/>
      <c r="BO20" s="215"/>
      <c r="BP20" s="215"/>
      <c r="BQ20" s="220">
        <v>14</v>
      </c>
      <c r="BR20" s="221"/>
      <c r="BS20" s="622"/>
      <c r="BT20" s="623"/>
      <c r="BU20" s="623"/>
      <c r="BV20" s="623"/>
      <c r="BW20" s="623"/>
      <c r="BX20" s="623"/>
      <c r="BY20" s="623"/>
      <c r="BZ20" s="623"/>
      <c r="CA20" s="623"/>
      <c r="CB20" s="623"/>
      <c r="CC20" s="623"/>
      <c r="CD20" s="623"/>
      <c r="CE20" s="623"/>
      <c r="CF20" s="623"/>
      <c r="CG20" s="644"/>
      <c r="CH20" s="619"/>
      <c r="CI20" s="620"/>
      <c r="CJ20" s="620"/>
      <c r="CK20" s="620"/>
      <c r="CL20" s="621"/>
      <c r="CM20" s="619"/>
      <c r="CN20" s="620"/>
      <c r="CO20" s="620"/>
      <c r="CP20" s="620"/>
      <c r="CQ20" s="621"/>
      <c r="CR20" s="619"/>
      <c r="CS20" s="620"/>
      <c r="CT20" s="620"/>
      <c r="CU20" s="620"/>
      <c r="CV20" s="621"/>
      <c r="CW20" s="619"/>
      <c r="CX20" s="620"/>
      <c r="CY20" s="620"/>
      <c r="CZ20" s="620"/>
      <c r="DA20" s="621"/>
      <c r="DB20" s="619"/>
      <c r="DC20" s="620"/>
      <c r="DD20" s="620"/>
      <c r="DE20" s="620"/>
      <c r="DF20" s="621"/>
      <c r="DG20" s="619"/>
      <c r="DH20" s="620"/>
      <c r="DI20" s="620"/>
      <c r="DJ20" s="620"/>
      <c r="DK20" s="621"/>
      <c r="DL20" s="619"/>
      <c r="DM20" s="620"/>
      <c r="DN20" s="620"/>
      <c r="DO20" s="620"/>
      <c r="DP20" s="621"/>
      <c r="DQ20" s="619"/>
      <c r="DR20" s="620"/>
      <c r="DS20" s="620"/>
      <c r="DT20" s="620"/>
      <c r="DU20" s="621"/>
      <c r="DV20" s="622"/>
      <c r="DW20" s="623"/>
      <c r="DX20" s="623"/>
      <c r="DY20" s="623"/>
      <c r="DZ20" s="624"/>
      <c r="EA20" s="216"/>
    </row>
    <row r="21" spans="1:131" s="217" customFormat="1" ht="26.25" customHeight="1" thickBot="1" x14ac:dyDescent="0.25">
      <c r="A21" s="220">
        <v>15</v>
      </c>
      <c r="B21" s="660"/>
      <c r="C21" s="661"/>
      <c r="D21" s="661"/>
      <c r="E21" s="661"/>
      <c r="F21" s="661"/>
      <c r="G21" s="661"/>
      <c r="H21" s="661"/>
      <c r="I21" s="661"/>
      <c r="J21" s="661"/>
      <c r="K21" s="661"/>
      <c r="L21" s="661"/>
      <c r="M21" s="661"/>
      <c r="N21" s="661"/>
      <c r="O21" s="661"/>
      <c r="P21" s="662"/>
      <c r="Q21" s="668"/>
      <c r="R21" s="669"/>
      <c r="S21" s="669"/>
      <c r="T21" s="669"/>
      <c r="U21" s="669"/>
      <c r="V21" s="669"/>
      <c r="W21" s="669"/>
      <c r="X21" s="669"/>
      <c r="Y21" s="669"/>
      <c r="Z21" s="669"/>
      <c r="AA21" s="669"/>
      <c r="AB21" s="669"/>
      <c r="AC21" s="669"/>
      <c r="AD21" s="669"/>
      <c r="AE21" s="670"/>
      <c r="AF21" s="665"/>
      <c r="AG21" s="666"/>
      <c r="AH21" s="666"/>
      <c r="AI21" s="666"/>
      <c r="AJ21" s="667"/>
      <c r="AK21" s="718"/>
      <c r="AL21" s="719"/>
      <c r="AM21" s="719"/>
      <c r="AN21" s="719"/>
      <c r="AO21" s="719"/>
      <c r="AP21" s="719"/>
      <c r="AQ21" s="719"/>
      <c r="AR21" s="719"/>
      <c r="AS21" s="719"/>
      <c r="AT21" s="719"/>
      <c r="AU21" s="720"/>
      <c r="AV21" s="720"/>
      <c r="AW21" s="720"/>
      <c r="AX21" s="720"/>
      <c r="AY21" s="721"/>
      <c r="AZ21" s="214"/>
      <c r="BA21" s="214"/>
      <c r="BB21" s="214"/>
      <c r="BC21" s="214"/>
      <c r="BD21" s="214"/>
      <c r="BE21" s="215"/>
      <c r="BF21" s="215"/>
      <c r="BG21" s="215"/>
      <c r="BH21" s="215"/>
      <c r="BI21" s="215"/>
      <c r="BJ21" s="215"/>
      <c r="BK21" s="215"/>
      <c r="BL21" s="215"/>
      <c r="BM21" s="215"/>
      <c r="BN21" s="215"/>
      <c r="BO21" s="215"/>
      <c r="BP21" s="215"/>
      <c r="BQ21" s="220">
        <v>15</v>
      </c>
      <c r="BR21" s="221"/>
      <c r="BS21" s="622"/>
      <c r="BT21" s="623"/>
      <c r="BU21" s="623"/>
      <c r="BV21" s="623"/>
      <c r="BW21" s="623"/>
      <c r="BX21" s="623"/>
      <c r="BY21" s="623"/>
      <c r="BZ21" s="623"/>
      <c r="CA21" s="623"/>
      <c r="CB21" s="623"/>
      <c r="CC21" s="623"/>
      <c r="CD21" s="623"/>
      <c r="CE21" s="623"/>
      <c r="CF21" s="623"/>
      <c r="CG21" s="644"/>
      <c r="CH21" s="619"/>
      <c r="CI21" s="620"/>
      <c r="CJ21" s="620"/>
      <c r="CK21" s="620"/>
      <c r="CL21" s="621"/>
      <c r="CM21" s="619"/>
      <c r="CN21" s="620"/>
      <c r="CO21" s="620"/>
      <c r="CP21" s="620"/>
      <c r="CQ21" s="621"/>
      <c r="CR21" s="619"/>
      <c r="CS21" s="620"/>
      <c r="CT21" s="620"/>
      <c r="CU21" s="620"/>
      <c r="CV21" s="621"/>
      <c r="CW21" s="619"/>
      <c r="CX21" s="620"/>
      <c r="CY21" s="620"/>
      <c r="CZ21" s="620"/>
      <c r="DA21" s="621"/>
      <c r="DB21" s="619"/>
      <c r="DC21" s="620"/>
      <c r="DD21" s="620"/>
      <c r="DE21" s="620"/>
      <c r="DF21" s="621"/>
      <c r="DG21" s="619"/>
      <c r="DH21" s="620"/>
      <c r="DI21" s="620"/>
      <c r="DJ21" s="620"/>
      <c r="DK21" s="621"/>
      <c r="DL21" s="619"/>
      <c r="DM21" s="620"/>
      <c r="DN21" s="620"/>
      <c r="DO21" s="620"/>
      <c r="DP21" s="621"/>
      <c r="DQ21" s="619"/>
      <c r="DR21" s="620"/>
      <c r="DS21" s="620"/>
      <c r="DT21" s="620"/>
      <c r="DU21" s="621"/>
      <c r="DV21" s="622"/>
      <c r="DW21" s="623"/>
      <c r="DX21" s="623"/>
      <c r="DY21" s="623"/>
      <c r="DZ21" s="624"/>
      <c r="EA21" s="216"/>
    </row>
    <row r="22" spans="1:131" s="217" customFormat="1" ht="26.25" customHeight="1" x14ac:dyDescent="0.2">
      <c r="A22" s="220">
        <v>16</v>
      </c>
      <c r="B22" s="660"/>
      <c r="C22" s="661"/>
      <c r="D22" s="661"/>
      <c r="E22" s="661"/>
      <c r="F22" s="661"/>
      <c r="G22" s="661"/>
      <c r="H22" s="661"/>
      <c r="I22" s="661"/>
      <c r="J22" s="661"/>
      <c r="K22" s="661"/>
      <c r="L22" s="661"/>
      <c r="M22" s="661"/>
      <c r="N22" s="661"/>
      <c r="O22" s="661"/>
      <c r="P22" s="662"/>
      <c r="Q22" s="711"/>
      <c r="R22" s="712"/>
      <c r="S22" s="712"/>
      <c r="T22" s="712"/>
      <c r="U22" s="712"/>
      <c r="V22" s="712"/>
      <c r="W22" s="712"/>
      <c r="X22" s="712"/>
      <c r="Y22" s="712"/>
      <c r="Z22" s="712"/>
      <c r="AA22" s="712"/>
      <c r="AB22" s="712"/>
      <c r="AC22" s="712"/>
      <c r="AD22" s="712"/>
      <c r="AE22" s="713"/>
      <c r="AF22" s="665"/>
      <c r="AG22" s="666"/>
      <c r="AH22" s="666"/>
      <c r="AI22" s="666"/>
      <c r="AJ22" s="667"/>
      <c r="AK22" s="714"/>
      <c r="AL22" s="715"/>
      <c r="AM22" s="715"/>
      <c r="AN22" s="715"/>
      <c r="AO22" s="715"/>
      <c r="AP22" s="715"/>
      <c r="AQ22" s="715"/>
      <c r="AR22" s="715"/>
      <c r="AS22" s="715"/>
      <c r="AT22" s="715"/>
      <c r="AU22" s="716"/>
      <c r="AV22" s="716"/>
      <c r="AW22" s="716"/>
      <c r="AX22" s="716"/>
      <c r="AY22" s="717"/>
      <c r="AZ22" s="658" t="s">
        <v>375</v>
      </c>
      <c r="BA22" s="658"/>
      <c r="BB22" s="658"/>
      <c r="BC22" s="658"/>
      <c r="BD22" s="659"/>
      <c r="BE22" s="215"/>
      <c r="BF22" s="215"/>
      <c r="BG22" s="215"/>
      <c r="BH22" s="215"/>
      <c r="BI22" s="215"/>
      <c r="BJ22" s="215"/>
      <c r="BK22" s="215"/>
      <c r="BL22" s="215"/>
      <c r="BM22" s="215"/>
      <c r="BN22" s="215"/>
      <c r="BO22" s="215"/>
      <c r="BP22" s="215"/>
      <c r="BQ22" s="220">
        <v>16</v>
      </c>
      <c r="BR22" s="221"/>
      <c r="BS22" s="622"/>
      <c r="BT22" s="623"/>
      <c r="BU22" s="623"/>
      <c r="BV22" s="623"/>
      <c r="BW22" s="623"/>
      <c r="BX22" s="623"/>
      <c r="BY22" s="623"/>
      <c r="BZ22" s="623"/>
      <c r="CA22" s="623"/>
      <c r="CB22" s="623"/>
      <c r="CC22" s="623"/>
      <c r="CD22" s="623"/>
      <c r="CE22" s="623"/>
      <c r="CF22" s="623"/>
      <c r="CG22" s="644"/>
      <c r="CH22" s="619"/>
      <c r="CI22" s="620"/>
      <c r="CJ22" s="620"/>
      <c r="CK22" s="620"/>
      <c r="CL22" s="621"/>
      <c r="CM22" s="619"/>
      <c r="CN22" s="620"/>
      <c r="CO22" s="620"/>
      <c r="CP22" s="620"/>
      <c r="CQ22" s="621"/>
      <c r="CR22" s="619"/>
      <c r="CS22" s="620"/>
      <c r="CT22" s="620"/>
      <c r="CU22" s="620"/>
      <c r="CV22" s="621"/>
      <c r="CW22" s="619"/>
      <c r="CX22" s="620"/>
      <c r="CY22" s="620"/>
      <c r="CZ22" s="620"/>
      <c r="DA22" s="621"/>
      <c r="DB22" s="619"/>
      <c r="DC22" s="620"/>
      <c r="DD22" s="620"/>
      <c r="DE22" s="620"/>
      <c r="DF22" s="621"/>
      <c r="DG22" s="619"/>
      <c r="DH22" s="620"/>
      <c r="DI22" s="620"/>
      <c r="DJ22" s="620"/>
      <c r="DK22" s="621"/>
      <c r="DL22" s="619"/>
      <c r="DM22" s="620"/>
      <c r="DN22" s="620"/>
      <c r="DO22" s="620"/>
      <c r="DP22" s="621"/>
      <c r="DQ22" s="619"/>
      <c r="DR22" s="620"/>
      <c r="DS22" s="620"/>
      <c r="DT22" s="620"/>
      <c r="DU22" s="621"/>
      <c r="DV22" s="622"/>
      <c r="DW22" s="623"/>
      <c r="DX22" s="623"/>
      <c r="DY22" s="623"/>
      <c r="DZ22" s="624"/>
      <c r="EA22" s="216"/>
    </row>
    <row r="23" spans="1:131" s="217" customFormat="1" ht="26.25" customHeight="1" thickBot="1" x14ac:dyDescent="0.25">
      <c r="A23" s="222" t="s">
        <v>376</v>
      </c>
      <c r="B23" s="567" t="s">
        <v>377</v>
      </c>
      <c r="C23" s="568"/>
      <c r="D23" s="568"/>
      <c r="E23" s="568"/>
      <c r="F23" s="568"/>
      <c r="G23" s="568"/>
      <c r="H23" s="568"/>
      <c r="I23" s="568"/>
      <c r="J23" s="568"/>
      <c r="K23" s="568"/>
      <c r="L23" s="568"/>
      <c r="M23" s="568"/>
      <c r="N23" s="568"/>
      <c r="O23" s="568"/>
      <c r="P23" s="578"/>
      <c r="Q23" s="705">
        <f>Q7</f>
        <v>54032</v>
      </c>
      <c r="R23" s="699"/>
      <c r="S23" s="699"/>
      <c r="T23" s="699"/>
      <c r="U23" s="699"/>
      <c r="V23" s="699">
        <f>V7</f>
        <v>53093</v>
      </c>
      <c r="W23" s="699"/>
      <c r="X23" s="699"/>
      <c r="Y23" s="699"/>
      <c r="Z23" s="699"/>
      <c r="AA23" s="699">
        <f>AA7</f>
        <v>939</v>
      </c>
      <c r="AB23" s="699"/>
      <c r="AC23" s="699"/>
      <c r="AD23" s="699"/>
      <c r="AE23" s="706"/>
      <c r="AF23" s="707">
        <v>923</v>
      </c>
      <c r="AG23" s="699"/>
      <c r="AH23" s="699"/>
      <c r="AI23" s="699"/>
      <c r="AJ23" s="708"/>
      <c r="AK23" s="709"/>
      <c r="AL23" s="710"/>
      <c r="AM23" s="710"/>
      <c r="AN23" s="710"/>
      <c r="AO23" s="710"/>
      <c r="AP23" s="699">
        <f>AP7</f>
        <v>34221</v>
      </c>
      <c r="AQ23" s="699"/>
      <c r="AR23" s="699"/>
      <c r="AS23" s="699"/>
      <c r="AT23" s="699"/>
      <c r="AU23" s="700"/>
      <c r="AV23" s="700"/>
      <c r="AW23" s="700"/>
      <c r="AX23" s="700"/>
      <c r="AY23" s="701"/>
      <c r="AZ23" s="702" t="s">
        <v>122</v>
      </c>
      <c r="BA23" s="703"/>
      <c r="BB23" s="703"/>
      <c r="BC23" s="703"/>
      <c r="BD23" s="704"/>
      <c r="BE23" s="215"/>
      <c r="BF23" s="215"/>
      <c r="BG23" s="215"/>
      <c r="BH23" s="215"/>
      <c r="BI23" s="215"/>
      <c r="BJ23" s="215"/>
      <c r="BK23" s="215"/>
      <c r="BL23" s="215"/>
      <c r="BM23" s="215"/>
      <c r="BN23" s="215"/>
      <c r="BO23" s="215"/>
      <c r="BP23" s="215"/>
      <c r="BQ23" s="220">
        <v>17</v>
      </c>
      <c r="BR23" s="221"/>
      <c r="BS23" s="622"/>
      <c r="BT23" s="623"/>
      <c r="BU23" s="623"/>
      <c r="BV23" s="623"/>
      <c r="BW23" s="623"/>
      <c r="BX23" s="623"/>
      <c r="BY23" s="623"/>
      <c r="BZ23" s="623"/>
      <c r="CA23" s="623"/>
      <c r="CB23" s="623"/>
      <c r="CC23" s="623"/>
      <c r="CD23" s="623"/>
      <c r="CE23" s="623"/>
      <c r="CF23" s="623"/>
      <c r="CG23" s="644"/>
      <c r="CH23" s="619"/>
      <c r="CI23" s="620"/>
      <c r="CJ23" s="620"/>
      <c r="CK23" s="620"/>
      <c r="CL23" s="621"/>
      <c r="CM23" s="619"/>
      <c r="CN23" s="620"/>
      <c r="CO23" s="620"/>
      <c r="CP23" s="620"/>
      <c r="CQ23" s="621"/>
      <c r="CR23" s="619"/>
      <c r="CS23" s="620"/>
      <c r="CT23" s="620"/>
      <c r="CU23" s="620"/>
      <c r="CV23" s="621"/>
      <c r="CW23" s="619"/>
      <c r="CX23" s="620"/>
      <c r="CY23" s="620"/>
      <c r="CZ23" s="620"/>
      <c r="DA23" s="621"/>
      <c r="DB23" s="619"/>
      <c r="DC23" s="620"/>
      <c r="DD23" s="620"/>
      <c r="DE23" s="620"/>
      <c r="DF23" s="621"/>
      <c r="DG23" s="619"/>
      <c r="DH23" s="620"/>
      <c r="DI23" s="620"/>
      <c r="DJ23" s="620"/>
      <c r="DK23" s="621"/>
      <c r="DL23" s="619"/>
      <c r="DM23" s="620"/>
      <c r="DN23" s="620"/>
      <c r="DO23" s="620"/>
      <c r="DP23" s="621"/>
      <c r="DQ23" s="619"/>
      <c r="DR23" s="620"/>
      <c r="DS23" s="620"/>
      <c r="DT23" s="620"/>
      <c r="DU23" s="621"/>
      <c r="DV23" s="622"/>
      <c r="DW23" s="623"/>
      <c r="DX23" s="623"/>
      <c r="DY23" s="623"/>
      <c r="DZ23" s="624"/>
      <c r="EA23" s="216"/>
    </row>
    <row r="24" spans="1:131" s="217" customFormat="1" ht="26.25" customHeight="1" x14ac:dyDescent="0.2">
      <c r="A24" s="698" t="s">
        <v>378</v>
      </c>
      <c r="B24" s="698"/>
      <c r="C24" s="698"/>
      <c r="D24" s="698"/>
      <c r="E24" s="698"/>
      <c r="F24" s="698"/>
      <c r="G24" s="698"/>
      <c r="H24" s="698"/>
      <c r="I24" s="698"/>
      <c r="J24" s="698"/>
      <c r="K24" s="698"/>
      <c r="L24" s="698"/>
      <c r="M24" s="698"/>
      <c r="N24" s="698"/>
      <c r="O24" s="698"/>
      <c r="P24" s="698"/>
      <c r="Q24" s="698"/>
      <c r="R24" s="698"/>
      <c r="S24" s="698"/>
      <c r="T24" s="698"/>
      <c r="U24" s="698"/>
      <c r="V24" s="698"/>
      <c r="W24" s="698"/>
      <c r="X24" s="698"/>
      <c r="Y24" s="698"/>
      <c r="Z24" s="698"/>
      <c r="AA24" s="698"/>
      <c r="AB24" s="698"/>
      <c r="AC24" s="698"/>
      <c r="AD24" s="698"/>
      <c r="AE24" s="698"/>
      <c r="AF24" s="698"/>
      <c r="AG24" s="698"/>
      <c r="AH24" s="698"/>
      <c r="AI24" s="698"/>
      <c r="AJ24" s="698"/>
      <c r="AK24" s="698"/>
      <c r="AL24" s="698"/>
      <c r="AM24" s="698"/>
      <c r="AN24" s="698"/>
      <c r="AO24" s="698"/>
      <c r="AP24" s="698"/>
      <c r="AQ24" s="698"/>
      <c r="AR24" s="698"/>
      <c r="AS24" s="698"/>
      <c r="AT24" s="698"/>
      <c r="AU24" s="698"/>
      <c r="AV24" s="698"/>
      <c r="AW24" s="698"/>
      <c r="AX24" s="698"/>
      <c r="AY24" s="698"/>
      <c r="AZ24" s="214"/>
      <c r="BA24" s="214"/>
      <c r="BB24" s="214"/>
      <c r="BC24" s="214"/>
      <c r="BD24" s="214"/>
      <c r="BE24" s="215"/>
      <c r="BF24" s="215"/>
      <c r="BG24" s="215"/>
      <c r="BH24" s="215"/>
      <c r="BI24" s="215"/>
      <c r="BJ24" s="215"/>
      <c r="BK24" s="215"/>
      <c r="BL24" s="215"/>
      <c r="BM24" s="215"/>
      <c r="BN24" s="215"/>
      <c r="BO24" s="215"/>
      <c r="BP24" s="215"/>
      <c r="BQ24" s="220">
        <v>18</v>
      </c>
      <c r="BR24" s="221"/>
      <c r="BS24" s="622"/>
      <c r="BT24" s="623"/>
      <c r="BU24" s="623"/>
      <c r="BV24" s="623"/>
      <c r="BW24" s="623"/>
      <c r="BX24" s="623"/>
      <c r="BY24" s="623"/>
      <c r="BZ24" s="623"/>
      <c r="CA24" s="623"/>
      <c r="CB24" s="623"/>
      <c r="CC24" s="623"/>
      <c r="CD24" s="623"/>
      <c r="CE24" s="623"/>
      <c r="CF24" s="623"/>
      <c r="CG24" s="644"/>
      <c r="CH24" s="619"/>
      <c r="CI24" s="620"/>
      <c r="CJ24" s="620"/>
      <c r="CK24" s="620"/>
      <c r="CL24" s="621"/>
      <c r="CM24" s="619"/>
      <c r="CN24" s="620"/>
      <c r="CO24" s="620"/>
      <c r="CP24" s="620"/>
      <c r="CQ24" s="621"/>
      <c r="CR24" s="619"/>
      <c r="CS24" s="620"/>
      <c r="CT24" s="620"/>
      <c r="CU24" s="620"/>
      <c r="CV24" s="621"/>
      <c r="CW24" s="619"/>
      <c r="CX24" s="620"/>
      <c r="CY24" s="620"/>
      <c r="CZ24" s="620"/>
      <c r="DA24" s="621"/>
      <c r="DB24" s="619"/>
      <c r="DC24" s="620"/>
      <c r="DD24" s="620"/>
      <c r="DE24" s="620"/>
      <c r="DF24" s="621"/>
      <c r="DG24" s="619"/>
      <c r="DH24" s="620"/>
      <c r="DI24" s="620"/>
      <c r="DJ24" s="620"/>
      <c r="DK24" s="621"/>
      <c r="DL24" s="619"/>
      <c r="DM24" s="620"/>
      <c r="DN24" s="620"/>
      <c r="DO24" s="620"/>
      <c r="DP24" s="621"/>
      <c r="DQ24" s="619"/>
      <c r="DR24" s="620"/>
      <c r="DS24" s="620"/>
      <c r="DT24" s="620"/>
      <c r="DU24" s="621"/>
      <c r="DV24" s="622"/>
      <c r="DW24" s="623"/>
      <c r="DX24" s="623"/>
      <c r="DY24" s="623"/>
      <c r="DZ24" s="624"/>
      <c r="EA24" s="216"/>
    </row>
    <row r="25" spans="1:131" ht="26.25" customHeight="1" thickBot="1" x14ac:dyDescent="0.25">
      <c r="A25" s="697" t="s">
        <v>379</v>
      </c>
      <c r="B25" s="697"/>
      <c r="C25" s="697"/>
      <c r="D25" s="697"/>
      <c r="E25" s="697"/>
      <c r="F25" s="697"/>
      <c r="G25" s="697"/>
      <c r="H25" s="697"/>
      <c r="I25" s="697"/>
      <c r="J25" s="697"/>
      <c r="K25" s="697"/>
      <c r="L25" s="697"/>
      <c r="M25" s="697"/>
      <c r="N25" s="697"/>
      <c r="O25" s="697"/>
      <c r="P25" s="697"/>
      <c r="Q25" s="697"/>
      <c r="R25" s="697"/>
      <c r="S25" s="697"/>
      <c r="T25" s="697"/>
      <c r="U25" s="697"/>
      <c r="V25" s="697"/>
      <c r="W25" s="697"/>
      <c r="X25" s="697"/>
      <c r="Y25" s="697"/>
      <c r="Z25" s="697"/>
      <c r="AA25" s="697"/>
      <c r="AB25" s="697"/>
      <c r="AC25" s="697"/>
      <c r="AD25" s="697"/>
      <c r="AE25" s="697"/>
      <c r="AF25" s="697"/>
      <c r="AG25" s="697"/>
      <c r="AH25" s="697"/>
      <c r="AI25" s="697"/>
      <c r="AJ25" s="697"/>
      <c r="AK25" s="697"/>
      <c r="AL25" s="697"/>
      <c r="AM25" s="697"/>
      <c r="AN25" s="697"/>
      <c r="AO25" s="697"/>
      <c r="AP25" s="697"/>
      <c r="AQ25" s="697"/>
      <c r="AR25" s="697"/>
      <c r="AS25" s="697"/>
      <c r="AT25" s="697"/>
      <c r="AU25" s="697"/>
      <c r="AV25" s="697"/>
      <c r="AW25" s="697"/>
      <c r="AX25" s="697"/>
      <c r="AY25" s="697"/>
      <c r="AZ25" s="697"/>
      <c r="BA25" s="697"/>
      <c r="BB25" s="697"/>
      <c r="BC25" s="697"/>
      <c r="BD25" s="697"/>
      <c r="BE25" s="697"/>
      <c r="BF25" s="697"/>
      <c r="BG25" s="697"/>
      <c r="BH25" s="697"/>
      <c r="BI25" s="697"/>
      <c r="BJ25" s="214"/>
      <c r="BK25" s="214"/>
      <c r="BL25" s="214"/>
      <c r="BM25" s="214"/>
      <c r="BN25" s="214"/>
      <c r="BO25" s="223"/>
      <c r="BP25" s="223"/>
      <c r="BQ25" s="220">
        <v>19</v>
      </c>
      <c r="BR25" s="221"/>
      <c r="BS25" s="622"/>
      <c r="BT25" s="623"/>
      <c r="BU25" s="623"/>
      <c r="BV25" s="623"/>
      <c r="BW25" s="623"/>
      <c r="BX25" s="623"/>
      <c r="BY25" s="623"/>
      <c r="BZ25" s="623"/>
      <c r="CA25" s="623"/>
      <c r="CB25" s="623"/>
      <c r="CC25" s="623"/>
      <c r="CD25" s="623"/>
      <c r="CE25" s="623"/>
      <c r="CF25" s="623"/>
      <c r="CG25" s="644"/>
      <c r="CH25" s="619"/>
      <c r="CI25" s="620"/>
      <c r="CJ25" s="620"/>
      <c r="CK25" s="620"/>
      <c r="CL25" s="621"/>
      <c r="CM25" s="619"/>
      <c r="CN25" s="620"/>
      <c r="CO25" s="620"/>
      <c r="CP25" s="620"/>
      <c r="CQ25" s="621"/>
      <c r="CR25" s="619"/>
      <c r="CS25" s="620"/>
      <c r="CT25" s="620"/>
      <c r="CU25" s="620"/>
      <c r="CV25" s="621"/>
      <c r="CW25" s="619"/>
      <c r="CX25" s="620"/>
      <c r="CY25" s="620"/>
      <c r="CZ25" s="620"/>
      <c r="DA25" s="621"/>
      <c r="DB25" s="619"/>
      <c r="DC25" s="620"/>
      <c r="DD25" s="620"/>
      <c r="DE25" s="620"/>
      <c r="DF25" s="621"/>
      <c r="DG25" s="619"/>
      <c r="DH25" s="620"/>
      <c r="DI25" s="620"/>
      <c r="DJ25" s="620"/>
      <c r="DK25" s="621"/>
      <c r="DL25" s="619"/>
      <c r="DM25" s="620"/>
      <c r="DN25" s="620"/>
      <c r="DO25" s="620"/>
      <c r="DP25" s="621"/>
      <c r="DQ25" s="619"/>
      <c r="DR25" s="620"/>
      <c r="DS25" s="620"/>
      <c r="DT25" s="620"/>
      <c r="DU25" s="621"/>
      <c r="DV25" s="622"/>
      <c r="DW25" s="623"/>
      <c r="DX25" s="623"/>
      <c r="DY25" s="623"/>
      <c r="DZ25" s="624"/>
      <c r="EA25" s="212"/>
    </row>
    <row r="26" spans="1:131" ht="26.25" customHeight="1" x14ac:dyDescent="0.2">
      <c r="A26" s="625" t="s">
        <v>357</v>
      </c>
      <c r="B26" s="626"/>
      <c r="C26" s="626"/>
      <c r="D26" s="626"/>
      <c r="E26" s="626"/>
      <c r="F26" s="626"/>
      <c r="G26" s="626"/>
      <c r="H26" s="626"/>
      <c r="I26" s="626"/>
      <c r="J26" s="626"/>
      <c r="K26" s="626"/>
      <c r="L26" s="626"/>
      <c r="M26" s="626"/>
      <c r="N26" s="626"/>
      <c r="O26" s="626"/>
      <c r="P26" s="627"/>
      <c r="Q26" s="631" t="s">
        <v>380</v>
      </c>
      <c r="R26" s="632"/>
      <c r="S26" s="632"/>
      <c r="T26" s="632"/>
      <c r="U26" s="633"/>
      <c r="V26" s="631" t="s">
        <v>381</v>
      </c>
      <c r="W26" s="632"/>
      <c r="X26" s="632"/>
      <c r="Y26" s="632"/>
      <c r="Z26" s="633"/>
      <c r="AA26" s="631" t="s">
        <v>382</v>
      </c>
      <c r="AB26" s="632"/>
      <c r="AC26" s="632"/>
      <c r="AD26" s="632"/>
      <c r="AE26" s="632"/>
      <c r="AF26" s="693" t="s">
        <v>383</v>
      </c>
      <c r="AG26" s="638"/>
      <c r="AH26" s="638"/>
      <c r="AI26" s="638"/>
      <c r="AJ26" s="694"/>
      <c r="AK26" s="632" t="s">
        <v>384</v>
      </c>
      <c r="AL26" s="632"/>
      <c r="AM26" s="632"/>
      <c r="AN26" s="632"/>
      <c r="AO26" s="633"/>
      <c r="AP26" s="631" t="s">
        <v>385</v>
      </c>
      <c r="AQ26" s="632"/>
      <c r="AR26" s="632"/>
      <c r="AS26" s="632"/>
      <c r="AT26" s="633"/>
      <c r="AU26" s="631" t="s">
        <v>386</v>
      </c>
      <c r="AV26" s="632"/>
      <c r="AW26" s="632"/>
      <c r="AX26" s="632"/>
      <c r="AY26" s="633"/>
      <c r="AZ26" s="631" t="s">
        <v>387</v>
      </c>
      <c r="BA26" s="632"/>
      <c r="BB26" s="632"/>
      <c r="BC26" s="632"/>
      <c r="BD26" s="633"/>
      <c r="BE26" s="631" t="s">
        <v>364</v>
      </c>
      <c r="BF26" s="632"/>
      <c r="BG26" s="632"/>
      <c r="BH26" s="632"/>
      <c r="BI26" s="645"/>
      <c r="BJ26" s="214"/>
      <c r="BK26" s="214"/>
      <c r="BL26" s="214"/>
      <c r="BM26" s="214"/>
      <c r="BN26" s="214"/>
      <c r="BO26" s="223"/>
      <c r="BP26" s="223"/>
      <c r="BQ26" s="220">
        <v>20</v>
      </c>
      <c r="BR26" s="221"/>
      <c r="BS26" s="622"/>
      <c r="BT26" s="623"/>
      <c r="BU26" s="623"/>
      <c r="BV26" s="623"/>
      <c r="BW26" s="623"/>
      <c r="BX26" s="623"/>
      <c r="BY26" s="623"/>
      <c r="BZ26" s="623"/>
      <c r="CA26" s="623"/>
      <c r="CB26" s="623"/>
      <c r="CC26" s="623"/>
      <c r="CD26" s="623"/>
      <c r="CE26" s="623"/>
      <c r="CF26" s="623"/>
      <c r="CG26" s="644"/>
      <c r="CH26" s="619"/>
      <c r="CI26" s="620"/>
      <c r="CJ26" s="620"/>
      <c r="CK26" s="620"/>
      <c r="CL26" s="621"/>
      <c r="CM26" s="619"/>
      <c r="CN26" s="620"/>
      <c r="CO26" s="620"/>
      <c r="CP26" s="620"/>
      <c r="CQ26" s="621"/>
      <c r="CR26" s="619"/>
      <c r="CS26" s="620"/>
      <c r="CT26" s="620"/>
      <c r="CU26" s="620"/>
      <c r="CV26" s="621"/>
      <c r="CW26" s="619"/>
      <c r="CX26" s="620"/>
      <c r="CY26" s="620"/>
      <c r="CZ26" s="620"/>
      <c r="DA26" s="621"/>
      <c r="DB26" s="619"/>
      <c r="DC26" s="620"/>
      <c r="DD26" s="620"/>
      <c r="DE26" s="620"/>
      <c r="DF26" s="621"/>
      <c r="DG26" s="619"/>
      <c r="DH26" s="620"/>
      <c r="DI26" s="620"/>
      <c r="DJ26" s="620"/>
      <c r="DK26" s="621"/>
      <c r="DL26" s="619"/>
      <c r="DM26" s="620"/>
      <c r="DN26" s="620"/>
      <c r="DO26" s="620"/>
      <c r="DP26" s="621"/>
      <c r="DQ26" s="619"/>
      <c r="DR26" s="620"/>
      <c r="DS26" s="620"/>
      <c r="DT26" s="620"/>
      <c r="DU26" s="621"/>
      <c r="DV26" s="622"/>
      <c r="DW26" s="623"/>
      <c r="DX26" s="623"/>
      <c r="DY26" s="623"/>
      <c r="DZ26" s="624"/>
      <c r="EA26" s="212"/>
    </row>
    <row r="27" spans="1:131" ht="26.25" customHeight="1" thickBot="1" x14ac:dyDescent="0.25">
      <c r="A27" s="628"/>
      <c r="B27" s="629"/>
      <c r="C27" s="629"/>
      <c r="D27" s="629"/>
      <c r="E27" s="629"/>
      <c r="F27" s="629"/>
      <c r="G27" s="629"/>
      <c r="H27" s="629"/>
      <c r="I27" s="629"/>
      <c r="J27" s="629"/>
      <c r="K27" s="629"/>
      <c r="L27" s="629"/>
      <c r="M27" s="629"/>
      <c r="N27" s="629"/>
      <c r="O27" s="629"/>
      <c r="P27" s="630"/>
      <c r="Q27" s="634"/>
      <c r="R27" s="635"/>
      <c r="S27" s="635"/>
      <c r="T27" s="635"/>
      <c r="U27" s="636"/>
      <c r="V27" s="634"/>
      <c r="W27" s="635"/>
      <c r="X27" s="635"/>
      <c r="Y27" s="635"/>
      <c r="Z27" s="636"/>
      <c r="AA27" s="634"/>
      <c r="AB27" s="635"/>
      <c r="AC27" s="635"/>
      <c r="AD27" s="635"/>
      <c r="AE27" s="635"/>
      <c r="AF27" s="695"/>
      <c r="AG27" s="641"/>
      <c r="AH27" s="641"/>
      <c r="AI27" s="641"/>
      <c r="AJ27" s="696"/>
      <c r="AK27" s="635"/>
      <c r="AL27" s="635"/>
      <c r="AM27" s="635"/>
      <c r="AN27" s="635"/>
      <c r="AO27" s="636"/>
      <c r="AP27" s="634"/>
      <c r="AQ27" s="635"/>
      <c r="AR27" s="635"/>
      <c r="AS27" s="635"/>
      <c r="AT27" s="636"/>
      <c r="AU27" s="634"/>
      <c r="AV27" s="635"/>
      <c r="AW27" s="635"/>
      <c r="AX27" s="635"/>
      <c r="AY27" s="636"/>
      <c r="AZ27" s="634"/>
      <c r="BA27" s="635"/>
      <c r="BB27" s="635"/>
      <c r="BC27" s="635"/>
      <c r="BD27" s="636"/>
      <c r="BE27" s="634"/>
      <c r="BF27" s="635"/>
      <c r="BG27" s="635"/>
      <c r="BH27" s="635"/>
      <c r="BI27" s="646"/>
      <c r="BJ27" s="214"/>
      <c r="BK27" s="214"/>
      <c r="BL27" s="214"/>
      <c r="BM27" s="214"/>
      <c r="BN27" s="214"/>
      <c r="BO27" s="223"/>
      <c r="BP27" s="223"/>
      <c r="BQ27" s="220">
        <v>21</v>
      </c>
      <c r="BR27" s="221"/>
      <c r="BS27" s="622"/>
      <c r="BT27" s="623"/>
      <c r="BU27" s="623"/>
      <c r="BV27" s="623"/>
      <c r="BW27" s="623"/>
      <c r="BX27" s="623"/>
      <c r="BY27" s="623"/>
      <c r="BZ27" s="623"/>
      <c r="CA27" s="623"/>
      <c r="CB27" s="623"/>
      <c r="CC27" s="623"/>
      <c r="CD27" s="623"/>
      <c r="CE27" s="623"/>
      <c r="CF27" s="623"/>
      <c r="CG27" s="644"/>
      <c r="CH27" s="619"/>
      <c r="CI27" s="620"/>
      <c r="CJ27" s="620"/>
      <c r="CK27" s="620"/>
      <c r="CL27" s="621"/>
      <c r="CM27" s="619"/>
      <c r="CN27" s="620"/>
      <c r="CO27" s="620"/>
      <c r="CP27" s="620"/>
      <c r="CQ27" s="621"/>
      <c r="CR27" s="619"/>
      <c r="CS27" s="620"/>
      <c r="CT27" s="620"/>
      <c r="CU27" s="620"/>
      <c r="CV27" s="621"/>
      <c r="CW27" s="619"/>
      <c r="CX27" s="620"/>
      <c r="CY27" s="620"/>
      <c r="CZ27" s="620"/>
      <c r="DA27" s="621"/>
      <c r="DB27" s="619"/>
      <c r="DC27" s="620"/>
      <c r="DD27" s="620"/>
      <c r="DE27" s="620"/>
      <c r="DF27" s="621"/>
      <c r="DG27" s="619"/>
      <c r="DH27" s="620"/>
      <c r="DI27" s="620"/>
      <c r="DJ27" s="620"/>
      <c r="DK27" s="621"/>
      <c r="DL27" s="619"/>
      <c r="DM27" s="620"/>
      <c r="DN27" s="620"/>
      <c r="DO27" s="620"/>
      <c r="DP27" s="621"/>
      <c r="DQ27" s="619"/>
      <c r="DR27" s="620"/>
      <c r="DS27" s="620"/>
      <c r="DT27" s="620"/>
      <c r="DU27" s="621"/>
      <c r="DV27" s="622"/>
      <c r="DW27" s="623"/>
      <c r="DX27" s="623"/>
      <c r="DY27" s="623"/>
      <c r="DZ27" s="624"/>
      <c r="EA27" s="212"/>
    </row>
    <row r="28" spans="1:131" ht="26.25" customHeight="1" thickTop="1" x14ac:dyDescent="0.2">
      <c r="A28" s="224">
        <v>1</v>
      </c>
      <c r="B28" s="685" t="s">
        <v>388</v>
      </c>
      <c r="C28" s="686"/>
      <c r="D28" s="686"/>
      <c r="E28" s="686"/>
      <c r="F28" s="686"/>
      <c r="G28" s="686"/>
      <c r="H28" s="686"/>
      <c r="I28" s="686"/>
      <c r="J28" s="686"/>
      <c r="K28" s="686"/>
      <c r="L28" s="686"/>
      <c r="M28" s="686"/>
      <c r="N28" s="686"/>
      <c r="O28" s="686"/>
      <c r="P28" s="687"/>
      <c r="Q28" s="688">
        <v>12947</v>
      </c>
      <c r="R28" s="689"/>
      <c r="S28" s="689"/>
      <c r="T28" s="689"/>
      <c r="U28" s="689"/>
      <c r="V28" s="689">
        <v>13738</v>
      </c>
      <c r="W28" s="689"/>
      <c r="X28" s="689"/>
      <c r="Y28" s="689"/>
      <c r="Z28" s="689"/>
      <c r="AA28" s="689">
        <v>-791</v>
      </c>
      <c r="AB28" s="689"/>
      <c r="AC28" s="689"/>
      <c r="AD28" s="689"/>
      <c r="AE28" s="690"/>
      <c r="AF28" s="691">
        <v>-791</v>
      </c>
      <c r="AG28" s="689"/>
      <c r="AH28" s="689"/>
      <c r="AI28" s="689"/>
      <c r="AJ28" s="692"/>
      <c r="AK28" s="675">
        <v>1599</v>
      </c>
      <c r="AL28" s="676"/>
      <c r="AM28" s="676"/>
      <c r="AN28" s="676"/>
      <c r="AO28" s="676"/>
      <c r="AP28" s="676" t="s">
        <v>547</v>
      </c>
      <c r="AQ28" s="676"/>
      <c r="AR28" s="676"/>
      <c r="AS28" s="676"/>
      <c r="AT28" s="676"/>
      <c r="AU28" s="677" t="s">
        <v>547</v>
      </c>
      <c r="AV28" s="678"/>
      <c r="AW28" s="678"/>
      <c r="AX28" s="678"/>
      <c r="AY28" s="679"/>
      <c r="AZ28" s="680" t="s">
        <v>547</v>
      </c>
      <c r="BA28" s="681"/>
      <c r="BB28" s="681"/>
      <c r="BC28" s="681"/>
      <c r="BD28" s="682"/>
      <c r="BE28" s="683"/>
      <c r="BF28" s="683"/>
      <c r="BG28" s="683"/>
      <c r="BH28" s="683"/>
      <c r="BI28" s="684"/>
      <c r="BJ28" s="214"/>
      <c r="BK28" s="214"/>
      <c r="BL28" s="214"/>
      <c r="BM28" s="214"/>
      <c r="BN28" s="214"/>
      <c r="BO28" s="223"/>
      <c r="BP28" s="223"/>
      <c r="BQ28" s="220">
        <v>22</v>
      </c>
      <c r="BR28" s="221"/>
      <c r="BS28" s="622"/>
      <c r="BT28" s="623"/>
      <c r="BU28" s="623"/>
      <c r="BV28" s="623"/>
      <c r="BW28" s="623"/>
      <c r="BX28" s="623"/>
      <c r="BY28" s="623"/>
      <c r="BZ28" s="623"/>
      <c r="CA28" s="623"/>
      <c r="CB28" s="623"/>
      <c r="CC28" s="623"/>
      <c r="CD28" s="623"/>
      <c r="CE28" s="623"/>
      <c r="CF28" s="623"/>
      <c r="CG28" s="644"/>
      <c r="CH28" s="619"/>
      <c r="CI28" s="620"/>
      <c r="CJ28" s="620"/>
      <c r="CK28" s="620"/>
      <c r="CL28" s="621"/>
      <c r="CM28" s="619"/>
      <c r="CN28" s="620"/>
      <c r="CO28" s="620"/>
      <c r="CP28" s="620"/>
      <c r="CQ28" s="621"/>
      <c r="CR28" s="619"/>
      <c r="CS28" s="620"/>
      <c r="CT28" s="620"/>
      <c r="CU28" s="620"/>
      <c r="CV28" s="621"/>
      <c r="CW28" s="619"/>
      <c r="CX28" s="620"/>
      <c r="CY28" s="620"/>
      <c r="CZ28" s="620"/>
      <c r="DA28" s="621"/>
      <c r="DB28" s="619"/>
      <c r="DC28" s="620"/>
      <c r="DD28" s="620"/>
      <c r="DE28" s="620"/>
      <c r="DF28" s="621"/>
      <c r="DG28" s="619"/>
      <c r="DH28" s="620"/>
      <c r="DI28" s="620"/>
      <c r="DJ28" s="620"/>
      <c r="DK28" s="621"/>
      <c r="DL28" s="619"/>
      <c r="DM28" s="620"/>
      <c r="DN28" s="620"/>
      <c r="DO28" s="620"/>
      <c r="DP28" s="621"/>
      <c r="DQ28" s="619"/>
      <c r="DR28" s="620"/>
      <c r="DS28" s="620"/>
      <c r="DT28" s="620"/>
      <c r="DU28" s="621"/>
      <c r="DV28" s="622"/>
      <c r="DW28" s="623"/>
      <c r="DX28" s="623"/>
      <c r="DY28" s="623"/>
      <c r="DZ28" s="624"/>
      <c r="EA28" s="212"/>
    </row>
    <row r="29" spans="1:131" ht="26.25" customHeight="1" x14ac:dyDescent="0.2">
      <c r="A29" s="224">
        <v>2</v>
      </c>
      <c r="B29" s="660" t="s">
        <v>389</v>
      </c>
      <c r="C29" s="661"/>
      <c r="D29" s="661"/>
      <c r="E29" s="661"/>
      <c r="F29" s="661"/>
      <c r="G29" s="661"/>
      <c r="H29" s="661"/>
      <c r="I29" s="661"/>
      <c r="J29" s="661"/>
      <c r="K29" s="661"/>
      <c r="L29" s="661"/>
      <c r="M29" s="661"/>
      <c r="N29" s="661"/>
      <c r="O29" s="661"/>
      <c r="P29" s="662"/>
      <c r="Q29" s="668">
        <v>14766</v>
      </c>
      <c r="R29" s="669"/>
      <c r="S29" s="669"/>
      <c r="T29" s="669"/>
      <c r="U29" s="669"/>
      <c r="V29" s="669">
        <v>14553</v>
      </c>
      <c r="W29" s="669"/>
      <c r="X29" s="669"/>
      <c r="Y29" s="669"/>
      <c r="Z29" s="669"/>
      <c r="AA29" s="669">
        <v>213</v>
      </c>
      <c r="AB29" s="669"/>
      <c r="AC29" s="669"/>
      <c r="AD29" s="669"/>
      <c r="AE29" s="670"/>
      <c r="AF29" s="665">
        <v>213</v>
      </c>
      <c r="AG29" s="666"/>
      <c r="AH29" s="666"/>
      <c r="AI29" s="666"/>
      <c r="AJ29" s="667"/>
      <c r="AK29" s="610">
        <v>2213</v>
      </c>
      <c r="AL29" s="601"/>
      <c r="AM29" s="601"/>
      <c r="AN29" s="601"/>
      <c r="AO29" s="601"/>
      <c r="AP29" s="611" t="s">
        <v>547</v>
      </c>
      <c r="AQ29" s="609"/>
      <c r="AR29" s="609"/>
      <c r="AS29" s="609"/>
      <c r="AT29" s="610"/>
      <c r="AU29" s="611" t="s">
        <v>547</v>
      </c>
      <c r="AV29" s="609"/>
      <c r="AW29" s="609"/>
      <c r="AX29" s="609"/>
      <c r="AY29" s="610"/>
      <c r="AZ29" s="672" t="s">
        <v>547</v>
      </c>
      <c r="BA29" s="673"/>
      <c r="BB29" s="673"/>
      <c r="BC29" s="673"/>
      <c r="BD29" s="674"/>
      <c r="BE29" s="602"/>
      <c r="BF29" s="602"/>
      <c r="BG29" s="602"/>
      <c r="BH29" s="602"/>
      <c r="BI29" s="603"/>
      <c r="BJ29" s="214"/>
      <c r="BK29" s="214"/>
      <c r="BL29" s="214"/>
      <c r="BM29" s="214"/>
      <c r="BN29" s="214"/>
      <c r="BO29" s="223"/>
      <c r="BP29" s="223"/>
      <c r="BQ29" s="220">
        <v>23</v>
      </c>
      <c r="BR29" s="221"/>
      <c r="BS29" s="622"/>
      <c r="BT29" s="623"/>
      <c r="BU29" s="623"/>
      <c r="BV29" s="623"/>
      <c r="BW29" s="623"/>
      <c r="BX29" s="623"/>
      <c r="BY29" s="623"/>
      <c r="BZ29" s="623"/>
      <c r="CA29" s="623"/>
      <c r="CB29" s="623"/>
      <c r="CC29" s="623"/>
      <c r="CD29" s="623"/>
      <c r="CE29" s="623"/>
      <c r="CF29" s="623"/>
      <c r="CG29" s="644"/>
      <c r="CH29" s="619"/>
      <c r="CI29" s="620"/>
      <c r="CJ29" s="620"/>
      <c r="CK29" s="620"/>
      <c r="CL29" s="621"/>
      <c r="CM29" s="619"/>
      <c r="CN29" s="620"/>
      <c r="CO29" s="620"/>
      <c r="CP29" s="620"/>
      <c r="CQ29" s="621"/>
      <c r="CR29" s="619"/>
      <c r="CS29" s="620"/>
      <c r="CT29" s="620"/>
      <c r="CU29" s="620"/>
      <c r="CV29" s="621"/>
      <c r="CW29" s="619"/>
      <c r="CX29" s="620"/>
      <c r="CY29" s="620"/>
      <c r="CZ29" s="620"/>
      <c r="DA29" s="621"/>
      <c r="DB29" s="619"/>
      <c r="DC29" s="620"/>
      <c r="DD29" s="620"/>
      <c r="DE29" s="620"/>
      <c r="DF29" s="621"/>
      <c r="DG29" s="619"/>
      <c r="DH29" s="620"/>
      <c r="DI29" s="620"/>
      <c r="DJ29" s="620"/>
      <c r="DK29" s="621"/>
      <c r="DL29" s="619"/>
      <c r="DM29" s="620"/>
      <c r="DN29" s="620"/>
      <c r="DO29" s="620"/>
      <c r="DP29" s="621"/>
      <c r="DQ29" s="619"/>
      <c r="DR29" s="620"/>
      <c r="DS29" s="620"/>
      <c r="DT29" s="620"/>
      <c r="DU29" s="621"/>
      <c r="DV29" s="622"/>
      <c r="DW29" s="623"/>
      <c r="DX29" s="623"/>
      <c r="DY29" s="623"/>
      <c r="DZ29" s="624"/>
      <c r="EA29" s="212"/>
    </row>
    <row r="30" spans="1:131" ht="26.25" customHeight="1" x14ac:dyDescent="0.2">
      <c r="A30" s="224">
        <v>3</v>
      </c>
      <c r="B30" s="660" t="s">
        <v>390</v>
      </c>
      <c r="C30" s="661"/>
      <c r="D30" s="661"/>
      <c r="E30" s="661"/>
      <c r="F30" s="661"/>
      <c r="G30" s="661"/>
      <c r="H30" s="661"/>
      <c r="I30" s="661"/>
      <c r="J30" s="661"/>
      <c r="K30" s="661"/>
      <c r="L30" s="661"/>
      <c r="M30" s="661"/>
      <c r="N30" s="661"/>
      <c r="O30" s="661"/>
      <c r="P30" s="662"/>
      <c r="Q30" s="668">
        <v>2453</v>
      </c>
      <c r="R30" s="669"/>
      <c r="S30" s="669"/>
      <c r="T30" s="669"/>
      <c r="U30" s="669"/>
      <c r="V30" s="669">
        <v>2380</v>
      </c>
      <c r="W30" s="669"/>
      <c r="X30" s="669"/>
      <c r="Y30" s="669"/>
      <c r="Z30" s="669"/>
      <c r="AA30" s="669">
        <v>73</v>
      </c>
      <c r="AB30" s="669"/>
      <c r="AC30" s="669"/>
      <c r="AD30" s="669"/>
      <c r="AE30" s="670"/>
      <c r="AF30" s="665">
        <v>73</v>
      </c>
      <c r="AG30" s="666"/>
      <c r="AH30" s="666"/>
      <c r="AI30" s="666"/>
      <c r="AJ30" s="667"/>
      <c r="AK30" s="610">
        <v>580</v>
      </c>
      <c r="AL30" s="601"/>
      <c r="AM30" s="601"/>
      <c r="AN30" s="601"/>
      <c r="AO30" s="601"/>
      <c r="AP30" s="611" t="s">
        <v>547</v>
      </c>
      <c r="AQ30" s="609"/>
      <c r="AR30" s="609"/>
      <c r="AS30" s="609"/>
      <c r="AT30" s="610"/>
      <c r="AU30" s="611" t="s">
        <v>547</v>
      </c>
      <c r="AV30" s="609"/>
      <c r="AW30" s="609"/>
      <c r="AX30" s="609"/>
      <c r="AY30" s="610"/>
      <c r="AZ30" s="672" t="s">
        <v>547</v>
      </c>
      <c r="BA30" s="673"/>
      <c r="BB30" s="673"/>
      <c r="BC30" s="673"/>
      <c r="BD30" s="674"/>
      <c r="BE30" s="602"/>
      <c r="BF30" s="602"/>
      <c r="BG30" s="602"/>
      <c r="BH30" s="602"/>
      <c r="BI30" s="603"/>
      <c r="BJ30" s="214"/>
      <c r="BK30" s="214"/>
      <c r="BL30" s="214"/>
      <c r="BM30" s="214"/>
      <c r="BN30" s="214"/>
      <c r="BO30" s="223"/>
      <c r="BP30" s="223"/>
      <c r="BQ30" s="220">
        <v>24</v>
      </c>
      <c r="BR30" s="221"/>
      <c r="BS30" s="622"/>
      <c r="BT30" s="623"/>
      <c r="BU30" s="623"/>
      <c r="BV30" s="623"/>
      <c r="BW30" s="623"/>
      <c r="BX30" s="623"/>
      <c r="BY30" s="623"/>
      <c r="BZ30" s="623"/>
      <c r="CA30" s="623"/>
      <c r="CB30" s="623"/>
      <c r="CC30" s="623"/>
      <c r="CD30" s="623"/>
      <c r="CE30" s="623"/>
      <c r="CF30" s="623"/>
      <c r="CG30" s="644"/>
      <c r="CH30" s="619"/>
      <c r="CI30" s="620"/>
      <c r="CJ30" s="620"/>
      <c r="CK30" s="620"/>
      <c r="CL30" s="621"/>
      <c r="CM30" s="619"/>
      <c r="CN30" s="620"/>
      <c r="CO30" s="620"/>
      <c r="CP30" s="620"/>
      <c r="CQ30" s="621"/>
      <c r="CR30" s="619"/>
      <c r="CS30" s="620"/>
      <c r="CT30" s="620"/>
      <c r="CU30" s="620"/>
      <c r="CV30" s="621"/>
      <c r="CW30" s="619"/>
      <c r="CX30" s="620"/>
      <c r="CY30" s="620"/>
      <c r="CZ30" s="620"/>
      <c r="DA30" s="621"/>
      <c r="DB30" s="619"/>
      <c r="DC30" s="620"/>
      <c r="DD30" s="620"/>
      <c r="DE30" s="620"/>
      <c r="DF30" s="621"/>
      <c r="DG30" s="619"/>
      <c r="DH30" s="620"/>
      <c r="DI30" s="620"/>
      <c r="DJ30" s="620"/>
      <c r="DK30" s="621"/>
      <c r="DL30" s="619"/>
      <c r="DM30" s="620"/>
      <c r="DN30" s="620"/>
      <c r="DO30" s="620"/>
      <c r="DP30" s="621"/>
      <c r="DQ30" s="619"/>
      <c r="DR30" s="620"/>
      <c r="DS30" s="620"/>
      <c r="DT30" s="620"/>
      <c r="DU30" s="621"/>
      <c r="DV30" s="622"/>
      <c r="DW30" s="623"/>
      <c r="DX30" s="623"/>
      <c r="DY30" s="623"/>
      <c r="DZ30" s="624"/>
      <c r="EA30" s="212"/>
    </row>
    <row r="31" spans="1:131" ht="26.25" customHeight="1" x14ac:dyDescent="0.2">
      <c r="A31" s="224">
        <v>4</v>
      </c>
      <c r="B31" s="660" t="s">
        <v>391</v>
      </c>
      <c r="C31" s="661"/>
      <c r="D31" s="661"/>
      <c r="E31" s="661"/>
      <c r="F31" s="661"/>
      <c r="G31" s="661"/>
      <c r="H31" s="661"/>
      <c r="I31" s="661"/>
      <c r="J31" s="661"/>
      <c r="K31" s="661"/>
      <c r="L31" s="661"/>
      <c r="M31" s="661"/>
      <c r="N31" s="661"/>
      <c r="O31" s="661"/>
      <c r="P31" s="662"/>
      <c r="Q31" s="668">
        <v>2377</v>
      </c>
      <c r="R31" s="669"/>
      <c r="S31" s="669"/>
      <c r="T31" s="669"/>
      <c r="U31" s="669"/>
      <c r="V31" s="669">
        <v>2097</v>
      </c>
      <c r="W31" s="669"/>
      <c r="X31" s="669"/>
      <c r="Y31" s="669"/>
      <c r="Z31" s="669"/>
      <c r="AA31" s="669">
        <v>280</v>
      </c>
      <c r="AB31" s="669"/>
      <c r="AC31" s="669"/>
      <c r="AD31" s="669"/>
      <c r="AE31" s="670"/>
      <c r="AF31" s="665">
        <v>2353</v>
      </c>
      <c r="AG31" s="666"/>
      <c r="AH31" s="666"/>
      <c r="AI31" s="666"/>
      <c r="AJ31" s="667"/>
      <c r="AK31" s="610">
        <v>7</v>
      </c>
      <c r="AL31" s="601"/>
      <c r="AM31" s="601"/>
      <c r="AN31" s="601"/>
      <c r="AO31" s="601"/>
      <c r="AP31" s="601">
        <v>421</v>
      </c>
      <c r="AQ31" s="601"/>
      <c r="AR31" s="601"/>
      <c r="AS31" s="601"/>
      <c r="AT31" s="601"/>
      <c r="AU31" s="601">
        <v>0</v>
      </c>
      <c r="AV31" s="601"/>
      <c r="AW31" s="601"/>
      <c r="AX31" s="601"/>
      <c r="AY31" s="601"/>
      <c r="AZ31" s="672" t="s">
        <v>547</v>
      </c>
      <c r="BA31" s="673"/>
      <c r="BB31" s="673"/>
      <c r="BC31" s="673"/>
      <c r="BD31" s="674"/>
      <c r="BE31" s="602" t="s">
        <v>392</v>
      </c>
      <c r="BF31" s="602"/>
      <c r="BG31" s="602"/>
      <c r="BH31" s="602"/>
      <c r="BI31" s="603"/>
      <c r="BJ31" s="214"/>
      <c r="BK31" s="214"/>
      <c r="BL31" s="214"/>
      <c r="BM31" s="214"/>
      <c r="BN31" s="214"/>
      <c r="BO31" s="223"/>
      <c r="BP31" s="223"/>
      <c r="BQ31" s="220">
        <v>25</v>
      </c>
      <c r="BR31" s="221"/>
      <c r="BS31" s="622"/>
      <c r="BT31" s="623"/>
      <c r="BU31" s="623"/>
      <c r="BV31" s="623"/>
      <c r="BW31" s="623"/>
      <c r="BX31" s="623"/>
      <c r="BY31" s="623"/>
      <c r="BZ31" s="623"/>
      <c r="CA31" s="623"/>
      <c r="CB31" s="623"/>
      <c r="CC31" s="623"/>
      <c r="CD31" s="623"/>
      <c r="CE31" s="623"/>
      <c r="CF31" s="623"/>
      <c r="CG31" s="644"/>
      <c r="CH31" s="619"/>
      <c r="CI31" s="620"/>
      <c r="CJ31" s="620"/>
      <c r="CK31" s="620"/>
      <c r="CL31" s="621"/>
      <c r="CM31" s="619"/>
      <c r="CN31" s="620"/>
      <c r="CO31" s="620"/>
      <c r="CP31" s="620"/>
      <c r="CQ31" s="621"/>
      <c r="CR31" s="619"/>
      <c r="CS31" s="620"/>
      <c r="CT31" s="620"/>
      <c r="CU31" s="620"/>
      <c r="CV31" s="621"/>
      <c r="CW31" s="619"/>
      <c r="CX31" s="620"/>
      <c r="CY31" s="620"/>
      <c r="CZ31" s="620"/>
      <c r="DA31" s="621"/>
      <c r="DB31" s="619"/>
      <c r="DC31" s="620"/>
      <c r="DD31" s="620"/>
      <c r="DE31" s="620"/>
      <c r="DF31" s="621"/>
      <c r="DG31" s="619"/>
      <c r="DH31" s="620"/>
      <c r="DI31" s="620"/>
      <c r="DJ31" s="620"/>
      <c r="DK31" s="621"/>
      <c r="DL31" s="619"/>
      <c r="DM31" s="620"/>
      <c r="DN31" s="620"/>
      <c r="DO31" s="620"/>
      <c r="DP31" s="621"/>
      <c r="DQ31" s="619"/>
      <c r="DR31" s="620"/>
      <c r="DS31" s="620"/>
      <c r="DT31" s="620"/>
      <c r="DU31" s="621"/>
      <c r="DV31" s="622"/>
      <c r="DW31" s="623"/>
      <c r="DX31" s="623"/>
      <c r="DY31" s="623"/>
      <c r="DZ31" s="624"/>
      <c r="EA31" s="212"/>
    </row>
    <row r="32" spans="1:131" ht="26.25" customHeight="1" x14ac:dyDescent="0.2">
      <c r="A32" s="224">
        <v>5</v>
      </c>
      <c r="B32" s="660" t="s">
        <v>393</v>
      </c>
      <c r="C32" s="661"/>
      <c r="D32" s="661"/>
      <c r="E32" s="661"/>
      <c r="F32" s="661"/>
      <c r="G32" s="661"/>
      <c r="H32" s="661"/>
      <c r="I32" s="661"/>
      <c r="J32" s="661"/>
      <c r="K32" s="661"/>
      <c r="L32" s="661"/>
      <c r="M32" s="661"/>
      <c r="N32" s="661"/>
      <c r="O32" s="661"/>
      <c r="P32" s="662"/>
      <c r="Q32" s="668">
        <v>3439</v>
      </c>
      <c r="R32" s="669"/>
      <c r="S32" s="669"/>
      <c r="T32" s="669"/>
      <c r="U32" s="669"/>
      <c r="V32" s="669">
        <v>3464</v>
      </c>
      <c r="W32" s="669"/>
      <c r="X32" s="669"/>
      <c r="Y32" s="669"/>
      <c r="Z32" s="669"/>
      <c r="AA32" s="669">
        <v>-25</v>
      </c>
      <c r="AB32" s="669"/>
      <c r="AC32" s="669"/>
      <c r="AD32" s="669"/>
      <c r="AE32" s="670"/>
      <c r="AF32" s="665">
        <v>237</v>
      </c>
      <c r="AG32" s="666"/>
      <c r="AH32" s="666"/>
      <c r="AI32" s="666"/>
      <c r="AJ32" s="667"/>
      <c r="AK32" s="610">
        <v>1339</v>
      </c>
      <c r="AL32" s="601"/>
      <c r="AM32" s="601"/>
      <c r="AN32" s="601"/>
      <c r="AO32" s="601"/>
      <c r="AP32" s="601">
        <v>29796</v>
      </c>
      <c r="AQ32" s="601"/>
      <c r="AR32" s="601"/>
      <c r="AS32" s="601"/>
      <c r="AT32" s="601"/>
      <c r="AU32" s="601">
        <v>12732</v>
      </c>
      <c r="AV32" s="601"/>
      <c r="AW32" s="601"/>
      <c r="AX32" s="601"/>
      <c r="AY32" s="601"/>
      <c r="AZ32" s="672" t="s">
        <v>547</v>
      </c>
      <c r="BA32" s="673"/>
      <c r="BB32" s="673"/>
      <c r="BC32" s="673"/>
      <c r="BD32" s="674"/>
      <c r="BE32" s="602" t="s">
        <v>392</v>
      </c>
      <c r="BF32" s="602"/>
      <c r="BG32" s="602"/>
      <c r="BH32" s="602"/>
      <c r="BI32" s="603"/>
      <c r="BJ32" s="214"/>
      <c r="BK32" s="214"/>
      <c r="BL32" s="214"/>
      <c r="BM32" s="214"/>
      <c r="BN32" s="214"/>
      <c r="BO32" s="223"/>
      <c r="BP32" s="223"/>
      <c r="BQ32" s="220">
        <v>26</v>
      </c>
      <c r="BR32" s="221"/>
      <c r="BS32" s="622"/>
      <c r="BT32" s="623"/>
      <c r="BU32" s="623"/>
      <c r="BV32" s="623"/>
      <c r="BW32" s="623"/>
      <c r="BX32" s="623"/>
      <c r="BY32" s="623"/>
      <c r="BZ32" s="623"/>
      <c r="CA32" s="623"/>
      <c r="CB32" s="623"/>
      <c r="CC32" s="623"/>
      <c r="CD32" s="623"/>
      <c r="CE32" s="623"/>
      <c r="CF32" s="623"/>
      <c r="CG32" s="644"/>
      <c r="CH32" s="619"/>
      <c r="CI32" s="620"/>
      <c r="CJ32" s="620"/>
      <c r="CK32" s="620"/>
      <c r="CL32" s="621"/>
      <c r="CM32" s="619"/>
      <c r="CN32" s="620"/>
      <c r="CO32" s="620"/>
      <c r="CP32" s="620"/>
      <c r="CQ32" s="621"/>
      <c r="CR32" s="619"/>
      <c r="CS32" s="620"/>
      <c r="CT32" s="620"/>
      <c r="CU32" s="620"/>
      <c r="CV32" s="621"/>
      <c r="CW32" s="619"/>
      <c r="CX32" s="620"/>
      <c r="CY32" s="620"/>
      <c r="CZ32" s="620"/>
      <c r="DA32" s="621"/>
      <c r="DB32" s="619"/>
      <c r="DC32" s="620"/>
      <c r="DD32" s="620"/>
      <c r="DE32" s="620"/>
      <c r="DF32" s="621"/>
      <c r="DG32" s="619"/>
      <c r="DH32" s="620"/>
      <c r="DI32" s="620"/>
      <c r="DJ32" s="620"/>
      <c r="DK32" s="621"/>
      <c r="DL32" s="619"/>
      <c r="DM32" s="620"/>
      <c r="DN32" s="620"/>
      <c r="DO32" s="620"/>
      <c r="DP32" s="621"/>
      <c r="DQ32" s="619"/>
      <c r="DR32" s="620"/>
      <c r="DS32" s="620"/>
      <c r="DT32" s="620"/>
      <c r="DU32" s="621"/>
      <c r="DV32" s="622"/>
      <c r="DW32" s="623"/>
      <c r="DX32" s="623"/>
      <c r="DY32" s="623"/>
      <c r="DZ32" s="624"/>
      <c r="EA32" s="212"/>
    </row>
    <row r="33" spans="1:131" ht="26.25" customHeight="1" x14ac:dyDescent="0.2">
      <c r="A33" s="224">
        <v>6</v>
      </c>
      <c r="B33" s="660"/>
      <c r="C33" s="661"/>
      <c r="D33" s="661"/>
      <c r="E33" s="661"/>
      <c r="F33" s="661"/>
      <c r="G33" s="661"/>
      <c r="H33" s="661"/>
      <c r="I33" s="661"/>
      <c r="J33" s="661"/>
      <c r="K33" s="661"/>
      <c r="L33" s="661"/>
      <c r="M33" s="661"/>
      <c r="N33" s="661"/>
      <c r="O33" s="661"/>
      <c r="P33" s="662"/>
      <c r="Q33" s="668"/>
      <c r="R33" s="669"/>
      <c r="S33" s="669"/>
      <c r="T33" s="669"/>
      <c r="U33" s="669"/>
      <c r="V33" s="669"/>
      <c r="W33" s="669"/>
      <c r="X33" s="669"/>
      <c r="Y33" s="669"/>
      <c r="Z33" s="669"/>
      <c r="AA33" s="669"/>
      <c r="AB33" s="669"/>
      <c r="AC33" s="669"/>
      <c r="AD33" s="669"/>
      <c r="AE33" s="670"/>
      <c r="AF33" s="665"/>
      <c r="AG33" s="666"/>
      <c r="AH33" s="666"/>
      <c r="AI33" s="666"/>
      <c r="AJ33" s="667"/>
      <c r="AK33" s="610"/>
      <c r="AL33" s="601"/>
      <c r="AM33" s="601"/>
      <c r="AN33" s="601"/>
      <c r="AO33" s="601"/>
      <c r="AP33" s="601"/>
      <c r="AQ33" s="601"/>
      <c r="AR33" s="601"/>
      <c r="AS33" s="601"/>
      <c r="AT33" s="601"/>
      <c r="AU33" s="601"/>
      <c r="AV33" s="601"/>
      <c r="AW33" s="601"/>
      <c r="AX33" s="601"/>
      <c r="AY33" s="601"/>
      <c r="AZ33" s="671"/>
      <c r="BA33" s="671"/>
      <c r="BB33" s="671"/>
      <c r="BC33" s="671"/>
      <c r="BD33" s="671"/>
      <c r="BE33" s="602"/>
      <c r="BF33" s="602"/>
      <c r="BG33" s="602"/>
      <c r="BH33" s="602"/>
      <c r="BI33" s="603"/>
      <c r="BJ33" s="214"/>
      <c r="BK33" s="214"/>
      <c r="BL33" s="214"/>
      <c r="BM33" s="214"/>
      <c r="BN33" s="214"/>
      <c r="BO33" s="223"/>
      <c r="BP33" s="223"/>
      <c r="BQ33" s="220">
        <v>27</v>
      </c>
      <c r="BR33" s="221"/>
      <c r="BS33" s="622"/>
      <c r="BT33" s="623"/>
      <c r="BU33" s="623"/>
      <c r="BV33" s="623"/>
      <c r="BW33" s="623"/>
      <c r="BX33" s="623"/>
      <c r="BY33" s="623"/>
      <c r="BZ33" s="623"/>
      <c r="CA33" s="623"/>
      <c r="CB33" s="623"/>
      <c r="CC33" s="623"/>
      <c r="CD33" s="623"/>
      <c r="CE33" s="623"/>
      <c r="CF33" s="623"/>
      <c r="CG33" s="644"/>
      <c r="CH33" s="619"/>
      <c r="CI33" s="620"/>
      <c r="CJ33" s="620"/>
      <c r="CK33" s="620"/>
      <c r="CL33" s="621"/>
      <c r="CM33" s="619"/>
      <c r="CN33" s="620"/>
      <c r="CO33" s="620"/>
      <c r="CP33" s="620"/>
      <c r="CQ33" s="621"/>
      <c r="CR33" s="619"/>
      <c r="CS33" s="620"/>
      <c r="CT33" s="620"/>
      <c r="CU33" s="620"/>
      <c r="CV33" s="621"/>
      <c r="CW33" s="619"/>
      <c r="CX33" s="620"/>
      <c r="CY33" s="620"/>
      <c r="CZ33" s="620"/>
      <c r="DA33" s="621"/>
      <c r="DB33" s="619"/>
      <c r="DC33" s="620"/>
      <c r="DD33" s="620"/>
      <c r="DE33" s="620"/>
      <c r="DF33" s="621"/>
      <c r="DG33" s="619"/>
      <c r="DH33" s="620"/>
      <c r="DI33" s="620"/>
      <c r="DJ33" s="620"/>
      <c r="DK33" s="621"/>
      <c r="DL33" s="619"/>
      <c r="DM33" s="620"/>
      <c r="DN33" s="620"/>
      <c r="DO33" s="620"/>
      <c r="DP33" s="621"/>
      <c r="DQ33" s="619"/>
      <c r="DR33" s="620"/>
      <c r="DS33" s="620"/>
      <c r="DT33" s="620"/>
      <c r="DU33" s="621"/>
      <c r="DV33" s="622"/>
      <c r="DW33" s="623"/>
      <c r="DX33" s="623"/>
      <c r="DY33" s="623"/>
      <c r="DZ33" s="624"/>
      <c r="EA33" s="212"/>
    </row>
    <row r="34" spans="1:131" ht="26.25" customHeight="1" x14ac:dyDescent="0.2">
      <c r="A34" s="224">
        <v>7</v>
      </c>
      <c r="B34" s="660"/>
      <c r="C34" s="661"/>
      <c r="D34" s="661"/>
      <c r="E34" s="661"/>
      <c r="F34" s="661"/>
      <c r="G34" s="661"/>
      <c r="H34" s="661"/>
      <c r="I34" s="661"/>
      <c r="J34" s="661"/>
      <c r="K34" s="661"/>
      <c r="L34" s="661"/>
      <c r="M34" s="661"/>
      <c r="N34" s="661"/>
      <c r="O34" s="661"/>
      <c r="P34" s="662"/>
      <c r="Q34" s="668"/>
      <c r="R34" s="669"/>
      <c r="S34" s="669"/>
      <c r="T34" s="669"/>
      <c r="U34" s="669"/>
      <c r="V34" s="669"/>
      <c r="W34" s="669"/>
      <c r="X34" s="669"/>
      <c r="Y34" s="669"/>
      <c r="Z34" s="669"/>
      <c r="AA34" s="669"/>
      <c r="AB34" s="669"/>
      <c r="AC34" s="669"/>
      <c r="AD34" s="669"/>
      <c r="AE34" s="670"/>
      <c r="AF34" s="665"/>
      <c r="AG34" s="666"/>
      <c r="AH34" s="666"/>
      <c r="AI34" s="666"/>
      <c r="AJ34" s="667"/>
      <c r="AK34" s="610"/>
      <c r="AL34" s="601"/>
      <c r="AM34" s="601"/>
      <c r="AN34" s="601"/>
      <c r="AO34" s="601"/>
      <c r="AP34" s="601"/>
      <c r="AQ34" s="601"/>
      <c r="AR34" s="601"/>
      <c r="AS34" s="601"/>
      <c r="AT34" s="601"/>
      <c r="AU34" s="601"/>
      <c r="AV34" s="601"/>
      <c r="AW34" s="601"/>
      <c r="AX34" s="601"/>
      <c r="AY34" s="601"/>
      <c r="AZ34" s="671"/>
      <c r="BA34" s="671"/>
      <c r="BB34" s="671"/>
      <c r="BC34" s="671"/>
      <c r="BD34" s="671"/>
      <c r="BE34" s="602"/>
      <c r="BF34" s="602"/>
      <c r="BG34" s="602"/>
      <c r="BH34" s="602"/>
      <c r="BI34" s="603"/>
      <c r="BJ34" s="214"/>
      <c r="BK34" s="214"/>
      <c r="BL34" s="214"/>
      <c r="BM34" s="214"/>
      <c r="BN34" s="214"/>
      <c r="BO34" s="223"/>
      <c r="BP34" s="223"/>
      <c r="BQ34" s="220">
        <v>28</v>
      </c>
      <c r="BR34" s="221"/>
      <c r="BS34" s="622"/>
      <c r="BT34" s="623"/>
      <c r="BU34" s="623"/>
      <c r="BV34" s="623"/>
      <c r="BW34" s="623"/>
      <c r="BX34" s="623"/>
      <c r="BY34" s="623"/>
      <c r="BZ34" s="623"/>
      <c r="CA34" s="623"/>
      <c r="CB34" s="623"/>
      <c r="CC34" s="623"/>
      <c r="CD34" s="623"/>
      <c r="CE34" s="623"/>
      <c r="CF34" s="623"/>
      <c r="CG34" s="644"/>
      <c r="CH34" s="619"/>
      <c r="CI34" s="620"/>
      <c r="CJ34" s="620"/>
      <c r="CK34" s="620"/>
      <c r="CL34" s="621"/>
      <c r="CM34" s="619"/>
      <c r="CN34" s="620"/>
      <c r="CO34" s="620"/>
      <c r="CP34" s="620"/>
      <c r="CQ34" s="621"/>
      <c r="CR34" s="619"/>
      <c r="CS34" s="620"/>
      <c r="CT34" s="620"/>
      <c r="CU34" s="620"/>
      <c r="CV34" s="621"/>
      <c r="CW34" s="619"/>
      <c r="CX34" s="620"/>
      <c r="CY34" s="620"/>
      <c r="CZ34" s="620"/>
      <c r="DA34" s="621"/>
      <c r="DB34" s="619"/>
      <c r="DC34" s="620"/>
      <c r="DD34" s="620"/>
      <c r="DE34" s="620"/>
      <c r="DF34" s="621"/>
      <c r="DG34" s="619"/>
      <c r="DH34" s="620"/>
      <c r="DI34" s="620"/>
      <c r="DJ34" s="620"/>
      <c r="DK34" s="621"/>
      <c r="DL34" s="619"/>
      <c r="DM34" s="620"/>
      <c r="DN34" s="620"/>
      <c r="DO34" s="620"/>
      <c r="DP34" s="621"/>
      <c r="DQ34" s="619"/>
      <c r="DR34" s="620"/>
      <c r="DS34" s="620"/>
      <c r="DT34" s="620"/>
      <c r="DU34" s="621"/>
      <c r="DV34" s="622"/>
      <c r="DW34" s="623"/>
      <c r="DX34" s="623"/>
      <c r="DY34" s="623"/>
      <c r="DZ34" s="624"/>
      <c r="EA34" s="212"/>
    </row>
    <row r="35" spans="1:131" ht="26.25" customHeight="1" x14ac:dyDescent="0.2">
      <c r="A35" s="224">
        <v>8</v>
      </c>
      <c r="B35" s="660"/>
      <c r="C35" s="661"/>
      <c r="D35" s="661"/>
      <c r="E35" s="661"/>
      <c r="F35" s="661"/>
      <c r="G35" s="661"/>
      <c r="H35" s="661"/>
      <c r="I35" s="661"/>
      <c r="J35" s="661"/>
      <c r="K35" s="661"/>
      <c r="L35" s="661"/>
      <c r="M35" s="661"/>
      <c r="N35" s="661"/>
      <c r="O35" s="661"/>
      <c r="P35" s="662"/>
      <c r="Q35" s="668"/>
      <c r="R35" s="669"/>
      <c r="S35" s="669"/>
      <c r="T35" s="669"/>
      <c r="U35" s="669"/>
      <c r="V35" s="669"/>
      <c r="W35" s="669"/>
      <c r="X35" s="669"/>
      <c r="Y35" s="669"/>
      <c r="Z35" s="669"/>
      <c r="AA35" s="669"/>
      <c r="AB35" s="669"/>
      <c r="AC35" s="669"/>
      <c r="AD35" s="669"/>
      <c r="AE35" s="670"/>
      <c r="AF35" s="665"/>
      <c r="AG35" s="666"/>
      <c r="AH35" s="666"/>
      <c r="AI35" s="666"/>
      <c r="AJ35" s="667"/>
      <c r="AK35" s="610"/>
      <c r="AL35" s="601"/>
      <c r="AM35" s="601"/>
      <c r="AN35" s="601"/>
      <c r="AO35" s="601"/>
      <c r="AP35" s="601"/>
      <c r="AQ35" s="601"/>
      <c r="AR35" s="601"/>
      <c r="AS35" s="601"/>
      <c r="AT35" s="601"/>
      <c r="AU35" s="601"/>
      <c r="AV35" s="601"/>
      <c r="AW35" s="601"/>
      <c r="AX35" s="601"/>
      <c r="AY35" s="601"/>
      <c r="AZ35" s="671"/>
      <c r="BA35" s="671"/>
      <c r="BB35" s="671"/>
      <c r="BC35" s="671"/>
      <c r="BD35" s="671"/>
      <c r="BE35" s="602"/>
      <c r="BF35" s="602"/>
      <c r="BG35" s="602"/>
      <c r="BH35" s="602"/>
      <c r="BI35" s="603"/>
      <c r="BJ35" s="214"/>
      <c r="BK35" s="214"/>
      <c r="BL35" s="214"/>
      <c r="BM35" s="214"/>
      <c r="BN35" s="214"/>
      <c r="BO35" s="223"/>
      <c r="BP35" s="223"/>
      <c r="BQ35" s="220">
        <v>29</v>
      </c>
      <c r="BR35" s="221"/>
      <c r="BS35" s="622"/>
      <c r="BT35" s="623"/>
      <c r="BU35" s="623"/>
      <c r="BV35" s="623"/>
      <c r="BW35" s="623"/>
      <c r="BX35" s="623"/>
      <c r="BY35" s="623"/>
      <c r="BZ35" s="623"/>
      <c r="CA35" s="623"/>
      <c r="CB35" s="623"/>
      <c r="CC35" s="623"/>
      <c r="CD35" s="623"/>
      <c r="CE35" s="623"/>
      <c r="CF35" s="623"/>
      <c r="CG35" s="644"/>
      <c r="CH35" s="619"/>
      <c r="CI35" s="620"/>
      <c r="CJ35" s="620"/>
      <c r="CK35" s="620"/>
      <c r="CL35" s="621"/>
      <c r="CM35" s="619"/>
      <c r="CN35" s="620"/>
      <c r="CO35" s="620"/>
      <c r="CP35" s="620"/>
      <c r="CQ35" s="621"/>
      <c r="CR35" s="619"/>
      <c r="CS35" s="620"/>
      <c r="CT35" s="620"/>
      <c r="CU35" s="620"/>
      <c r="CV35" s="621"/>
      <c r="CW35" s="619"/>
      <c r="CX35" s="620"/>
      <c r="CY35" s="620"/>
      <c r="CZ35" s="620"/>
      <c r="DA35" s="621"/>
      <c r="DB35" s="619"/>
      <c r="DC35" s="620"/>
      <c r="DD35" s="620"/>
      <c r="DE35" s="620"/>
      <c r="DF35" s="621"/>
      <c r="DG35" s="619"/>
      <c r="DH35" s="620"/>
      <c r="DI35" s="620"/>
      <c r="DJ35" s="620"/>
      <c r="DK35" s="621"/>
      <c r="DL35" s="619"/>
      <c r="DM35" s="620"/>
      <c r="DN35" s="620"/>
      <c r="DO35" s="620"/>
      <c r="DP35" s="621"/>
      <c r="DQ35" s="619"/>
      <c r="DR35" s="620"/>
      <c r="DS35" s="620"/>
      <c r="DT35" s="620"/>
      <c r="DU35" s="621"/>
      <c r="DV35" s="622"/>
      <c r="DW35" s="623"/>
      <c r="DX35" s="623"/>
      <c r="DY35" s="623"/>
      <c r="DZ35" s="624"/>
      <c r="EA35" s="212"/>
    </row>
    <row r="36" spans="1:131" ht="26.25" customHeight="1" x14ac:dyDescent="0.2">
      <c r="A36" s="224">
        <v>9</v>
      </c>
      <c r="B36" s="660"/>
      <c r="C36" s="661"/>
      <c r="D36" s="661"/>
      <c r="E36" s="661"/>
      <c r="F36" s="661"/>
      <c r="G36" s="661"/>
      <c r="H36" s="661"/>
      <c r="I36" s="661"/>
      <c r="J36" s="661"/>
      <c r="K36" s="661"/>
      <c r="L36" s="661"/>
      <c r="M36" s="661"/>
      <c r="N36" s="661"/>
      <c r="O36" s="661"/>
      <c r="P36" s="662"/>
      <c r="Q36" s="668"/>
      <c r="R36" s="669"/>
      <c r="S36" s="669"/>
      <c r="T36" s="669"/>
      <c r="U36" s="669"/>
      <c r="V36" s="669"/>
      <c r="W36" s="669"/>
      <c r="X36" s="669"/>
      <c r="Y36" s="669"/>
      <c r="Z36" s="669"/>
      <c r="AA36" s="669"/>
      <c r="AB36" s="669"/>
      <c r="AC36" s="669"/>
      <c r="AD36" s="669"/>
      <c r="AE36" s="670"/>
      <c r="AF36" s="665"/>
      <c r="AG36" s="666"/>
      <c r="AH36" s="666"/>
      <c r="AI36" s="666"/>
      <c r="AJ36" s="667"/>
      <c r="AK36" s="610"/>
      <c r="AL36" s="601"/>
      <c r="AM36" s="601"/>
      <c r="AN36" s="601"/>
      <c r="AO36" s="601"/>
      <c r="AP36" s="601"/>
      <c r="AQ36" s="601"/>
      <c r="AR36" s="601"/>
      <c r="AS36" s="601"/>
      <c r="AT36" s="601"/>
      <c r="AU36" s="601"/>
      <c r="AV36" s="601"/>
      <c r="AW36" s="601"/>
      <c r="AX36" s="601"/>
      <c r="AY36" s="601"/>
      <c r="AZ36" s="671"/>
      <c r="BA36" s="671"/>
      <c r="BB36" s="671"/>
      <c r="BC36" s="671"/>
      <c r="BD36" s="671"/>
      <c r="BE36" s="602"/>
      <c r="BF36" s="602"/>
      <c r="BG36" s="602"/>
      <c r="BH36" s="602"/>
      <c r="BI36" s="603"/>
      <c r="BJ36" s="214"/>
      <c r="BK36" s="214"/>
      <c r="BL36" s="214"/>
      <c r="BM36" s="214"/>
      <c r="BN36" s="214"/>
      <c r="BO36" s="223"/>
      <c r="BP36" s="223"/>
      <c r="BQ36" s="220">
        <v>30</v>
      </c>
      <c r="BR36" s="221"/>
      <c r="BS36" s="622"/>
      <c r="BT36" s="623"/>
      <c r="BU36" s="623"/>
      <c r="BV36" s="623"/>
      <c r="BW36" s="623"/>
      <c r="BX36" s="623"/>
      <c r="BY36" s="623"/>
      <c r="BZ36" s="623"/>
      <c r="CA36" s="623"/>
      <c r="CB36" s="623"/>
      <c r="CC36" s="623"/>
      <c r="CD36" s="623"/>
      <c r="CE36" s="623"/>
      <c r="CF36" s="623"/>
      <c r="CG36" s="644"/>
      <c r="CH36" s="619"/>
      <c r="CI36" s="620"/>
      <c r="CJ36" s="620"/>
      <c r="CK36" s="620"/>
      <c r="CL36" s="621"/>
      <c r="CM36" s="619"/>
      <c r="CN36" s="620"/>
      <c r="CO36" s="620"/>
      <c r="CP36" s="620"/>
      <c r="CQ36" s="621"/>
      <c r="CR36" s="619"/>
      <c r="CS36" s="620"/>
      <c r="CT36" s="620"/>
      <c r="CU36" s="620"/>
      <c r="CV36" s="621"/>
      <c r="CW36" s="619"/>
      <c r="CX36" s="620"/>
      <c r="CY36" s="620"/>
      <c r="CZ36" s="620"/>
      <c r="DA36" s="621"/>
      <c r="DB36" s="619"/>
      <c r="DC36" s="620"/>
      <c r="DD36" s="620"/>
      <c r="DE36" s="620"/>
      <c r="DF36" s="621"/>
      <c r="DG36" s="619"/>
      <c r="DH36" s="620"/>
      <c r="DI36" s="620"/>
      <c r="DJ36" s="620"/>
      <c r="DK36" s="621"/>
      <c r="DL36" s="619"/>
      <c r="DM36" s="620"/>
      <c r="DN36" s="620"/>
      <c r="DO36" s="620"/>
      <c r="DP36" s="621"/>
      <c r="DQ36" s="619"/>
      <c r="DR36" s="620"/>
      <c r="DS36" s="620"/>
      <c r="DT36" s="620"/>
      <c r="DU36" s="621"/>
      <c r="DV36" s="622"/>
      <c r="DW36" s="623"/>
      <c r="DX36" s="623"/>
      <c r="DY36" s="623"/>
      <c r="DZ36" s="624"/>
      <c r="EA36" s="212"/>
    </row>
    <row r="37" spans="1:131" ht="26.25" customHeight="1" x14ac:dyDescent="0.2">
      <c r="A37" s="224">
        <v>10</v>
      </c>
      <c r="B37" s="660"/>
      <c r="C37" s="661"/>
      <c r="D37" s="661"/>
      <c r="E37" s="661"/>
      <c r="F37" s="661"/>
      <c r="G37" s="661"/>
      <c r="H37" s="661"/>
      <c r="I37" s="661"/>
      <c r="J37" s="661"/>
      <c r="K37" s="661"/>
      <c r="L37" s="661"/>
      <c r="M37" s="661"/>
      <c r="N37" s="661"/>
      <c r="O37" s="661"/>
      <c r="P37" s="662"/>
      <c r="Q37" s="668"/>
      <c r="R37" s="669"/>
      <c r="S37" s="669"/>
      <c r="T37" s="669"/>
      <c r="U37" s="669"/>
      <c r="V37" s="669"/>
      <c r="W37" s="669"/>
      <c r="X37" s="669"/>
      <c r="Y37" s="669"/>
      <c r="Z37" s="669"/>
      <c r="AA37" s="669"/>
      <c r="AB37" s="669"/>
      <c r="AC37" s="669"/>
      <c r="AD37" s="669"/>
      <c r="AE37" s="670"/>
      <c r="AF37" s="665"/>
      <c r="AG37" s="666"/>
      <c r="AH37" s="666"/>
      <c r="AI37" s="666"/>
      <c r="AJ37" s="667"/>
      <c r="AK37" s="610"/>
      <c r="AL37" s="601"/>
      <c r="AM37" s="601"/>
      <c r="AN37" s="601"/>
      <c r="AO37" s="601"/>
      <c r="AP37" s="601"/>
      <c r="AQ37" s="601"/>
      <c r="AR37" s="601"/>
      <c r="AS37" s="601"/>
      <c r="AT37" s="601"/>
      <c r="AU37" s="601"/>
      <c r="AV37" s="601"/>
      <c r="AW37" s="601"/>
      <c r="AX37" s="601"/>
      <c r="AY37" s="601"/>
      <c r="AZ37" s="671"/>
      <c r="BA37" s="671"/>
      <c r="BB37" s="671"/>
      <c r="BC37" s="671"/>
      <c r="BD37" s="671"/>
      <c r="BE37" s="602"/>
      <c r="BF37" s="602"/>
      <c r="BG37" s="602"/>
      <c r="BH37" s="602"/>
      <c r="BI37" s="603"/>
      <c r="BJ37" s="214"/>
      <c r="BK37" s="214"/>
      <c r="BL37" s="214"/>
      <c r="BM37" s="214"/>
      <c r="BN37" s="214"/>
      <c r="BO37" s="223"/>
      <c r="BP37" s="223"/>
      <c r="BQ37" s="220">
        <v>31</v>
      </c>
      <c r="BR37" s="221"/>
      <c r="BS37" s="622"/>
      <c r="BT37" s="623"/>
      <c r="BU37" s="623"/>
      <c r="BV37" s="623"/>
      <c r="BW37" s="623"/>
      <c r="BX37" s="623"/>
      <c r="BY37" s="623"/>
      <c r="BZ37" s="623"/>
      <c r="CA37" s="623"/>
      <c r="CB37" s="623"/>
      <c r="CC37" s="623"/>
      <c r="CD37" s="623"/>
      <c r="CE37" s="623"/>
      <c r="CF37" s="623"/>
      <c r="CG37" s="644"/>
      <c r="CH37" s="619"/>
      <c r="CI37" s="620"/>
      <c r="CJ37" s="620"/>
      <c r="CK37" s="620"/>
      <c r="CL37" s="621"/>
      <c r="CM37" s="619"/>
      <c r="CN37" s="620"/>
      <c r="CO37" s="620"/>
      <c r="CP37" s="620"/>
      <c r="CQ37" s="621"/>
      <c r="CR37" s="619"/>
      <c r="CS37" s="620"/>
      <c r="CT37" s="620"/>
      <c r="CU37" s="620"/>
      <c r="CV37" s="621"/>
      <c r="CW37" s="619"/>
      <c r="CX37" s="620"/>
      <c r="CY37" s="620"/>
      <c r="CZ37" s="620"/>
      <c r="DA37" s="621"/>
      <c r="DB37" s="619"/>
      <c r="DC37" s="620"/>
      <c r="DD37" s="620"/>
      <c r="DE37" s="620"/>
      <c r="DF37" s="621"/>
      <c r="DG37" s="619"/>
      <c r="DH37" s="620"/>
      <c r="DI37" s="620"/>
      <c r="DJ37" s="620"/>
      <c r="DK37" s="621"/>
      <c r="DL37" s="619"/>
      <c r="DM37" s="620"/>
      <c r="DN37" s="620"/>
      <c r="DO37" s="620"/>
      <c r="DP37" s="621"/>
      <c r="DQ37" s="619"/>
      <c r="DR37" s="620"/>
      <c r="DS37" s="620"/>
      <c r="DT37" s="620"/>
      <c r="DU37" s="621"/>
      <c r="DV37" s="622"/>
      <c r="DW37" s="623"/>
      <c r="DX37" s="623"/>
      <c r="DY37" s="623"/>
      <c r="DZ37" s="624"/>
      <c r="EA37" s="212"/>
    </row>
    <row r="38" spans="1:131" ht="26.25" customHeight="1" x14ac:dyDescent="0.2">
      <c r="A38" s="224">
        <v>11</v>
      </c>
      <c r="B38" s="660"/>
      <c r="C38" s="661"/>
      <c r="D38" s="661"/>
      <c r="E38" s="661"/>
      <c r="F38" s="661"/>
      <c r="G38" s="661"/>
      <c r="H38" s="661"/>
      <c r="I38" s="661"/>
      <c r="J38" s="661"/>
      <c r="K38" s="661"/>
      <c r="L38" s="661"/>
      <c r="M38" s="661"/>
      <c r="N38" s="661"/>
      <c r="O38" s="661"/>
      <c r="P38" s="662"/>
      <c r="Q38" s="668"/>
      <c r="R38" s="669"/>
      <c r="S38" s="669"/>
      <c r="T38" s="669"/>
      <c r="U38" s="669"/>
      <c r="V38" s="669"/>
      <c r="W38" s="669"/>
      <c r="X38" s="669"/>
      <c r="Y38" s="669"/>
      <c r="Z38" s="669"/>
      <c r="AA38" s="669"/>
      <c r="AB38" s="669"/>
      <c r="AC38" s="669"/>
      <c r="AD38" s="669"/>
      <c r="AE38" s="670"/>
      <c r="AF38" s="665"/>
      <c r="AG38" s="666"/>
      <c r="AH38" s="666"/>
      <c r="AI38" s="666"/>
      <c r="AJ38" s="667"/>
      <c r="AK38" s="610"/>
      <c r="AL38" s="601"/>
      <c r="AM38" s="601"/>
      <c r="AN38" s="601"/>
      <c r="AO38" s="601"/>
      <c r="AP38" s="601"/>
      <c r="AQ38" s="601"/>
      <c r="AR38" s="601"/>
      <c r="AS38" s="601"/>
      <c r="AT38" s="601"/>
      <c r="AU38" s="601"/>
      <c r="AV38" s="601"/>
      <c r="AW38" s="601"/>
      <c r="AX38" s="601"/>
      <c r="AY38" s="601"/>
      <c r="AZ38" s="671"/>
      <c r="BA38" s="671"/>
      <c r="BB38" s="671"/>
      <c r="BC38" s="671"/>
      <c r="BD38" s="671"/>
      <c r="BE38" s="602"/>
      <c r="BF38" s="602"/>
      <c r="BG38" s="602"/>
      <c r="BH38" s="602"/>
      <c r="BI38" s="603"/>
      <c r="BJ38" s="214"/>
      <c r="BK38" s="214"/>
      <c r="BL38" s="214"/>
      <c r="BM38" s="214"/>
      <c r="BN38" s="214"/>
      <c r="BO38" s="223"/>
      <c r="BP38" s="223"/>
      <c r="BQ38" s="220">
        <v>32</v>
      </c>
      <c r="BR38" s="221"/>
      <c r="BS38" s="622"/>
      <c r="BT38" s="623"/>
      <c r="BU38" s="623"/>
      <c r="BV38" s="623"/>
      <c r="BW38" s="623"/>
      <c r="BX38" s="623"/>
      <c r="BY38" s="623"/>
      <c r="BZ38" s="623"/>
      <c r="CA38" s="623"/>
      <c r="CB38" s="623"/>
      <c r="CC38" s="623"/>
      <c r="CD38" s="623"/>
      <c r="CE38" s="623"/>
      <c r="CF38" s="623"/>
      <c r="CG38" s="644"/>
      <c r="CH38" s="619"/>
      <c r="CI38" s="620"/>
      <c r="CJ38" s="620"/>
      <c r="CK38" s="620"/>
      <c r="CL38" s="621"/>
      <c r="CM38" s="619"/>
      <c r="CN38" s="620"/>
      <c r="CO38" s="620"/>
      <c r="CP38" s="620"/>
      <c r="CQ38" s="621"/>
      <c r="CR38" s="619"/>
      <c r="CS38" s="620"/>
      <c r="CT38" s="620"/>
      <c r="CU38" s="620"/>
      <c r="CV38" s="621"/>
      <c r="CW38" s="619"/>
      <c r="CX38" s="620"/>
      <c r="CY38" s="620"/>
      <c r="CZ38" s="620"/>
      <c r="DA38" s="621"/>
      <c r="DB38" s="619"/>
      <c r="DC38" s="620"/>
      <c r="DD38" s="620"/>
      <c r="DE38" s="620"/>
      <c r="DF38" s="621"/>
      <c r="DG38" s="619"/>
      <c r="DH38" s="620"/>
      <c r="DI38" s="620"/>
      <c r="DJ38" s="620"/>
      <c r="DK38" s="621"/>
      <c r="DL38" s="619"/>
      <c r="DM38" s="620"/>
      <c r="DN38" s="620"/>
      <c r="DO38" s="620"/>
      <c r="DP38" s="621"/>
      <c r="DQ38" s="619"/>
      <c r="DR38" s="620"/>
      <c r="DS38" s="620"/>
      <c r="DT38" s="620"/>
      <c r="DU38" s="621"/>
      <c r="DV38" s="622"/>
      <c r="DW38" s="623"/>
      <c r="DX38" s="623"/>
      <c r="DY38" s="623"/>
      <c r="DZ38" s="624"/>
      <c r="EA38" s="212"/>
    </row>
    <row r="39" spans="1:131" ht="26.25" customHeight="1" x14ac:dyDescent="0.2">
      <c r="A39" s="224">
        <v>12</v>
      </c>
      <c r="B39" s="660"/>
      <c r="C39" s="661"/>
      <c r="D39" s="661"/>
      <c r="E39" s="661"/>
      <c r="F39" s="661"/>
      <c r="G39" s="661"/>
      <c r="H39" s="661"/>
      <c r="I39" s="661"/>
      <c r="J39" s="661"/>
      <c r="K39" s="661"/>
      <c r="L39" s="661"/>
      <c r="M39" s="661"/>
      <c r="N39" s="661"/>
      <c r="O39" s="661"/>
      <c r="P39" s="662"/>
      <c r="Q39" s="668"/>
      <c r="R39" s="669"/>
      <c r="S39" s="669"/>
      <c r="T39" s="669"/>
      <c r="U39" s="669"/>
      <c r="V39" s="669"/>
      <c r="W39" s="669"/>
      <c r="X39" s="669"/>
      <c r="Y39" s="669"/>
      <c r="Z39" s="669"/>
      <c r="AA39" s="669"/>
      <c r="AB39" s="669"/>
      <c r="AC39" s="669"/>
      <c r="AD39" s="669"/>
      <c r="AE39" s="670"/>
      <c r="AF39" s="665"/>
      <c r="AG39" s="666"/>
      <c r="AH39" s="666"/>
      <c r="AI39" s="666"/>
      <c r="AJ39" s="667"/>
      <c r="AK39" s="610"/>
      <c r="AL39" s="601"/>
      <c r="AM39" s="601"/>
      <c r="AN39" s="601"/>
      <c r="AO39" s="601"/>
      <c r="AP39" s="601"/>
      <c r="AQ39" s="601"/>
      <c r="AR39" s="601"/>
      <c r="AS39" s="601"/>
      <c r="AT39" s="601"/>
      <c r="AU39" s="601"/>
      <c r="AV39" s="601"/>
      <c r="AW39" s="601"/>
      <c r="AX39" s="601"/>
      <c r="AY39" s="601"/>
      <c r="AZ39" s="671"/>
      <c r="BA39" s="671"/>
      <c r="BB39" s="671"/>
      <c r="BC39" s="671"/>
      <c r="BD39" s="671"/>
      <c r="BE39" s="602"/>
      <c r="BF39" s="602"/>
      <c r="BG39" s="602"/>
      <c r="BH39" s="602"/>
      <c r="BI39" s="603"/>
      <c r="BJ39" s="214"/>
      <c r="BK39" s="214"/>
      <c r="BL39" s="214"/>
      <c r="BM39" s="214"/>
      <c r="BN39" s="214"/>
      <c r="BO39" s="223"/>
      <c r="BP39" s="223"/>
      <c r="BQ39" s="220">
        <v>33</v>
      </c>
      <c r="BR39" s="221"/>
      <c r="BS39" s="622"/>
      <c r="BT39" s="623"/>
      <c r="BU39" s="623"/>
      <c r="BV39" s="623"/>
      <c r="BW39" s="623"/>
      <c r="BX39" s="623"/>
      <c r="BY39" s="623"/>
      <c r="BZ39" s="623"/>
      <c r="CA39" s="623"/>
      <c r="CB39" s="623"/>
      <c r="CC39" s="623"/>
      <c r="CD39" s="623"/>
      <c r="CE39" s="623"/>
      <c r="CF39" s="623"/>
      <c r="CG39" s="644"/>
      <c r="CH39" s="619"/>
      <c r="CI39" s="620"/>
      <c r="CJ39" s="620"/>
      <c r="CK39" s="620"/>
      <c r="CL39" s="621"/>
      <c r="CM39" s="619"/>
      <c r="CN39" s="620"/>
      <c r="CO39" s="620"/>
      <c r="CP39" s="620"/>
      <c r="CQ39" s="621"/>
      <c r="CR39" s="619"/>
      <c r="CS39" s="620"/>
      <c r="CT39" s="620"/>
      <c r="CU39" s="620"/>
      <c r="CV39" s="621"/>
      <c r="CW39" s="619"/>
      <c r="CX39" s="620"/>
      <c r="CY39" s="620"/>
      <c r="CZ39" s="620"/>
      <c r="DA39" s="621"/>
      <c r="DB39" s="619"/>
      <c r="DC39" s="620"/>
      <c r="DD39" s="620"/>
      <c r="DE39" s="620"/>
      <c r="DF39" s="621"/>
      <c r="DG39" s="619"/>
      <c r="DH39" s="620"/>
      <c r="DI39" s="620"/>
      <c r="DJ39" s="620"/>
      <c r="DK39" s="621"/>
      <c r="DL39" s="619"/>
      <c r="DM39" s="620"/>
      <c r="DN39" s="620"/>
      <c r="DO39" s="620"/>
      <c r="DP39" s="621"/>
      <c r="DQ39" s="619"/>
      <c r="DR39" s="620"/>
      <c r="DS39" s="620"/>
      <c r="DT39" s="620"/>
      <c r="DU39" s="621"/>
      <c r="DV39" s="622"/>
      <c r="DW39" s="623"/>
      <c r="DX39" s="623"/>
      <c r="DY39" s="623"/>
      <c r="DZ39" s="624"/>
      <c r="EA39" s="212"/>
    </row>
    <row r="40" spans="1:131" ht="26.25" customHeight="1" x14ac:dyDescent="0.2">
      <c r="A40" s="220">
        <v>13</v>
      </c>
      <c r="B40" s="660"/>
      <c r="C40" s="661"/>
      <c r="D40" s="661"/>
      <c r="E40" s="661"/>
      <c r="F40" s="661"/>
      <c r="G40" s="661"/>
      <c r="H40" s="661"/>
      <c r="I40" s="661"/>
      <c r="J40" s="661"/>
      <c r="K40" s="661"/>
      <c r="L40" s="661"/>
      <c r="M40" s="661"/>
      <c r="N40" s="661"/>
      <c r="O40" s="661"/>
      <c r="P40" s="662"/>
      <c r="Q40" s="668"/>
      <c r="R40" s="669"/>
      <c r="S40" s="669"/>
      <c r="T40" s="669"/>
      <c r="U40" s="669"/>
      <c r="V40" s="669"/>
      <c r="W40" s="669"/>
      <c r="X40" s="669"/>
      <c r="Y40" s="669"/>
      <c r="Z40" s="669"/>
      <c r="AA40" s="669"/>
      <c r="AB40" s="669"/>
      <c r="AC40" s="669"/>
      <c r="AD40" s="669"/>
      <c r="AE40" s="670"/>
      <c r="AF40" s="665"/>
      <c r="AG40" s="666"/>
      <c r="AH40" s="666"/>
      <c r="AI40" s="666"/>
      <c r="AJ40" s="667"/>
      <c r="AK40" s="610"/>
      <c r="AL40" s="601"/>
      <c r="AM40" s="601"/>
      <c r="AN40" s="601"/>
      <c r="AO40" s="601"/>
      <c r="AP40" s="601"/>
      <c r="AQ40" s="601"/>
      <c r="AR40" s="601"/>
      <c r="AS40" s="601"/>
      <c r="AT40" s="601"/>
      <c r="AU40" s="601"/>
      <c r="AV40" s="601"/>
      <c r="AW40" s="601"/>
      <c r="AX40" s="601"/>
      <c r="AY40" s="601"/>
      <c r="AZ40" s="671"/>
      <c r="BA40" s="671"/>
      <c r="BB40" s="671"/>
      <c r="BC40" s="671"/>
      <c r="BD40" s="671"/>
      <c r="BE40" s="602"/>
      <c r="BF40" s="602"/>
      <c r="BG40" s="602"/>
      <c r="BH40" s="602"/>
      <c r="BI40" s="603"/>
      <c r="BJ40" s="214"/>
      <c r="BK40" s="214"/>
      <c r="BL40" s="214"/>
      <c r="BM40" s="214"/>
      <c r="BN40" s="214"/>
      <c r="BO40" s="223"/>
      <c r="BP40" s="223"/>
      <c r="BQ40" s="220">
        <v>34</v>
      </c>
      <c r="BR40" s="221"/>
      <c r="BS40" s="622"/>
      <c r="BT40" s="623"/>
      <c r="BU40" s="623"/>
      <c r="BV40" s="623"/>
      <c r="BW40" s="623"/>
      <c r="BX40" s="623"/>
      <c r="BY40" s="623"/>
      <c r="BZ40" s="623"/>
      <c r="CA40" s="623"/>
      <c r="CB40" s="623"/>
      <c r="CC40" s="623"/>
      <c r="CD40" s="623"/>
      <c r="CE40" s="623"/>
      <c r="CF40" s="623"/>
      <c r="CG40" s="644"/>
      <c r="CH40" s="619"/>
      <c r="CI40" s="620"/>
      <c r="CJ40" s="620"/>
      <c r="CK40" s="620"/>
      <c r="CL40" s="621"/>
      <c r="CM40" s="619"/>
      <c r="CN40" s="620"/>
      <c r="CO40" s="620"/>
      <c r="CP40" s="620"/>
      <c r="CQ40" s="621"/>
      <c r="CR40" s="619"/>
      <c r="CS40" s="620"/>
      <c r="CT40" s="620"/>
      <c r="CU40" s="620"/>
      <c r="CV40" s="621"/>
      <c r="CW40" s="619"/>
      <c r="CX40" s="620"/>
      <c r="CY40" s="620"/>
      <c r="CZ40" s="620"/>
      <c r="DA40" s="621"/>
      <c r="DB40" s="619"/>
      <c r="DC40" s="620"/>
      <c r="DD40" s="620"/>
      <c r="DE40" s="620"/>
      <c r="DF40" s="621"/>
      <c r="DG40" s="619"/>
      <c r="DH40" s="620"/>
      <c r="DI40" s="620"/>
      <c r="DJ40" s="620"/>
      <c r="DK40" s="621"/>
      <c r="DL40" s="619"/>
      <c r="DM40" s="620"/>
      <c r="DN40" s="620"/>
      <c r="DO40" s="620"/>
      <c r="DP40" s="621"/>
      <c r="DQ40" s="619"/>
      <c r="DR40" s="620"/>
      <c r="DS40" s="620"/>
      <c r="DT40" s="620"/>
      <c r="DU40" s="621"/>
      <c r="DV40" s="622"/>
      <c r="DW40" s="623"/>
      <c r="DX40" s="623"/>
      <c r="DY40" s="623"/>
      <c r="DZ40" s="624"/>
      <c r="EA40" s="212"/>
    </row>
    <row r="41" spans="1:131" ht="26.25" customHeight="1" x14ac:dyDescent="0.2">
      <c r="A41" s="220">
        <v>14</v>
      </c>
      <c r="B41" s="660"/>
      <c r="C41" s="661"/>
      <c r="D41" s="661"/>
      <c r="E41" s="661"/>
      <c r="F41" s="661"/>
      <c r="G41" s="661"/>
      <c r="H41" s="661"/>
      <c r="I41" s="661"/>
      <c r="J41" s="661"/>
      <c r="K41" s="661"/>
      <c r="L41" s="661"/>
      <c r="M41" s="661"/>
      <c r="N41" s="661"/>
      <c r="O41" s="661"/>
      <c r="P41" s="662"/>
      <c r="Q41" s="668"/>
      <c r="R41" s="669"/>
      <c r="S41" s="669"/>
      <c r="T41" s="669"/>
      <c r="U41" s="669"/>
      <c r="V41" s="669"/>
      <c r="W41" s="669"/>
      <c r="X41" s="669"/>
      <c r="Y41" s="669"/>
      <c r="Z41" s="669"/>
      <c r="AA41" s="669"/>
      <c r="AB41" s="669"/>
      <c r="AC41" s="669"/>
      <c r="AD41" s="669"/>
      <c r="AE41" s="670"/>
      <c r="AF41" s="665"/>
      <c r="AG41" s="666"/>
      <c r="AH41" s="666"/>
      <c r="AI41" s="666"/>
      <c r="AJ41" s="667"/>
      <c r="AK41" s="610"/>
      <c r="AL41" s="601"/>
      <c r="AM41" s="601"/>
      <c r="AN41" s="601"/>
      <c r="AO41" s="601"/>
      <c r="AP41" s="601"/>
      <c r="AQ41" s="601"/>
      <c r="AR41" s="601"/>
      <c r="AS41" s="601"/>
      <c r="AT41" s="601"/>
      <c r="AU41" s="601"/>
      <c r="AV41" s="601"/>
      <c r="AW41" s="601"/>
      <c r="AX41" s="601"/>
      <c r="AY41" s="601"/>
      <c r="AZ41" s="671"/>
      <c r="BA41" s="671"/>
      <c r="BB41" s="671"/>
      <c r="BC41" s="671"/>
      <c r="BD41" s="671"/>
      <c r="BE41" s="602"/>
      <c r="BF41" s="602"/>
      <c r="BG41" s="602"/>
      <c r="BH41" s="602"/>
      <c r="BI41" s="603"/>
      <c r="BJ41" s="214"/>
      <c r="BK41" s="214"/>
      <c r="BL41" s="214"/>
      <c r="BM41" s="214"/>
      <c r="BN41" s="214"/>
      <c r="BO41" s="223"/>
      <c r="BP41" s="223"/>
      <c r="BQ41" s="220">
        <v>35</v>
      </c>
      <c r="BR41" s="221"/>
      <c r="BS41" s="622"/>
      <c r="BT41" s="623"/>
      <c r="BU41" s="623"/>
      <c r="BV41" s="623"/>
      <c r="BW41" s="623"/>
      <c r="BX41" s="623"/>
      <c r="BY41" s="623"/>
      <c r="BZ41" s="623"/>
      <c r="CA41" s="623"/>
      <c r="CB41" s="623"/>
      <c r="CC41" s="623"/>
      <c r="CD41" s="623"/>
      <c r="CE41" s="623"/>
      <c r="CF41" s="623"/>
      <c r="CG41" s="644"/>
      <c r="CH41" s="619"/>
      <c r="CI41" s="620"/>
      <c r="CJ41" s="620"/>
      <c r="CK41" s="620"/>
      <c r="CL41" s="621"/>
      <c r="CM41" s="619"/>
      <c r="CN41" s="620"/>
      <c r="CO41" s="620"/>
      <c r="CP41" s="620"/>
      <c r="CQ41" s="621"/>
      <c r="CR41" s="619"/>
      <c r="CS41" s="620"/>
      <c r="CT41" s="620"/>
      <c r="CU41" s="620"/>
      <c r="CV41" s="621"/>
      <c r="CW41" s="619"/>
      <c r="CX41" s="620"/>
      <c r="CY41" s="620"/>
      <c r="CZ41" s="620"/>
      <c r="DA41" s="621"/>
      <c r="DB41" s="619"/>
      <c r="DC41" s="620"/>
      <c r="DD41" s="620"/>
      <c r="DE41" s="620"/>
      <c r="DF41" s="621"/>
      <c r="DG41" s="619"/>
      <c r="DH41" s="620"/>
      <c r="DI41" s="620"/>
      <c r="DJ41" s="620"/>
      <c r="DK41" s="621"/>
      <c r="DL41" s="619"/>
      <c r="DM41" s="620"/>
      <c r="DN41" s="620"/>
      <c r="DO41" s="620"/>
      <c r="DP41" s="621"/>
      <c r="DQ41" s="619"/>
      <c r="DR41" s="620"/>
      <c r="DS41" s="620"/>
      <c r="DT41" s="620"/>
      <c r="DU41" s="621"/>
      <c r="DV41" s="622"/>
      <c r="DW41" s="623"/>
      <c r="DX41" s="623"/>
      <c r="DY41" s="623"/>
      <c r="DZ41" s="624"/>
      <c r="EA41" s="212"/>
    </row>
    <row r="42" spans="1:131" ht="26.25" customHeight="1" x14ac:dyDescent="0.2">
      <c r="A42" s="220">
        <v>15</v>
      </c>
      <c r="B42" s="660"/>
      <c r="C42" s="661"/>
      <c r="D42" s="661"/>
      <c r="E42" s="661"/>
      <c r="F42" s="661"/>
      <c r="G42" s="661"/>
      <c r="H42" s="661"/>
      <c r="I42" s="661"/>
      <c r="J42" s="661"/>
      <c r="K42" s="661"/>
      <c r="L42" s="661"/>
      <c r="M42" s="661"/>
      <c r="N42" s="661"/>
      <c r="O42" s="661"/>
      <c r="P42" s="662"/>
      <c r="Q42" s="668"/>
      <c r="R42" s="669"/>
      <c r="S42" s="669"/>
      <c r="T42" s="669"/>
      <c r="U42" s="669"/>
      <c r="V42" s="669"/>
      <c r="W42" s="669"/>
      <c r="X42" s="669"/>
      <c r="Y42" s="669"/>
      <c r="Z42" s="669"/>
      <c r="AA42" s="669"/>
      <c r="AB42" s="669"/>
      <c r="AC42" s="669"/>
      <c r="AD42" s="669"/>
      <c r="AE42" s="670"/>
      <c r="AF42" s="665"/>
      <c r="AG42" s="666"/>
      <c r="AH42" s="666"/>
      <c r="AI42" s="666"/>
      <c r="AJ42" s="667"/>
      <c r="AK42" s="610"/>
      <c r="AL42" s="601"/>
      <c r="AM42" s="601"/>
      <c r="AN42" s="601"/>
      <c r="AO42" s="601"/>
      <c r="AP42" s="601"/>
      <c r="AQ42" s="601"/>
      <c r="AR42" s="601"/>
      <c r="AS42" s="601"/>
      <c r="AT42" s="601"/>
      <c r="AU42" s="601"/>
      <c r="AV42" s="601"/>
      <c r="AW42" s="601"/>
      <c r="AX42" s="601"/>
      <c r="AY42" s="601"/>
      <c r="AZ42" s="671"/>
      <c r="BA42" s="671"/>
      <c r="BB42" s="671"/>
      <c r="BC42" s="671"/>
      <c r="BD42" s="671"/>
      <c r="BE42" s="602"/>
      <c r="BF42" s="602"/>
      <c r="BG42" s="602"/>
      <c r="BH42" s="602"/>
      <c r="BI42" s="603"/>
      <c r="BJ42" s="214"/>
      <c r="BK42" s="214"/>
      <c r="BL42" s="214"/>
      <c r="BM42" s="214"/>
      <c r="BN42" s="214"/>
      <c r="BO42" s="223"/>
      <c r="BP42" s="223"/>
      <c r="BQ42" s="220">
        <v>36</v>
      </c>
      <c r="BR42" s="221"/>
      <c r="BS42" s="622"/>
      <c r="BT42" s="623"/>
      <c r="BU42" s="623"/>
      <c r="BV42" s="623"/>
      <c r="BW42" s="623"/>
      <c r="BX42" s="623"/>
      <c r="BY42" s="623"/>
      <c r="BZ42" s="623"/>
      <c r="CA42" s="623"/>
      <c r="CB42" s="623"/>
      <c r="CC42" s="623"/>
      <c r="CD42" s="623"/>
      <c r="CE42" s="623"/>
      <c r="CF42" s="623"/>
      <c r="CG42" s="644"/>
      <c r="CH42" s="619"/>
      <c r="CI42" s="620"/>
      <c r="CJ42" s="620"/>
      <c r="CK42" s="620"/>
      <c r="CL42" s="621"/>
      <c r="CM42" s="619"/>
      <c r="CN42" s="620"/>
      <c r="CO42" s="620"/>
      <c r="CP42" s="620"/>
      <c r="CQ42" s="621"/>
      <c r="CR42" s="619"/>
      <c r="CS42" s="620"/>
      <c r="CT42" s="620"/>
      <c r="CU42" s="620"/>
      <c r="CV42" s="621"/>
      <c r="CW42" s="619"/>
      <c r="CX42" s="620"/>
      <c r="CY42" s="620"/>
      <c r="CZ42" s="620"/>
      <c r="DA42" s="621"/>
      <c r="DB42" s="619"/>
      <c r="DC42" s="620"/>
      <c r="DD42" s="620"/>
      <c r="DE42" s="620"/>
      <c r="DF42" s="621"/>
      <c r="DG42" s="619"/>
      <c r="DH42" s="620"/>
      <c r="DI42" s="620"/>
      <c r="DJ42" s="620"/>
      <c r="DK42" s="621"/>
      <c r="DL42" s="619"/>
      <c r="DM42" s="620"/>
      <c r="DN42" s="620"/>
      <c r="DO42" s="620"/>
      <c r="DP42" s="621"/>
      <c r="DQ42" s="619"/>
      <c r="DR42" s="620"/>
      <c r="DS42" s="620"/>
      <c r="DT42" s="620"/>
      <c r="DU42" s="621"/>
      <c r="DV42" s="622"/>
      <c r="DW42" s="623"/>
      <c r="DX42" s="623"/>
      <c r="DY42" s="623"/>
      <c r="DZ42" s="624"/>
      <c r="EA42" s="212"/>
    </row>
    <row r="43" spans="1:131" ht="26.25" customHeight="1" x14ac:dyDescent="0.2">
      <c r="A43" s="220">
        <v>16</v>
      </c>
      <c r="B43" s="660"/>
      <c r="C43" s="661"/>
      <c r="D43" s="661"/>
      <c r="E43" s="661"/>
      <c r="F43" s="661"/>
      <c r="G43" s="661"/>
      <c r="H43" s="661"/>
      <c r="I43" s="661"/>
      <c r="J43" s="661"/>
      <c r="K43" s="661"/>
      <c r="L43" s="661"/>
      <c r="M43" s="661"/>
      <c r="N43" s="661"/>
      <c r="O43" s="661"/>
      <c r="P43" s="662"/>
      <c r="Q43" s="668"/>
      <c r="R43" s="669"/>
      <c r="S43" s="669"/>
      <c r="T43" s="669"/>
      <c r="U43" s="669"/>
      <c r="V43" s="669"/>
      <c r="W43" s="669"/>
      <c r="X43" s="669"/>
      <c r="Y43" s="669"/>
      <c r="Z43" s="669"/>
      <c r="AA43" s="669"/>
      <c r="AB43" s="669"/>
      <c r="AC43" s="669"/>
      <c r="AD43" s="669"/>
      <c r="AE43" s="670"/>
      <c r="AF43" s="665"/>
      <c r="AG43" s="666"/>
      <c r="AH43" s="666"/>
      <c r="AI43" s="666"/>
      <c r="AJ43" s="667"/>
      <c r="AK43" s="610"/>
      <c r="AL43" s="601"/>
      <c r="AM43" s="601"/>
      <c r="AN43" s="601"/>
      <c r="AO43" s="601"/>
      <c r="AP43" s="601"/>
      <c r="AQ43" s="601"/>
      <c r="AR43" s="601"/>
      <c r="AS43" s="601"/>
      <c r="AT43" s="601"/>
      <c r="AU43" s="601"/>
      <c r="AV43" s="601"/>
      <c r="AW43" s="601"/>
      <c r="AX43" s="601"/>
      <c r="AY43" s="601"/>
      <c r="AZ43" s="671"/>
      <c r="BA43" s="671"/>
      <c r="BB43" s="671"/>
      <c r="BC43" s="671"/>
      <c r="BD43" s="671"/>
      <c r="BE43" s="602"/>
      <c r="BF43" s="602"/>
      <c r="BG43" s="602"/>
      <c r="BH43" s="602"/>
      <c r="BI43" s="603"/>
      <c r="BJ43" s="214"/>
      <c r="BK43" s="214"/>
      <c r="BL43" s="214"/>
      <c r="BM43" s="214"/>
      <c r="BN43" s="214"/>
      <c r="BO43" s="223"/>
      <c r="BP43" s="223"/>
      <c r="BQ43" s="220">
        <v>37</v>
      </c>
      <c r="BR43" s="221"/>
      <c r="BS43" s="622"/>
      <c r="BT43" s="623"/>
      <c r="BU43" s="623"/>
      <c r="BV43" s="623"/>
      <c r="BW43" s="623"/>
      <c r="BX43" s="623"/>
      <c r="BY43" s="623"/>
      <c r="BZ43" s="623"/>
      <c r="CA43" s="623"/>
      <c r="CB43" s="623"/>
      <c r="CC43" s="623"/>
      <c r="CD43" s="623"/>
      <c r="CE43" s="623"/>
      <c r="CF43" s="623"/>
      <c r="CG43" s="644"/>
      <c r="CH43" s="619"/>
      <c r="CI43" s="620"/>
      <c r="CJ43" s="620"/>
      <c r="CK43" s="620"/>
      <c r="CL43" s="621"/>
      <c r="CM43" s="619"/>
      <c r="CN43" s="620"/>
      <c r="CO43" s="620"/>
      <c r="CP43" s="620"/>
      <c r="CQ43" s="621"/>
      <c r="CR43" s="619"/>
      <c r="CS43" s="620"/>
      <c r="CT43" s="620"/>
      <c r="CU43" s="620"/>
      <c r="CV43" s="621"/>
      <c r="CW43" s="619"/>
      <c r="CX43" s="620"/>
      <c r="CY43" s="620"/>
      <c r="CZ43" s="620"/>
      <c r="DA43" s="621"/>
      <c r="DB43" s="619"/>
      <c r="DC43" s="620"/>
      <c r="DD43" s="620"/>
      <c r="DE43" s="620"/>
      <c r="DF43" s="621"/>
      <c r="DG43" s="619"/>
      <c r="DH43" s="620"/>
      <c r="DI43" s="620"/>
      <c r="DJ43" s="620"/>
      <c r="DK43" s="621"/>
      <c r="DL43" s="619"/>
      <c r="DM43" s="620"/>
      <c r="DN43" s="620"/>
      <c r="DO43" s="620"/>
      <c r="DP43" s="621"/>
      <c r="DQ43" s="619"/>
      <c r="DR43" s="620"/>
      <c r="DS43" s="620"/>
      <c r="DT43" s="620"/>
      <c r="DU43" s="621"/>
      <c r="DV43" s="622"/>
      <c r="DW43" s="623"/>
      <c r="DX43" s="623"/>
      <c r="DY43" s="623"/>
      <c r="DZ43" s="624"/>
      <c r="EA43" s="212"/>
    </row>
    <row r="44" spans="1:131" ht="26.25" customHeight="1" x14ac:dyDescent="0.2">
      <c r="A44" s="220">
        <v>17</v>
      </c>
      <c r="B44" s="660"/>
      <c r="C44" s="661"/>
      <c r="D44" s="661"/>
      <c r="E44" s="661"/>
      <c r="F44" s="661"/>
      <c r="G44" s="661"/>
      <c r="H44" s="661"/>
      <c r="I44" s="661"/>
      <c r="J44" s="661"/>
      <c r="K44" s="661"/>
      <c r="L44" s="661"/>
      <c r="M44" s="661"/>
      <c r="N44" s="661"/>
      <c r="O44" s="661"/>
      <c r="P44" s="662"/>
      <c r="Q44" s="668"/>
      <c r="R44" s="669"/>
      <c r="S44" s="669"/>
      <c r="T44" s="669"/>
      <c r="U44" s="669"/>
      <c r="V44" s="669"/>
      <c r="W44" s="669"/>
      <c r="X44" s="669"/>
      <c r="Y44" s="669"/>
      <c r="Z44" s="669"/>
      <c r="AA44" s="669"/>
      <c r="AB44" s="669"/>
      <c r="AC44" s="669"/>
      <c r="AD44" s="669"/>
      <c r="AE44" s="670"/>
      <c r="AF44" s="665"/>
      <c r="AG44" s="666"/>
      <c r="AH44" s="666"/>
      <c r="AI44" s="666"/>
      <c r="AJ44" s="667"/>
      <c r="AK44" s="610"/>
      <c r="AL44" s="601"/>
      <c r="AM44" s="601"/>
      <c r="AN44" s="601"/>
      <c r="AO44" s="601"/>
      <c r="AP44" s="601"/>
      <c r="AQ44" s="601"/>
      <c r="AR44" s="601"/>
      <c r="AS44" s="601"/>
      <c r="AT44" s="601"/>
      <c r="AU44" s="601"/>
      <c r="AV44" s="601"/>
      <c r="AW44" s="601"/>
      <c r="AX44" s="601"/>
      <c r="AY44" s="601"/>
      <c r="AZ44" s="671"/>
      <c r="BA44" s="671"/>
      <c r="BB44" s="671"/>
      <c r="BC44" s="671"/>
      <c r="BD44" s="671"/>
      <c r="BE44" s="602"/>
      <c r="BF44" s="602"/>
      <c r="BG44" s="602"/>
      <c r="BH44" s="602"/>
      <c r="BI44" s="603"/>
      <c r="BJ44" s="214"/>
      <c r="BK44" s="214"/>
      <c r="BL44" s="214"/>
      <c r="BM44" s="214"/>
      <c r="BN44" s="214"/>
      <c r="BO44" s="223"/>
      <c r="BP44" s="223"/>
      <c r="BQ44" s="220">
        <v>38</v>
      </c>
      <c r="BR44" s="221"/>
      <c r="BS44" s="622"/>
      <c r="BT44" s="623"/>
      <c r="BU44" s="623"/>
      <c r="BV44" s="623"/>
      <c r="BW44" s="623"/>
      <c r="BX44" s="623"/>
      <c r="BY44" s="623"/>
      <c r="BZ44" s="623"/>
      <c r="CA44" s="623"/>
      <c r="CB44" s="623"/>
      <c r="CC44" s="623"/>
      <c r="CD44" s="623"/>
      <c r="CE44" s="623"/>
      <c r="CF44" s="623"/>
      <c r="CG44" s="644"/>
      <c r="CH44" s="619"/>
      <c r="CI44" s="620"/>
      <c r="CJ44" s="620"/>
      <c r="CK44" s="620"/>
      <c r="CL44" s="621"/>
      <c r="CM44" s="619"/>
      <c r="CN44" s="620"/>
      <c r="CO44" s="620"/>
      <c r="CP44" s="620"/>
      <c r="CQ44" s="621"/>
      <c r="CR44" s="619"/>
      <c r="CS44" s="620"/>
      <c r="CT44" s="620"/>
      <c r="CU44" s="620"/>
      <c r="CV44" s="621"/>
      <c r="CW44" s="619"/>
      <c r="CX44" s="620"/>
      <c r="CY44" s="620"/>
      <c r="CZ44" s="620"/>
      <c r="DA44" s="621"/>
      <c r="DB44" s="619"/>
      <c r="DC44" s="620"/>
      <c r="DD44" s="620"/>
      <c r="DE44" s="620"/>
      <c r="DF44" s="621"/>
      <c r="DG44" s="619"/>
      <c r="DH44" s="620"/>
      <c r="DI44" s="620"/>
      <c r="DJ44" s="620"/>
      <c r="DK44" s="621"/>
      <c r="DL44" s="619"/>
      <c r="DM44" s="620"/>
      <c r="DN44" s="620"/>
      <c r="DO44" s="620"/>
      <c r="DP44" s="621"/>
      <c r="DQ44" s="619"/>
      <c r="DR44" s="620"/>
      <c r="DS44" s="620"/>
      <c r="DT44" s="620"/>
      <c r="DU44" s="621"/>
      <c r="DV44" s="622"/>
      <c r="DW44" s="623"/>
      <c r="DX44" s="623"/>
      <c r="DY44" s="623"/>
      <c r="DZ44" s="624"/>
      <c r="EA44" s="212"/>
    </row>
    <row r="45" spans="1:131" ht="26.25" customHeight="1" x14ac:dyDescent="0.2">
      <c r="A45" s="220">
        <v>18</v>
      </c>
      <c r="B45" s="660"/>
      <c r="C45" s="661"/>
      <c r="D45" s="661"/>
      <c r="E45" s="661"/>
      <c r="F45" s="661"/>
      <c r="G45" s="661"/>
      <c r="H45" s="661"/>
      <c r="I45" s="661"/>
      <c r="J45" s="661"/>
      <c r="K45" s="661"/>
      <c r="L45" s="661"/>
      <c r="M45" s="661"/>
      <c r="N45" s="661"/>
      <c r="O45" s="661"/>
      <c r="P45" s="662"/>
      <c r="Q45" s="668"/>
      <c r="R45" s="669"/>
      <c r="S45" s="669"/>
      <c r="T45" s="669"/>
      <c r="U45" s="669"/>
      <c r="V45" s="669"/>
      <c r="W45" s="669"/>
      <c r="X45" s="669"/>
      <c r="Y45" s="669"/>
      <c r="Z45" s="669"/>
      <c r="AA45" s="669"/>
      <c r="AB45" s="669"/>
      <c r="AC45" s="669"/>
      <c r="AD45" s="669"/>
      <c r="AE45" s="670"/>
      <c r="AF45" s="665"/>
      <c r="AG45" s="666"/>
      <c r="AH45" s="666"/>
      <c r="AI45" s="666"/>
      <c r="AJ45" s="667"/>
      <c r="AK45" s="610"/>
      <c r="AL45" s="601"/>
      <c r="AM45" s="601"/>
      <c r="AN45" s="601"/>
      <c r="AO45" s="601"/>
      <c r="AP45" s="601"/>
      <c r="AQ45" s="601"/>
      <c r="AR45" s="601"/>
      <c r="AS45" s="601"/>
      <c r="AT45" s="601"/>
      <c r="AU45" s="601"/>
      <c r="AV45" s="601"/>
      <c r="AW45" s="601"/>
      <c r="AX45" s="601"/>
      <c r="AY45" s="601"/>
      <c r="AZ45" s="671"/>
      <c r="BA45" s="671"/>
      <c r="BB45" s="671"/>
      <c r="BC45" s="671"/>
      <c r="BD45" s="671"/>
      <c r="BE45" s="602"/>
      <c r="BF45" s="602"/>
      <c r="BG45" s="602"/>
      <c r="BH45" s="602"/>
      <c r="BI45" s="603"/>
      <c r="BJ45" s="214"/>
      <c r="BK45" s="214"/>
      <c r="BL45" s="214"/>
      <c r="BM45" s="214"/>
      <c r="BN45" s="214"/>
      <c r="BO45" s="223"/>
      <c r="BP45" s="223"/>
      <c r="BQ45" s="220">
        <v>39</v>
      </c>
      <c r="BR45" s="221"/>
      <c r="BS45" s="622"/>
      <c r="BT45" s="623"/>
      <c r="BU45" s="623"/>
      <c r="BV45" s="623"/>
      <c r="BW45" s="623"/>
      <c r="BX45" s="623"/>
      <c r="BY45" s="623"/>
      <c r="BZ45" s="623"/>
      <c r="CA45" s="623"/>
      <c r="CB45" s="623"/>
      <c r="CC45" s="623"/>
      <c r="CD45" s="623"/>
      <c r="CE45" s="623"/>
      <c r="CF45" s="623"/>
      <c r="CG45" s="644"/>
      <c r="CH45" s="619"/>
      <c r="CI45" s="620"/>
      <c r="CJ45" s="620"/>
      <c r="CK45" s="620"/>
      <c r="CL45" s="621"/>
      <c r="CM45" s="619"/>
      <c r="CN45" s="620"/>
      <c r="CO45" s="620"/>
      <c r="CP45" s="620"/>
      <c r="CQ45" s="621"/>
      <c r="CR45" s="619"/>
      <c r="CS45" s="620"/>
      <c r="CT45" s="620"/>
      <c r="CU45" s="620"/>
      <c r="CV45" s="621"/>
      <c r="CW45" s="619"/>
      <c r="CX45" s="620"/>
      <c r="CY45" s="620"/>
      <c r="CZ45" s="620"/>
      <c r="DA45" s="621"/>
      <c r="DB45" s="619"/>
      <c r="DC45" s="620"/>
      <c r="DD45" s="620"/>
      <c r="DE45" s="620"/>
      <c r="DF45" s="621"/>
      <c r="DG45" s="619"/>
      <c r="DH45" s="620"/>
      <c r="DI45" s="620"/>
      <c r="DJ45" s="620"/>
      <c r="DK45" s="621"/>
      <c r="DL45" s="619"/>
      <c r="DM45" s="620"/>
      <c r="DN45" s="620"/>
      <c r="DO45" s="620"/>
      <c r="DP45" s="621"/>
      <c r="DQ45" s="619"/>
      <c r="DR45" s="620"/>
      <c r="DS45" s="620"/>
      <c r="DT45" s="620"/>
      <c r="DU45" s="621"/>
      <c r="DV45" s="622"/>
      <c r="DW45" s="623"/>
      <c r="DX45" s="623"/>
      <c r="DY45" s="623"/>
      <c r="DZ45" s="624"/>
      <c r="EA45" s="212"/>
    </row>
    <row r="46" spans="1:131" ht="26.25" customHeight="1" x14ac:dyDescent="0.2">
      <c r="A46" s="220">
        <v>19</v>
      </c>
      <c r="B46" s="660"/>
      <c r="C46" s="661"/>
      <c r="D46" s="661"/>
      <c r="E46" s="661"/>
      <c r="F46" s="661"/>
      <c r="G46" s="661"/>
      <c r="H46" s="661"/>
      <c r="I46" s="661"/>
      <c r="J46" s="661"/>
      <c r="K46" s="661"/>
      <c r="L46" s="661"/>
      <c r="M46" s="661"/>
      <c r="N46" s="661"/>
      <c r="O46" s="661"/>
      <c r="P46" s="662"/>
      <c r="Q46" s="668"/>
      <c r="R46" s="669"/>
      <c r="S46" s="669"/>
      <c r="T46" s="669"/>
      <c r="U46" s="669"/>
      <c r="V46" s="669"/>
      <c r="W46" s="669"/>
      <c r="X46" s="669"/>
      <c r="Y46" s="669"/>
      <c r="Z46" s="669"/>
      <c r="AA46" s="669"/>
      <c r="AB46" s="669"/>
      <c r="AC46" s="669"/>
      <c r="AD46" s="669"/>
      <c r="AE46" s="670"/>
      <c r="AF46" s="665"/>
      <c r="AG46" s="666"/>
      <c r="AH46" s="666"/>
      <c r="AI46" s="666"/>
      <c r="AJ46" s="667"/>
      <c r="AK46" s="610"/>
      <c r="AL46" s="601"/>
      <c r="AM46" s="601"/>
      <c r="AN46" s="601"/>
      <c r="AO46" s="601"/>
      <c r="AP46" s="601"/>
      <c r="AQ46" s="601"/>
      <c r="AR46" s="601"/>
      <c r="AS46" s="601"/>
      <c r="AT46" s="601"/>
      <c r="AU46" s="601"/>
      <c r="AV46" s="601"/>
      <c r="AW46" s="601"/>
      <c r="AX46" s="601"/>
      <c r="AY46" s="601"/>
      <c r="AZ46" s="671"/>
      <c r="BA46" s="671"/>
      <c r="BB46" s="671"/>
      <c r="BC46" s="671"/>
      <c r="BD46" s="671"/>
      <c r="BE46" s="602"/>
      <c r="BF46" s="602"/>
      <c r="BG46" s="602"/>
      <c r="BH46" s="602"/>
      <c r="BI46" s="603"/>
      <c r="BJ46" s="214"/>
      <c r="BK46" s="214"/>
      <c r="BL46" s="214"/>
      <c r="BM46" s="214"/>
      <c r="BN46" s="214"/>
      <c r="BO46" s="223"/>
      <c r="BP46" s="223"/>
      <c r="BQ46" s="220">
        <v>40</v>
      </c>
      <c r="BR46" s="221"/>
      <c r="BS46" s="622"/>
      <c r="BT46" s="623"/>
      <c r="BU46" s="623"/>
      <c r="BV46" s="623"/>
      <c r="BW46" s="623"/>
      <c r="BX46" s="623"/>
      <c r="BY46" s="623"/>
      <c r="BZ46" s="623"/>
      <c r="CA46" s="623"/>
      <c r="CB46" s="623"/>
      <c r="CC46" s="623"/>
      <c r="CD46" s="623"/>
      <c r="CE46" s="623"/>
      <c r="CF46" s="623"/>
      <c r="CG46" s="644"/>
      <c r="CH46" s="619"/>
      <c r="CI46" s="620"/>
      <c r="CJ46" s="620"/>
      <c r="CK46" s="620"/>
      <c r="CL46" s="621"/>
      <c r="CM46" s="619"/>
      <c r="CN46" s="620"/>
      <c r="CO46" s="620"/>
      <c r="CP46" s="620"/>
      <c r="CQ46" s="621"/>
      <c r="CR46" s="619"/>
      <c r="CS46" s="620"/>
      <c r="CT46" s="620"/>
      <c r="CU46" s="620"/>
      <c r="CV46" s="621"/>
      <c r="CW46" s="619"/>
      <c r="CX46" s="620"/>
      <c r="CY46" s="620"/>
      <c r="CZ46" s="620"/>
      <c r="DA46" s="621"/>
      <c r="DB46" s="619"/>
      <c r="DC46" s="620"/>
      <c r="DD46" s="620"/>
      <c r="DE46" s="620"/>
      <c r="DF46" s="621"/>
      <c r="DG46" s="619"/>
      <c r="DH46" s="620"/>
      <c r="DI46" s="620"/>
      <c r="DJ46" s="620"/>
      <c r="DK46" s="621"/>
      <c r="DL46" s="619"/>
      <c r="DM46" s="620"/>
      <c r="DN46" s="620"/>
      <c r="DO46" s="620"/>
      <c r="DP46" s="621"/>
      <c r="DQ46" s="619"/>
      <c r="DR46" s="620"/>
      <c r="DS46" s="620"/>
      <c r="DT46" s="620"/>
      <c r="DU46" s="621"/>
      <c r="DV46" s="622"/>
      <c r="DW46" s="623"/>
      <c r="DX46" s="623"/>
      <c r="DY46" s="623"/>
      <c r="DZ46" s="624"/>
      <c r="EA46" s="212"/>
    </row>
    <row r="47" spans="1:131" ht="26.25" customHeight="1" x14ac:dyDescent="0.2">
      <c r="A47" s="220">
        <v>20</v>
      </c>
      <c r="B47" s="660"/>
      <c r="C47" s="661"/>
      <c r="D47" s="661"/>
      <c r="E47" s="661"/>
      <c r="F47" s="661"/>
      <c r="G47" s="661"/>
      <c r="H47" s="661"/>
      <c r="I47" s="661"/>
      <c r="J47" s="661"/>
      <c r="K47" s="661"/>
      <c r="L47" s="661"/>
      <c r="M47" s="661"/>
      <c r="N47" s="661"/>
      <c r="O47" s="661"/>
      <c r="P47" s="662"/>
      <c r="Q47" s="668"/>
      <c r="R47" s="669"/>
      <c r="S47" s="669"/>
      <c r="T47" s="669"/>
      <c r="U47" s="669"/>
      <c r="V47" s="669"/>
      <c r="W47" s="669"/>
      <c r="X47" s="669"/>
      <c r="Y47" s="669"/>
      <c r="Z47" s="669"/>
      <c r="AA47" s="669"/>
      <c r="AB47" s="669"/>
      <c r="AC47" s="669"/>
      <c r="AD47" s="669"/>
      <c r="AE47" s="670"/>
      <c r="AF47" s="665"/>
      <c r="AG47" s="666"/>
      <c r="AH47" s="666"/>
      <c r="AI47" s="666"/>
      <c r="AJ47" s="667"/>
      <c r="AK47" s="610"/>
      <c r="AL47" s="601"/>
      <c r="AM47" s="601"/>
      <c r="AN47" s="601"/>
      <c r="AO47" s="601"/>
      <c r="AP47" s="601"/>
      <c r="AQ47" s="601"/>
      <c r="AR47" s="601"/>
      <c r="AS47" s="601"/>
      <c r="AT47" s="601"/>
      <c r="AU47" s="601"/>
      <c r="AV47" s="601"/>
      <c r="AW47" s="601"/>
      <c r="AX47" s="601"/>
      <c r="AY47" s="601"/>
      <c r="AZ47" s="671"/>
      <c r="BA47" s="671"/>
      <c r="BB47" s="671"/>
      <c r="BC47" s="671"/>
      <c r="BD47" s="671"/>
      <c r="BE47" s="602"/>
      <c r="BF47" s="602"/>
      <c r="BG47" s="602"/>
      <c r="BH47" s="602"/>
      <c r="BI47" s="603"/>
      <c r="BJ47" s="214"/>
      <c r="BK47" s="214"/>
      <c r="BL47" s="214"/>
      <c r="BM47" s="214"/>
      <c r="BN47" s="214"/>
      <c r="BO47" s="223"/>
      <c r="BP47" s="223"/>
      <c r="BQ47" s="220">
        <v>41</v>
      </c>
      <c r="BR47" s="221"/>
      <c r="BS47" s="622"/>
      <c r="BT47" s="623"/>
      <c r="BU47" s="623"/>
      <c r="BV47" s="623"/>
      <c r="BW47" s="623"/>
      <c r="BX47" s="623"/>
      <c r="BY47" s="623"/>
      <c r="BZ47" s="623"/>
      <c r="CA47" s="623"/>
      <c r="CB47" s="623"/>
      <c r="CC47" s="623"/>
      <c r="CD47" s="623"/>
      <c r="CE47" s="623"/>
      <c r="CF47" s="623"/>
      <c r="CG47" s="644"/>
      <c r="CH47" s="619"/>
      <c r="CI47" s="620"/>
      <c r="CJ47" s="620"/>
      <c r="CK47" s="620"/>
      <c r="CL47" s="621"/>
      <c r="CM47" s="619"/>
      <c r="CN47" s="620"/>
      <c r="CO47" s="620"/>
      <c r="CP47" s="620"/>
      <c r="CQ47" s="621"/>
      <c r="CR47" s="619"/>
      <c r="CS47" s="620"/>
      <c r="CT47" s="620"/>
      <c r="CU47" s="620"/>
      <c r="CV47" s="621"/>
      <c r="CW47" s="619"/>
      <c r="CX47" s="620"/>
      <c r="CY47" s="620"/>
      <c r="CZ47" s="620"/>
      <c r="DA47" s="621"/>
      <c r="DB47" s="619"/>
      <c r="DC47" s="620"/>
      <c r="DD47" s="620"/>
      <c r="DE47" s="620"/>
      <c r="DF47" s="621"/>
      <c r="DG47" s="619"/>
      <c r="DH47" s="620"/>
      <c r="DI47" s="620"/>
      <c r="DJ47" s="620"/>
      <c r="DK47" s="621"/>
      <c r="DL47" s="619"/>
      <c r="DM47" s="620"/>
      <c r="DN47" s="620"/>
      <c r="DO47" s="620"/>
      <c r="DP47" s="621"/>
      <c r="DQ47" s="619"/>
      <c r="DR47" s="620"/>
      <c r="DS47" s="620"/>
      <c r="DT47" s="620"/>
      <c r="DU47" s="621"/>
      <c r="DV47" s="622"/>
      <c r="DW47" s="623"/>
      <c r="DX47" s="623"/>
      <c r="DY47" s="623"/>
      <c r="DZ47" s="624"/>
      <c r="EA47" s="212"/>
    </row>
    <row r="48" spans="1:131" ht="26.25" customHeight="1" x14ac:dyDescent="0.2">
      <c r="A48" s="220">
        <v>21</v>
      </c>
      <c r="B48" s="660"/>
      <c r="C48" s="661"/>
      <c r="D48" s="661"/>
      <c r="E48" s="661"/>
      <c r="F48" s="661"/>
      <c r="G48" s="661"/>
      <c r="H48" s="661"/>
      <c r="I48" s="661"/>
      <c r="J48" s="661"/>
      <c r="K48" s="661"/>
      <c r="L48" s="661"/>
      <c r="M48" s="661"/>
      <c r="N48" s="661"/>
      <c r="O48" s="661"/>
      <c r="P48" s="662"/>
      <c r="Q48" s="668"/>
      <c r="R48" s="669"/>
      <c r="S48" s="669"/>
      <c r="T48" s="669"/>
      <c r="U48" s="669"/>
      <c r="V48" s="669"/>
      <c r="W48" s="669"/>
      <c r="X48" s="669"/>
      <c r="Y48" s="669"/>
      <c r="Z48" s="669"/>
      <c r="AA48" s="669"/>
      <c r="AB48" s="669"/>
      <c r="AC48" s="669"/>
      <c r="AD48" s="669"/>
      <c r="AE48" s="670"/>
      <c r="AF48" s="665"/>
      <c r="AG48" s="666"/>
      <c r="AH48" s="666"/>
      <c r="AI48" s="666"/>
      <c r="AJ48" s="667"/>
      <c r="AK48" s="610"/>
      <c r="AL48" s="601"/>
      <c r="AM48" s="601"/>
      <c r="AN48" s="601"/>
      <c r="AO48" s="601"/>
      <c r="AP48" s="601"/>
      <c r="AQ48" s="601"/>
      <c r="AR48" s="601"/>
      <c r="AS48" s="601"/>
      <c r="AT48" s="601"/>
      <c r="AU48" s="601"/>
      <c r="AV48" s="601"/>
      <c r="AW48" s="601"/>
      <c r="AX48" s="601"/>
      <c r="AY48" s="601"/>
      <c r="AZ48" s="671"/>
      <c r="BA48" s="671"/>
      <c r="BB48" s="671"/>
      <c r="BC48" s="671"/>
      <c r="BD48" s="671"/>
      <c r="BE48" s="602"/>
      <c r="BF48" s="602"/>
      <c r="BG48" s="602"/>
      <c r="BH48" s="602"/>
      <c r="BI48" s="603"/>
      <c r="BJ48" s="214"/>
      <c r="BK48" s="214"/>
      <c r="BL48" s="214"/>
      <c r="BM48" s="214"/>
      <c r="BN48" s="214"/>
      <c r="BO48" s="223"/>
      <c r="BP48" s="223"/>
      <c r="BQ48" s="220">
        <v>42</v>
      </c>
      <c r="BR48" s="221"/>
      <c r="BS48" s="622"/>
      <c r="BT48" s="623"/>
      <c r="BU48" s="623"/>
      <c r="BV48" s="623"/>
      <c r="BW48" s="623"/>
      <c r="BX48" s="623"/>
      <c r="BY48" s="623"/>
      <c r="BZ48" s="623"/>
      <c r="CA48" s="623"/>
      <c r="CB48" s="623"/>
      <c r="CC48" s="623"/>
      <c r="CD48" s="623"/>
      <c r="CE48" s="623"/>
      <c r="CF48" s="623"/>
      <c r="CG48" s="644"/>
      <c r="CH48" s="619"/>
      <c r="CI48" s="620"/>
      <c r="CJ48" s="620"/>
      <c r="CK48" s="620"/>
      <c r="CL48" s="621"/>
      <c r="CM48" s="619"/>
      <c r="CN48" s="620"/>
      <c r="CO48" s="620"/>
      <c r="CP48" s="620"/>
      <c r="CQ48" s="621"/>
      <c r="CR48" s="619"/>
      <c r="CS48" s="620"/>
      <c r="CT48" s="620"/>
      <c r="CU48" s="620"/>
      <c r="CV48" s="621"/>
      <c r="CW48" s="619"/>
      <c r="CX48" s="620"/>
      <c r="CY48" s="620"/>
      <c r="CZ48" s="620"/>
      <c r="DA48" s="621"/>
      <c r="DB48" s="619"/>
      <c r="DC48" s="620"/>
      <c r="DD48" s="620"/>
      <c r="DE48" s="620"/>
      <c r="DF48" s="621"/>
      <c r="DG48" s="619"/>
      <c r="DH48" s="620"/>
      <c r="DI48" s="620"/>
      <c r="DJ48" s="620"/>
      <c r="DK48" s="621"/>
      <c r="DL48" s="619"/>
      <c r="DM48" s="620"/>
      <c r="DN48" s="620"/>
      <c r="DO48" s="620"/>
      <c r="DP48" s="621"/>
      <c r="DQ48" s="619"/>
      <c r="DR48" s="620"/>
      <c r="DS48" s="620"/>
      <c r="DT48" s="620"/>
      <c r="DU48" s="621"/>
      <c r="DV48" s="622"/>
      <c r="DW48" s="623"/>
      <c r="DX48" s="623"/>
      <c r="DY48" s="623"/>
      <c r="DZ48" s="624"/>
      <c r="EA48" s="212"/>
    </row>
    <row r="49" spans="1:131" ht="26.25" customHeight="1" x14ac:dyDescent="0.2">
      <c r="A49" s="220">
        <v>22</v>
      </c>
      <c r="B49" s="660"/>
      <c r="C49" s="661"/>
      <c r="D49" s="661"/>
      <c r="E49" s="661"/>
      <c r="F49" s="661"/>
      <c r="G49" s="661"/>
      <c r="H49" s="661"/>
      <c r="I49" s="661"/>
      <c r="J49" s="661"/>
      <c r="K49" s="661"/>
      <c r="L49" s="661"/>
      <c r="M49" s="661"/>
      <c r="N49" s="661"/>
      <c r="O49" s="661"/>
      <c r="P49" s="662"/>
      <c r="Q49" s="668"/>
      <c r="R49" s="669"/>
      <c r="S49" s="669"/>
      <c r="T49" s="669"/>
      <c r="U49" s="669"/>
      <c r="V49" s="669"/>
      <c r="W49" s="669"/>
      <c r="X49" s="669"/>
      <c r="Y49" s="669"/>
      <c r="Z49" s="669"/>
      <c r="AA49" s="669"/>
      <c r="AB49" s="669"/>
      <c r="AC49" s="669"/>
      <c r="AD49" s="669"/>
      <c r="AE49" s="670"/>
      <c r="AF49" s="665"/>
      <c r="AG49" s="666"/>
      <c r="AH49" s="666"/>
      <c r="AI49" s="666"/>
      <c r="AJ49" s="667"/>
      <c r="AK49" s="610"/>
      <c r="AL49" s="601"/>
      <c r="AM49" s="601"/>
      <c r="AN49" s="601"/>
      <c r="AO49" s="601"/>
      <c r="AP49" s="601"/>
      <c r="AQ49" s="601"/>
      <c r="AR49" s="601"/>
      <c r="AS49" s="601"/>
      <c r="AT49" s="601"/>
      <c r="AU49" s="601"/>
      <c r="AV49" s="601"/>
      <c r="AW49" s="601"/>
      <c r="AX49" s="601"/>
      <c r="AY49" s="601"/>
      <c r="AZ49" s="671"/>
      <c r="BA49" s="671"/>
      <c r="BB49" s="671"/>
      <c r="BC49" s="671"/>
      <c r="BD49" s="671"/>
      <c r="BE49" s="602"/>
      <c r="BF49" s="602"/>
      <c r="BG49" s="602"/>
      <c r="BH49" s="602"/>
      <c r="BI49" s="603"/>
      <c r="BJ49" s="214"/>
      <c r="BK49" s="214"/>
      <c r="BL49" s="214"/>
      <c r="BM49" s="214"/>
      <c r="BN49" s="214"/>
      <c r="BO49" s="223"/>
      <c r="BP49" s="223"/>
      <c r="BQ49" s="220">
        <v>43</v>
      </c>
      <c r="BR49" s="221"/>
      <c r="BS49" s="622"/>
      <c r="BT49" s="623"/>
      <c r="BU49" s="623"/>
      <c r="BV49" s="623"/>
      <c r="BW49" s="623"/>
      <c r="BX49" s="623"/>
      <c r="BY49" s="623"/>
      <c r="BZ49" s="623"/>
      <c r="CA49" s="623"/>
      <c r="CB49" s="623"/>
      <c r="CC49" s="623"/>
      <c r="CD49" s="623"/>
      <c r="CE49" s="623"/>
      <c r="CF49" s="623"/>
      <c r="CG49" s="644"/>
      <c r="CH49" s="619"/>
      <c r="CI49" s="620"/>
      <c r="CJ49" s="620"/>
      <c r="CK49" s="620"/>
      <c r="CL49" s="621"/>
      <c r="CM49" s="619"/>
      <c r="CN49" s="620"/>
      <c r="CO49" s="620"/>
      <c r="CP49" s="620"/>
      <c r="CQ49" s="621"/>
      <c r="CR49" s="619"/>
      <c r="CS49" s="620"/>
      <c r="CT49" s="620"/>
      <c r="CU49" s="620"/>
      <c r="CV49" s="621"/>
      <c r="CW49" s="619"/>
      <c r="CX49" s="620"/>
      <c r="CY49" s="620"/>
      <c r="CZ49" s="620"/>
      <c r="DA49" s="621"/>
      <c r="DB49" s="619"/>
      <c r="DC49" s="620"/>
      <c r="DD49" s="620"/>
      <c r="DE49" s="620"/>
      <c r="DF49" s="621"/>
      <c r="DG49" s="619"/>
      <c r="DH49" s="620"/>
      <c r="DI49" s="620"/>
      <c r="DJ49" s="620"/>
      <c r="DK49" s="621"/>
      <c r="DL49" s="619"/>
      <c r="DM49" s="620"/>
      <c r="DN49" s="620"/>
      <c r="DO49" s="620"/>
      <c r="DP49" s="621"/>
      <c r="DQ49" s="619"/>
      <c r="DR49" s="620"/>
      <c r="DS49" s="620"/>
      <c r="DT49" s="620"/>
      <c r="DU49" s="621"/>
      <c r="DV49" s="622"/>
      <c r="DW49" s="623"/>
      <c r="DX49" s="623"/>
      <c r="DY49" s="623"/>
      <c r="DZ49" s="624"/>
      <c r="EA49" s="212"/>
    </row>
    <row r="50" spans="1:131" ht="26.25" customHeight="1" x14ac:dyDescent="0.2">
      <c r="A50" s="220">
        <v>23</v>
      </c>
      <c r="B50" s="660"/>
      <c r="C50" s="661"/>
      <c r="D50" s="661"/>
      <c r="E50" s="661"/>
      <c r="F50" s="661"/>
      <c r="G50" s="661"/>
      <c r="H50" s="661"/>
      <c r="I50" s="661"/>
      <c r="J50" s="661"/>
      <c r="K50" s="661"/>
      <c r="L50" s="661"/>
      <c r="M50" s="661"/>
      <c r="N50" s="661"/>
      <c r="O50" s="661"/>
      <c r="P50" s="662"/>
      <c r="Q50" s="663"/>
      <c r="R50" s="655"/>
      <c r="S50" s="655"/>
      <c r="T50" s="655"/>
      <c r="U50" s="655"/>
      <c r="V50" s="655"/>
      <c r="W50" s="655"/>
      <c r="X50" s="655"/>
      <c r="Y50" s="655"/>
      <c r="Z50" s="655"/>
      <c r="AA50" s="655"/>
      <c r="AB50" s="655"/>
      <c r="AC50" s="655"/>
      <c r="AD50" s="655"/>
      <c r="AE50" s="664"/>
      <c r="AF50" s="665"/>
      <c r="AG50" s="666"/>
      <c r="AH50" s="666"/>
      <c r="AI50" s="666"/>
      <c r="AJ50" s="667"/>
      <c r="AK50" s="654"/>
      <c r="AL50" s="655"/>
      <c r="AM50" s="655"/>
      <c r="AN50" s="655"/>
      <c r="AO50" s="655"/>
      <c r="AP50" s="655"/>
      <c r="AQ50" s="655"/>
      <c r="AR50" s="655"/>
      <c r="AS50" s="655"/>
      <c r="AT50" s="655"/>
      <c r="AU50" s="655"/>
      <c r="AV50" s="655"/>
      <c r="AW50" s="655"/>
      <c r="AX50" s="655"/>
      <c r="AY50" s="655"/>
      <c r="AZ50" s="656"/>
      <c r="BA50" s="656"/>
      <c r="BB50" s="656"/>
      <c r="BC50" s="656"/>
      <c r="BD50" s="656"/>
      <c r="BE50" s="602"/>
      <c r="BF50" s="602"/>
      <c r="BG50" s="602"/>
      <c r="BH50" s="602"/>
      <c r="BI50" s="603"/>
      <c r="BJ50" s="214"/>
      <c r="BK50" s="214"/>
      <c r="BL50" s="214"/>
      <c r="BM50" s="214"/>
      <c r="BN50" s="214"/>
      <c r="BO50" s="223"/>
      <c r="BP50" s="223"/>
      <c r="BQ50" s="220">
        <v>44</v>
      </c>
      <c r="BR50" s="221"/>
      <c r="BS50" s="622"/>
      <c r="BT50" s="623"/>
      <c r="BU50" s="623"/>
      <c r="BV50" s="623"/>
      <c r="BW50" s="623"/>
      <c r="BX50" s="623"/>
      <c r="BY50" s="623"/>
      <c r="BZ50" s="623"/>
      <c r="CA50" s="623"/>
      <c r="CB50" s="623"/>
      <c r="CC50" s="623"/>
      <c r="CD50" s="623"/>
      <c r="CE50" s="623"/>
      <c r="CF50" s="623"/>
      <c r="CG50" s="644"/>
      <c r="CH50" s="619"/>
      <c r="CI50" s="620"/>
      <c r="CJ50" s="620"/>
      <c r="CK50" s="620"/>
      <c r="CL50" s="621"/>
      <c r="CM50" s="619"/>
      <c r="CN50" s="620"/>
      <c r="CO50" s="620"/>
      <c r="CP50" s="620"/>
      <c r="CQ50" s="621"/>
      <c r="CR50" s="619"/>
      <c r="CS50" s="620"/>
      <c r="CT50" s="620"/>
      <c r="CU50" s="620"/>
      <c r="CV50" s="621"/>
      <c r="CW50" s="619"/>
      <c r="CX50" s="620"/>
      <c r="CY50" s="620"/>
      <c r="CZ50" s="620"/>
      <c r="DA50" s="621"/>
      <c r="DB50" s="619"/>
      <c r="DC50" s="620"/>
      <c r="DD50" s="620"/>
      <c r="DE50" s="620"/>
      <c r="DF50" s="621"/>
      <c r="DG50" s="619"/>
      <c r="DH50" s="620"/>
      <c r="DI50" s="620"/>
      <c r="DJ50" s="620"/>
      <c r="DK50" s="621"/>
      <c r="DL50" s="619"/>
      <c r="DM50" s="620"/>
      <c r="DN50" s="620"/>
      <c r="DO50" s="620"/>
      <c r="DP50" s="621"/>
      <c r="DQ50" s="619"/>
      <c r="DR50" s="620"/>
      <c r="DS50" s="620"/>
      <c r="DT50" s="620"/>
      <c r="DU50" s="621"/>
      <c r="DV50" s="622"/>
      <c r="DW50" s="623"/>
      <c r="DX50" s="623"/>
      <c r="DY50" s="623"/>
      <c r="DZ50" s="624"/>
      <c r="EA50" s="212"/>
    </row>
    <row r="51" spans="1:131" ht="26.25" customHeight="1" x14ac:dyDescent="0.2">
      <c r="A51" s="220">
        <v>24</v>
      </c>
      <c r="B51" s="660"/>
      <c r="C51" s="661"/>
      <c r="D51" s="661"/>
      <c r="E51" s="661"/>
      <c r="F51" s="661"/>
      <c r="G51" s="661"/>
      <c r="H51" s="661"/>
      <c r="I51" s="661"/>
      <c r="J51" s="661"/>
      <c r="K51" s="661"/>
      <c r="L51" s="661"/>
      <c r="M51" s="661"/>
      <c r="N51" s="661"/>
      <c r="O51" s="661"/>
      <c r="P51" s="662"/>
      <c r="Q51" s="663"/>
      <c r="R51" s="655"/>
      <c r="S51" s="655"/>
      <c r="T51" s="655"/>
      <c r="U51" s="655"/>
      <c r="V51" s="655"/>
      <c r="W51" s="655"/>
      <c r="X51" s="655"/>
      <c r="Y51" s="655"/>
      <c r="Z51" s="655"/>
      <c r="AA51" s="655"/>
      <c r="AB51" s="655"/>
      <c r="AC51" s="655"/>
      <c r="AD51" s="655"/>
      <c r="AE51" s="664"/>
      <c r="AF51" s="665"/>
      <c r="AG51" s="666"/>
      <c r="AH51" s="666"/>
      <c r="AI51" s="666"/>
      <c r="AJ51" s="667"/>
      <c r="AK51" s="654"/>
      <c r="AL51" s="655"/>
      <c r="AM51" s="655"/>
      <c r="AN51" s="655"/>
      <c r="AO51" s="655"/>
      <c r="AP51" s="655"/>
      <c r="AQ51" s="655"/>
      <c r="AR51" s="655"/>
      <c r="AS51" s="655"/>
      <c r="AT51" s="655"/>
      <c r="AU51" s="655"/>
      <c r="AV51" s="655"/>
      <c r="AW51" s="655"/>
      <c r="AX51" s="655"/>
      <c r="AY51" s="655"/>
      <c r="AZ51" s="656"/>
      <c r="BA51" s="656"/>
      <c r="BB51" s="656"/>
      <c r="BC51" s="656"/>
      <c r="BD51" s="656"/>
      <c r="BE51" s="602"/>
      <c r="BF51" s="602"/>
      <c r="BG51" s="602"/>
      <c r="BH51" s="602"/>
      <c r="BI51" s="603"/>
      <c r="BJ51" s="214"/>
      <c r="BK51" s="214"/>
      <c r="BL51" s="214"/>
      <c r="BM51" s="214"/>
      <c r="BN51" s="214"/>
      <c r="BO51" s="223"/>
      <c r="BP51" s="223"/>
      <c r="BQ51" s="220">
        <v>45</v>
      </c>
      <c r="BR51" s="221"/>
      <c r="BS51" s="622"/>
      <c r="BT51" s="623"/>
      <c r="BU51" s="623"/>
      <c r="BV51" s="623"/>
      <c r="BW51" s="623"/>
      <c r="BX51" s="623"/>
      <c r="BY51" s="623"/>
      <c r="BZ51" s="623"/>
      <c r="CA51" s="623"/>
      <c r="CB51" s="623"/>
      <c r="CC51" s="623"/>
      <c r="CD51" s="623"/>
      <c r="CE51" s="623"/>
      <c r="CF51" s="623"/>
      <c r="CG51" s="644"/>
      <c r="CH51" s="619"/>
      <c r="CI51" s="620"/>
      <c r="CJ51" s="620"/>
      <c r="CK51" s="620"/>
      <c r="CL51" s="621"/>
      <c r="CM51" s="619"/>
      <c r="CN51" s="620"/>
      <c r="CO51" s="620"/>
      <c r="CP51" s="620"/>
      <c r="CQ51" s="621"/>
      <c r="CR51" s="619"/>
      <c r="CS51" s="620"/>
      <c r="CT51" s="620"/>
      <c r="CU51" s="620"/>
      <c r="CV51" s="621"/>
      <c r="CW51" s="619"/>
      <c r="CX51" s="620"/>
      <c r="CY51" s="620"/>
      <c r="CZ51" s="620"/>
      <c r="DA51" s="621"/>
      <c r="DB51" s="619"/>
      <c r="DC51" s="620"/>
      <c r="DD51" s="620"/>
      <c r="DE51" s="620"/>
      <c r="DF51" s="621"/>
      <c r="DG51" s="619"/>
      <c r="DH51" s="620"/>
      <c r="DI51" s="620"/>
      <c r="DJ51" s="620"/>
      <c r="DK51" s="621"/>
      <c r="DL51" s="619"/>
      <c r="DM51" s="620"/>
      <c r="DN51" s="620"/>
      <c r="DO51" s="620"/>
      <c r="DP51" s="621"/>
      <c r="DQ51" s="619"/>
      <c r="DR51" s="620"/>
      <c r="DS51" s="620"/>
      <c r="DT51" s="620"/>
      <c r="DU51" s="621"/>
      <c r="DV51" s="622"/>
      <c r="DW51" s="623"/>
      <c r="DX51" s="623"/>
      <c r="DY51" s="623"/>
      <c r="DZ51" s="624"/>
      <c r="EA51" s="212"/>
    </row>
    <row r="52" spans="1:131" ht="26.25" customHeight="1" x14ac:dyDescent="0.2">
      <c r="A52" s="220">
        <v>25</v>
      </c>
      <c r="B52" s="660"/>
      <c r="C52" s="661"/>
      <c r="D52" s="661"/>
      <c r="E52" s="661"/>
      <c r="F52" s="661"/>
      <c r="G52" s="661"/>
      <c r="H52" s="661"/>
      <c r="I52" s="661"/>
      <c r="J52" s="661"/>
      <c r="K52" s="661"/>
      <c r="L52" s="661"/>
      <c r="M52" s="661"/>
      <c r="N52" s="661"/>
      <c r="O52" s="661"/>
      <c r="P52" s="662"/>
      <c r="Q52" s="663"/>
      <c r="R52" s="655"/>
      <c r="S52" s="655"/>
      <c r="T52" s="655"/>
      <c r="U52" s="655"/>
      <c r="V52" s="655"/>
      <c r="W52" s="655"/>
      <c r="X52" s="655"/>
      <c r="Y52" s="655"/>
      <c r="Z52" s="655"/>
      <c r="AA52" s="655"/>
      <c r="AB52" s="655"/>
      <c r="AC52" s="655"/>
      <c r="AD52" s="655"/>
      <c r="AE52" s="664"/>
      <c r="AF52" s="665"/>
      <c r="AG52" s="666"/>
      <c r="AH52" s="666"/>
      <c r="AI52" s="666"/>
      <c r="AJ52" s="667"/>
      <c r="AK52" s="654"/>
      <c r="AL52" s="655"/>
      <c r="AM52" s="655"/>
      <c r="AN52" s="655"/>
      <c r="AO52" s="655"/>
      <c r="AP52" s="655"/>
      <c r="AQ52" s="655"/>
      <c r="AR52" s="655"/>
      <c r="AS52" s="655"/>
      <c r="AT52" s="655"/>
      <c r="AU52" s="655"/>
      <c r="AV52" s="655"/>
      <c r="AW52" s="655"/>
      <c r="AX52" s="655"/>
      <c r="AY52" s="655"/>
      <c r="AZ52" s="656"/>
      <c r="BA52" s="656"/>
      <c r="BB52" s="656"/>
      <c r="BC52" s="656"/>
      <c r="BD52" s="656"/>
      <c r="BE52" s="602"/>
      <c r="BF52" s="602"/>
      <c r="BG52" s="602"/>
      <c r="BH52" s="602"/>
      <c r="BI52" s="603"/>
      <c r="BJ52" s="214"/>
      <c r="BK52" s="214"/>
      <c r="BL52" s="214"/>
      <c r="BM52" s="214"/>
      <c r="BN52" s="214"/>
      <c r="BO52" s="223"/>
      <c r="BP52" s="223"/>
      <c r="BQ52" s="220">
        <v>46</v>
      </c>
      <c r="BR52" s="221"/>
      <c r="BS52" s="622"/>
      <c r="BT52" s="623"/>
      <c r="BU52" s="623"/>
      <c r="BV52" s="623"/>
      <c r="BW52" s="623"/>
      <c r="BX52" s="623"/>
      <c r="BY52" s="623"/>
      <c r="BZ52" s="623"/>
      <c r="CA52" s="623"/>
      <c r="CB52" s="623"/>
      <c r="CC52" s="623"/>
      <c r="CD52" s="623"/>
      <c r="CE52" s="623"/>
      <c r="CF52" s="623"/>
      <c r="CG52" s="644"/>
      <c r="CH52" s="619"/>
      <c r="CI52" s="620"/>
      <c r="CJ52" s="620"/>
      <c r="CK52" s="620"/>
      <c r="CL52" s="621"/>
      <c r="CM52" s="619"/>
      <c r="CN52" s="620"/>
      <c r="CO52" s="620"/>
      <c r="CP52" s="620"/>
      <c r="CQ52" s="621"/>
      <c r="CR52" s="619"/>
      <c r="CS52" s="620"/>
      <c r="CT52" s="620"/>
      <c r="CU52" s="620"/>
      <c r="CV52" s="621"/>
      <c r="CW52" s="619"/>
      <c r="CX52" s="620"/>
      <c r="CY52" s="620"/>
      <c r="CZ52" s="620"/>
      <c r="DA52" s="621"/>
      <c r="DB52" s="619"/>
      <c r="DC52" s="620"/>
      <c r="DD52" s="620"/>
      <c r="DE52" s="620"/>
      <c r="DF52" s="621"/>
      <c r="DG52" s="619"/>
      <c r="DH52" s="620"/>
      <c r="DI52" s="620"/>
      <c r="DJ52" s="620"/>
      <c r="DK52" s="621"/>
      <c r="DL52" s="619"/>
      <c r="DM52" s="620"/>
      <c r="DN52" s="620"/>
      <c r="DO52" s="620"/>
      <c r="DP52" s="621"/>
      <c r="DQ52" s="619"/>
      <c r="DR52" s="620"/>
      <c r="DS52" s="620"/>
      <c r="DT52" s="620"/>
      <c r="DU52" s="621"/>
      <c r="DV52" s="622"/>
      <c r="DW52" s="623"/>
      <c r="DX52" s="623"/>
      <c r="DY52" s="623"/>
      <c r="DZ52" s="624"/>
      <c r="EA52" s="212"/>
    </row>
    <row r="53" spans="1:131" ht="26.25" customHeight="1" x14ac:dyDescent="0.2">
      <c r="A53" s="220">
        <v>26</v>
      </c>
      <c r="B53" s="660"/>
      <c r="C53" s="661"/>
      <c r="D53" s="661"/>
      <c r="E53" s="661"/>
      <c r="F53" s="661"/>
      <c r="G53" s="661"/>
      <c r="H53" s="661"/>
      <c r="I53" s="661"/>
      <c r="J53" s="661"/>
      <c r="K53" s="661"/>
      <c r="L53" s="661"/>
      <c r="M53" s="661"/>
      <c r="N53" s="661"/>
      <c r="O53" s="661"/>
      <c r="P53" s="662"/>
      <c r="Q53" s="663"/>
      <c r="R53" s="655"/>
      <c r="S53" s="655"/>
      <c r="T53" s="655"/>
      <c r="U53" s="655"/>
      <c r="V53" s="655"/>
      <c r="W53" s="655"/>
      <c r="X53" s="655"/>
      <c r="Y53" s="655"/>
      <c r="Z53" s="655"/>
      <c r="AA53" s="655"/>
      <c r="AB53" s="655"/>
      <c r="AC53" s="655"/>
      <c r="AD53" s="655"/>
      <c r="AE53" s="664"/>
      <c r="AF53" s="665"/>
      <c r="AG53" s="666"/>
      <c r="AH53" s="666"/>
      <c r="AI53" s="666"/>
      <c r="AJ53" s="667"/>
      <c r="AK53" s="654"/>
      <c r="AL53" s="655"/>
      <c r="AM53" s="655"/>
      <c r="AN53" s="655"/>
      <c r="AO53" s="655"/>
      <c r="AP53" s="655"/>
      <c r="AQ53" s="655"/>
      <c r="AR53" s="655"/>
      <c r="AS53" s="655"/>
      <c r="AT53" s="655"/>
      <c r="AU53" s="655"/>
      <c r="AV53" s="655"/>
      <c r="AW53" s="655"/>
      <c r="AX53" s="655"/>
      <c r="AY53" s="655"/>
      <c r="AZ53" s="656"/>
      <c r="BA53" s="656"/>
      <c r="BB53" s="656"/>
      <c r="BC53" s="656"/>
      <c r="BD53" s="656"/>
      <c r="BE53" s="602"/>
      <c r="BF53" s="602"/>
      <c r="BG53" s="602"/>
      <c r="BH53" s="602"/>
      <c r="BI53" s="603"/>
      <c r="BJ53" s="214"/>
      <c r="BK53" s="214"/>
      <c r="BL53" s="214"/>
      <c r="BM53" s="214"/>
      <c r="BN53" s="214"/>
      <c r="BO53" s="223"/>
      <c r="BP53" s="223"/>
      <c r="BQ53" s="220">
        <v>47</v>
      </c>
      <c r="BR53" s="221"/>
      <c r="BS53" s="622"/>
      <c r="BT53" s="623"/>
      <c r="BU53" s="623"/>
      <c r="BV53" s="623"/>
      <c r="BW53" s="623"/>
      <c r="BX53" s="623"/>
      <c r="BY53" s="623"/>
      <c r="BZ53" s="623"/>
      <c r="CA53" s="623"/>
      <c r="CB53" s="623"/>
      <c r="CC53" s="623"/>
      <c r="CD53" s="623"/>
      <c r="CE53" s="623"/>
      <c r="CF53" s="623"/>
      <c r="CG53" s="644"/>
      <c r="CH53" s="619"/>
      <c r="CI53" s="620"/>
      <c r="CJ53" s="620"/>
      <c r="CK53" s="620"/>
      <c r="CL53" s="621"/>
      <c r="CM53" s="619"/>
      <c r="CN53" s="620"/>
      <c r="CO53" s="620"/>
      <c r="CP53" s="620"/>
      <c r="CQ53" s="621"/>
      <c r="CR53" s="619"/>
      <c r="CS53" s="620"/>
      <c r="CT53" s="620"/>
      <c r="CU53" s="620"/>
      <c r="CV53" s="621"/>
      <c r="CW53" s="619"/>
      <c r="CX53" s="620"/>
      <c r="CY53" s="620"/>
      <c r="CZ53" s="620"/>
      <c r="DA53" s="621"/>
      <c r="DB53" s="619"/>
      <c r="DC53" s="620"/>
      <c r="DD53" s="620"/>
      <c r="DE53" s="620"/>
      <c r="DF53" s="621"/>
      <c r="DG53" s="619"/>
      <c r="DH53" s="620"/>
      <c r="DI53" s="620"/>
      <c r="DJ53" s="620"/>
      <c r="DK53" s="621"/>
      <c r="DL53" s="619"/>
      <c r="DM53" s="620"/>
      <c r="DN53" s="620"/>
      <c r="DO53" s="620"/>
      <c r="DP53" s="621"/>
      <c r="DQ53" s="619"/>
      <c r="DR53" s="620"/>
      <c r="DS53" s="620"/>
      <c r="DT53" s="620"/>
      <c r="DU53" s="621"/>
      <c r="DV53" s="622"/>
      <c r="DW53" s="623"/>
      <c r="DX53" s="623"/>
      <c r="DY53" s="623"/>
      <c r="DZ53" s="624"/>
      <c r="EA53" s="212"/>
    </row>
    <row r="54" spans="1:131" ht="26.25" customHeight="1" x14ac:dyDescent="0.2">
      <c r="A54" s="220">
        <v>27</v>
      </c>
      <c r="B54" s="660"/>
      <c r="C54" s="661"/>
      <c r="D54" s="661"/>
      <c r="E54" s="661"/>
      <c r="F54" s="661"/>
      <c r="G54" s="661"/>
      <c r="H54" s="661"/>
      <c r="I54" s="661"/>
      <c r="J54" s="661"/>
      <c r="K54" s="661"/>
      <c r="L54" s="661"/>
      <c r="M54" s="661"/>
      <c r="N54" s="661"/>
      <c r="O54" s="661"/>
      <c r="P54" s="662"/>
      <c r="Q54" s="663"/>
      <c r="R54" s="655"/>
      <c r="S54" s="655"/>
      <c r="T54" s="655"/>
      <c r="U54" s="655"/>
      <c r="V54" s="655"/>
      <c r="W54" s="655"/>
      <c r="X54" s="655"/>
      <c r="Y54" s="655"/>
      <c r="Z54" s="655"/>
      <c r="AA54" s="655"/>
      <c r="AB54" s="655"/>
      <c r="AC54" s="655"/>
      <c r="AD54" s="655"/>
      <c r="AE54" s="664"/>
      <c r="AF54" s="665"/>
      <c r="AG54" s="666"/>
      <c r="AH54" s="666"/>
      <c r="AI54" s="666"/>
      <c r="AJ54" s="667"/>
      <c r="AK54" s="654"/>
      <c r="AL54" s="655"/>
      <c r="AM54" s="655"/>
      <c r="AN54" s="655"/>
      <c r="AO54" s="655"/>
      <c r="AP54" s="655"/>
      <c r="AQ54" s="655"/>
      <c r="AR54" s="655"/>
      <c r="AS54" s="655"/>
      <c r="AT54" s="655"/>
      <c r="AU54" s="655"/>
      <c r="AV54" s="655"/>
      <c r="AW54" s="655"/>
      <c r="AX54" s="655"/>
      <c r="AY54" s="655"/>
      <c r="AZ54" s="656"/>
      <c r="BA54" s="656"/>
      <c r="BB54" s="656"/>
      <c r="BC54" s="656"/>
      <c r="BD54" s="656"/>
      <c r="BE54" s="602"/>
      <c r="BF54" s="602"/>
      <c r="BG54" s="602"/>
      <c r="BH54" s="602"/>
      <c r="BI54" s="603"/>
      <c r="BJ54" s="214"/>
      <c r="BK54" s="214"/>
      <c r="BL54" s="214"/>
      <c r="BM54" s="214"/>
      <c r="BN54" s="214"/>
      <c r="BO54" s="223"/>
      <c r="BP54" s="223"/>
      <c r="BQ54" s="220">
        <v>48</v>
      </c>
      <c r="BR54" s="221"/>
      <c r="BS54" s="622"/>
      <c r="BT54" s="623"/>
      <c r="BU54" s="623"/>
      <c r="BV54" s="623"/>
      <c r="BW54" s="623"/>
      <c r="BX54" s="623"/>
      <c r="BY54" s="623"/>
      <c r="BZ54" s="623"/>
      <c r="CA54" s="623"/>
      <c r="CB54" s="623"/>
      <c r="CC54" s="623"/>
      <c r="CD54" s="623"/>
      <c r="CE54" s="623"/>
      <c r="CF54" s="623"/>
      <c r="CG54" s="644"/>
      <c r="CH54" s="619"/>
      <c r="CI54" s="620"/>
      <c r="CJ54" s="620"/>
      <c r="CK54" s="620"/>
      <c r="CL54" s="621"/>
      <c r="CM54" s="619"/>
      <c r="CN54" s="620"/>
      <c r="CO54" s="620"/>
      <c r="CP54" s="620"/>
      <c r="CQ54" s="621"/>
      <c r="CR54" s="619"/>
      <c r="CS54" s="620"/>
      <c r="CT54" s="620"/>
      <c r="CU54" s="620"/>
      <c r="CV54" s="621"/>
      <c r="CW54" s="619"/>
      <c r="CX54" s="620"/>
      <c r="CY54" s="620"/>
      <c r="CZ54" s="620"/>
      <c r="DA54" s="621"/>
      <c r="DB54" s="619"/>
      <c r="DC54" s="620"/>
      <c r="DD54" s="620"/>
      <c r="DE54" s="620"/>
      <c r="DF54" s="621"/>
      <c r="DG54" s="619"/>
      <c r="DH54" s="620"/>
      <c r="DI54" s="620"/>
      <c r="DJ54" s="620"/>
      <c r="DK54" s="621"/>
      <c r="DL54" s="619"/>
      <c r="DM54" s="620"/>
      <c r="DN54" s="620"/>
      <c r="DO54" s="620"/>
      <c r="DP54" s="621"/>
      <c r="DQ54" s="619"/>
      <c r="DR54" s="620"/>
      <c r="DS54" s="620"/>
      <c r="DT54" s="620"/>
      <c r="DU54" s="621"/>
      <c r="DV54" s="622"/>
      <c r="DW54" s="623"/>
      <c r="DX54" s="623"/>
      <c r="DY54" s="623"/>
      <c r="DZ54" s="624"/>
      <c r="EA54" s="212"/>
    </row>
    <row r="55" spans="1:131" ht="26.25" customHeight="1" x14ac:dyDescent="0.2">
      <c r="A55" s="220">
        <v>28</v>
      </c>
      <c r="B55" s="660"/>
      <c r="C55" s="661"/>
      <c r="D55" s="661"/>
      <c r="E55" s="661"/>
      <c r="F55" s="661"/>
      <c r="G55" s="661"/>
      <c r="H55" s="661"/>
      <c r="I55" s="661"/>
      <c r="J55" s="661"/>
      <c r="K55" s="661"/>
      <c r="L55" s="661"/>
      <c r="M55" s="661"/>
      <c r="N55" s="661"/>
      <c r="O55" s="661"/>
      <c r="P55" s="662"/>
      <c r="Q55" s="663"/>
      <c r="R55" s="655"/>
      <c r="S55" s="655"/>
      <c r="T55" s="655"/>
      <c r="U55" s="655"/>
      <c r="V55" s="655"/>
      <c r="W55" s="655"/>
      <c r="X55" s="655"/>
      <c r="Y55" s="655"/>
      <c r="Z55" s="655"/>
      <c r="AA55" s="655"/>
      <c r="AB55" s="655"/>
      <c r="AC55" s="655"/>
      <c r="AD55" s="655"/>
      <c r="AE55" s="664"/>
      <c r="AF55" s="665"/>
      <c r="AG55" s="666"/>
      <c r="AH55" s="666"/>
      <c r="AI55" s="666"/>
      <c r="AJ55" s="667"/>
      <c r="AK55" s="654"/>
      <c r="AL55" s="655"/>
      <c r="AM55" s="655"/>
      <c r="AN55" s="655"/>
      <c r="AO55" s="655"/>
      <c r="AP55" s="655"/>
      <c r="AQ55" s="655"/>
      <c r="AR55" s="655"/>
      <c r="AS55" s="655"/>
      <c r="AT55" s="655"/>
      <c r="AU55" s="655"/>
      <c r="AV55" s="655"/>
      <c r="AW55" s="655"/>
      <c r="AX55" s="655"/>
      <c r="AY55" s="655"/>
      <c r="AZ55" s="656"/>
      <c r="BA55" s="656"/>
      <c r="BB55" s="656"/>
      <c r="BC55" s="656"/>
      <c r="BD55" s="656"/>
      <c r="BE55" s="602"/>
      <c r="BF55" s="602"/>
      <c r="BG55" s="602"/>
      <c r="BH55" s="602"/>
      <c r="BI55" s="603"/>
      <c r="BJ55" s="214"/>
      <c r="BK55" s="214"/>
      <c r="BL55" s="214"/>
      <c r="BM55" s="214"/>
      <c r="BN55" s="214"/>
      <c r="BO55" s="223"/>
      <c r="BP55" s="223"/>
      <c r="BQ55" s="220">
        <v>49</v>
      </c>
      <c r="BR55" s="221"/>
      <c r="BS55" s="622"/>
      <c r="BT55" s="623"/>
      <c r="BU55" s="623"/>
      <c r="BV55" s="623"/>
      <c r="BW55" s="623"/>
      <c r="BX55" s="623"/>
      <c r="BY55" s="623"/>
      <c r="BZ55" s="623"/>
      <c r="CA55" s="623"/>
      <c r="CB55" s="623"/>
      <c r="CC55" s="623"/>
      <c r="CD55" s="623"/>
      <c r="CE55" s="623"/>
      <c r="CF55" s="623"/>
      <c r="CG55" s="644"/>
      <c r="CH55" s="619"/>
      <c r="CI55" s="620"/>
      <c r="CJ55" s="620"/>
      <c r="CK55" s="620"/>
      <c r="CL55" s="621"/>
      <c r="CM55" s="619"/>
      <c r="CN55" s="620"/>
      <c r="CO55" s="620"/>
      <c r="CP55" s="620"/>
      <c r="CQ55" s="621"/>
      <c r="CR55" s="619"/>
      <c r="CS55" s="620"/>
      <c r="CT55" s="620"/>
      <c r="CU55" s="620"/>
      <c r="CV55" s="621"/>
      <c r="CW55" s="619"/>
      <c r="CX55" s="620"/>
      <c r="CY55" s="620"/>
      <c r="CZ55" s="620"/>
      <c r="DA55" s="621"/>
      <c r="DB55" s="619"/>
      <c r="DC55" s="620"/>
      <c r="DD55" s="620"/>
      <c r="DE55" s="620"/>
      <c r="DF55" s="621"/>
      <c r="DG55" s="619"/>
      <c r="DH55" s="620"/>
      <c r="DI55" s="620"/>
      <c r="DJ55" s="620"/>
      <c r="DK55" s="621"/>
      <c r="DL55" s="619"/>
      <c r="DM55" s="620"/>
      <c r="DN55" s="620"/>
      <c r="DO55" s="620"/>
      <c r="DP55" s="621"/>
      <c r="DQ55" s="619"/>
      <c r="DR55" s="620"/>
      <c r="DS55" s="620"/>
      <c r="DT55" s="620"/>
      <c r="DU55" s="621"/>
      <c r="DV55" s="622"/>
      <c r="DW55" s="623"/>
      <c r="DX55" s="623"/>
      <c r="DY55" s="623"/>
      <c r="DZ55" s="624"/>
      <c r="EA55" s="212"/>
    </row>
    <row r="56" spans="1:131" ht="26.25" customHeight="1" x14ac:dyDescent="0.2">
      <c r="A56" s="220">
        <v>29</v>
      </c>
      <c r="B56" s="660"/>
      <c r="C56" s="661"/>
      <c r="D56" s="661"/>
      <c r="E56" s="661"/>
      <c r="F56" s="661"/>
      <c r="G56" s="661"/>
      <c r="H56" s="661"/>
      <c r="I56" s="661"/>
      <c r="J56" s="661"/>
      <c r="K56" s="661"/>
      <c r="L56" s="661"/>
      <c r="M56" s="661"/>
      <c r="N56" s="661"/>
      <c r="O56" s="661"/>
      <c r="P56" s="662"/>
      <c r="Q56" s="663"/>
      <c r="R56" s="655"/>
      <c r="S56" s="655"/>
      <c r="T56" s="655"/>
      <c r="U56" s="655"/>
      <c r="V56" s="655"/>
      <c r="W56" s="655"/>
      <c r="X56" s="655"/>
      <c r="Y56" s="655"/>
      <c r="Z56" s="655"/>
      <c r="AA56" s="655"/>
      <c r="AB56" s="655"/>
      <c r="AC56" s="655"/>
      <c r="AD56" s="655"/>
      <c r="AE56" s="664"/>
      <c r="AF56" s="665"/>
      <c r="AG56" s="666"/>
      <c r="AH56" s="666"/>
      <c r="AI56" s="666"/>
      <c r="AJ56" s="667"/>
      <c r="AK56" s="654"/>
      <c r="AL56" s="655"/>
      <c r="AM56" s="655"/>
      <c r="AN56" s="655"/>
      <c r="AO56" s="655"/>
      <c r="AP56" s="655"/>
      <c r="AQ56" s="655"/>
      <c r="AR56" s="655"/>
      <c r="AS56" s="655"/>
      <c r="AT56" s="655"/>
      <c r="AU56" s="655"/>
      <c r="AV56" s="655"/>
      <c r="AW56" s="655"/>
      <c r="AX56" s="655"/>
      <c r="AY56" s="655"/>
      <c r="AZ56" s="656"/>
      <c r="BA56" s="656"/>
      <c r="BB56" s="656"/>
      <c r="BC56" s="656"/>
      <c r="BD56" s="656"/>
      <c r="BE56" s="602"/>
      <c r="BF56" s="602"/>
      <c r="BG56" s="602"/>
      <c r="BH56" s="602"/>
      <c r="BI56" s="603"/>
      <c r="BJ56" s="214"/>
      <c r="BK56" s="214"/>
      <c r="BL56" s="214"/>
      <c r="BM56" s="214"/>
      <c r="BN56" s="214"/>
      <c r="BO56" s="223"/>
      <c r="BP56" s="223"/>
      <c r="BQ56" s="220">
        <v>50</v>
      </c>
      <c r="BR56" s="221"/>
      <c r="BS56" s="622"/>
      <c r="BT56" s="623"/>
      <c r="BU56" s="623"/>
      <c r="BV56" s="623"/>
      <c r="BW56" s="623"/>
      <c r="BX56" s="623"/>
      <c r="BY56" s="623"/>
      <c r="BZ56" s="623"/>
      <c r="CA56" s="623"/>
      <c r="CB56" s="623"/>
      <c r="CC56" s="623"/>
      <c r="CD56" s="623"/>
      <c r="CE56" s="623"/>
      <c r="CF56" s="623"/>
      <c r="CG56" s="644"/>
      <c r="CH56" s="619"/>
      <c r="CI56" s="620"/>
      <c r="CJ56" s="620"/>
      <c r="CK56" s="620"/>
      <c r="CL56" s="621"/>
      <c r="CM56" s="619"/>
      <c r="CN56" s="620"/>
      <c r="CO56" s="620"/>
      <c r="CP56" s="620"/>
      <c r="CQ56" s="621"/>
      <c r="CR56" s="619"/>
      <c r="CS56" s="620"/>
      <c r="CT56" s="620"/>
      <c r="CU56" s="620"/>
      <c r="CV56" s="621"/>
      <c r="CW56" s="619"/>
      <c r="CX56" s="620"/>
      <c r="CY56" s="620"/>
      <c r="CZ56" s="620"/>
      <c r="DA56" s="621"/>
      <c r="DB56" s="619"/>
      <c r="DC56" s="620"/>
      <c r="DD56" s="620"/>
      <c r="DE56" s="620"/>
      <c r="DF56" s="621"/>
      <c r="DG56" s="619"/>
      <c r="DH56" s="620"/>
      <c r="DI56" s="620"/>
      <c r="DJ56" s="620"/>
      <c r="DK56" s="621"/>
      <c r="DL56" s="619"/>
      <c r="DM56" s="620"/>
      <c r="DN56" s="620"/>
      <c r="DO56" s="620"/>
      <c r="DP56" s="621"/>
      <c r="DQ56" s="619"/>
      <c r="DR56" s="620"/>
      <c r="DS56" s="620"/>
      <c r="DT56" s="620"/>
      <c r="DU56" s="621"/>
      <c r="DV56" s="622"/>
      <c r="DW56" s="623"/>
      <c r="DX56" s="623"/>
      <c r="DY56" s="623"/>
      <c r="DZ56" s="624"/>
      <c r="EA56" s="212"/>
    </row>
    <row r="57" spans="1:131" ht="26.25" customHeight="1" x14ac:dyDescent="0.2">
      <c r="A57" s="220">
        <v>30</v>
      </c>
      <c r="B57" s="660"/>
      <c r="C57" s="661"/>
      <c r="D57" s="661"/>
      <c r="E57" s="661"/>
      <c r="F57" s="661"/>
      <c r="G57" s="661"/>
      <c r="H57" s="661"/>
      <c r="I57" s="661"/>
      <c r="J57" s="661"/>
      <c r="K57" s="661"/>
      <c r="L57" s="661"/>
      <c r="M57" s="661"/>
      <c r="N57" s="661"/>
      <c r="O57" s="661"/>
      <c r="P57" s="662"/>
      <c r="Q57" s="663"/>
      <c r="R57" s="655"/>
      <c r="S57" s="655"/>
      <c r="T57" s="655"/>
      <c r="U57" s="655"/>
      <c r="V57" s="655"/>
      <c r="W57" s="655"/>
      <c r="X57" s="655"/>
      <c r="Y57" s="655"/>
      <c r="Z57" s="655"/>
      <c r="AA57" s="655"/>
      <c r="AB57" s="655"/>
      <c r="AC57" s="655"/>
      <c r="AD57" s="655"/>
      <c r="AE57" s="664"/>
      <c r="AF57" s="665"/>
      <c r="AG57" s="666"/>
      <c r="AH57" s="666"/>
      <c r="AI57" s="666"/>
      <c r="AJ57" s="667"/>
      <c r="AK57" s="654"/>
      <c r="AL57" s="655"/>
      <c r="AM57" s="655"/>
      <c r="AN57" s="655"/>
      <c r="AO57" s="655"/>
      <c r="AP57" s="655"/>
      <c r="AQ57" s="655"/>
      <c r="AR57" s="655"/>
      <c r="AS57" s="655"/>
      <c r="AT57" s="655"/>
      <c r="AU57" s="655"/>
      <c r="AV57" s="655"/>
      <c r="AW57" s="655"/>
      <c r="AX57" s="655"/>
      <c r="AY57" s="655"/>
      <c r="AZ57" s="656"/>
      <c r="BA57" s="656"/>
      <c r="BB57" s="656"/>
      <c r="BC57" s="656"/>
      <c r="BD57" s="656"/>
      <c r="BE57" s="602"/>
      <c r="BF57" s="602"/>
      <c r="BG57" s="602"/>
      <c r="BH57" s="602"/>
      <c r="BI57" s="603"/>
      <c r="BJ57" s="214"/>
      <c r="BK57" s="214"/>
      <c r="BL57" s="214"/>
      <c r="BM57" s="214"/>
      <c r="BN57" s="214"/>
      <c r="BO57" s="223"/>
      <c r="BP57" s="223"/>
      <c r="BQ57" s="220">
        <v>51</v>
      </c>
      <c r="BR57" s="221"/>
      <c r="BS57" s="622"/>
      <c r="BT57" s="623"/>
      <c r="BU57" s="623"/>
      <c r="BV57" s="623"/>
      <c r="BW57" s="623"/>
      <c r="BX57" s="623"/>
      <c r="BY57" s="623"/>
      <c r="BZ57" s="623"/>
      <c r="CA57" s="623"/>
      <c r="CB57" s="623"/>
      <c r="CC57" s="623"/>
      <c r="CD57" s="623"/>
      <c r="CE57" s="623"/>
      <c r="CF57" s="623"/>
      <c r="CG57" s="644"/>
      <c r="CH57" s="619"/>
      <c r="CI57" s="620"/>
      <c r="CJ57" s="620"/>
      <c r="CK57" s="620"/>
      <c r="CL57" s="621"/>
      <c r="CM57" s="619"/>
      <c r="CN57" s="620"/>
      <c r="CO57" s="620"/>
      <c r="CP57" s="620"/>
      <c r="CQ57" s="621"/>
      <c r="CR57" s="619"/>
      <c r="CS57" s="620"/>
      <c r="CT57" s="620"/>
      <c r="CU57" s="620"/>
      <c r="CV57" s="621"/>
      <c r="CW57" s="619"/>
      <c r="CX57" s="620"/>
      <c r="CY57" s="620"/>
      <c r="CZ57" s="620"/>
      <c r="DA57" s="621"/>
      <c r="DB57" s="619"/>
      <c r="DC57" s="620"/>
      <c r="DD57" s="620"/>
      <c r="DE57" s="620"/>
      <c r="DF57" s="621"/>
      <c r="DG57" s="619"/>
      <c r="DH57" s="620"/>
      <c r="DI57" s="620"/>
      <c r="DJ57" s="620"/>
      <c r="DK57" s="621"/>
      <c r="DL57" s="619"/>
      <c r="DM57" s="620"/>
      <c r="DN57" s="620"/>
      <c r="DO57" s="620"/>
      <c r="DP57" s="621"/>
      <c r="DQ57" s="619"/>
      <c r="DR57" s="620"/>
      <c r="DS57" s="620"/>
      <c r="DT57" s="620"/>
      <c r="DU57" s="621"/>
      <c r="DV57" s="622"/>
      <c r="DW57" s="623"/>
      <c r="DX57" s="623"/>
      <c r="DY57" s="623"/>
      <c r="DZ57" s="624"/>
      <c r="EA57" s="212"/>
    </row>
    <row r="58" spans="1:131" ht="26.25" customHeight="1" x14ac:dyDescent="0.2">
      <c r="A58" s="220">
        <v>31</v>
      </c>
      <c r="B58" s="660"/>
      <c r="C58" s="661"/>
      <c r="D58" s="661"/>
      <c r="E58" s="661"/>
      <c r="F58" s="661"/>
      <c r="G58" s="661"/>
      <c r="H58" s="661"/>
      <c r="I58" s="661"/>
      <c r="J58" s="661"/>
      <c r="K58" s="661"/>
      <c r="L58" s="661"/>
      <c r="M58" s="661"/>
      <c r="N58" s="661"/>
      <c r="O58" s="661"/>
      <c r="P58" s="662"/>
      <c r="Q58" s="663"/>
      <c r="R58" s="655"/>
      <c r="S58" s="655"/>
      <c r="T58" s="655"/>
      <c r="U58" s="655"/>
      <c r="V58" s="655"/>
      <c r="W58" s="655"/>
      <c r="X58" s="655"/>
      <c r="Y58" s="655"/>
      <c r="Z58" s="655"/>
      <c r="AA58" s="655"/>
      <c r="AB58" s="655"/>
      <c r="AC58" s="655"/>
      <c r="AD58" s="655"/>
      <c r="AE58" s="664"/>
      <c r="AF58" s="665"/>
      <c r="AG58" s="666"/>
      <c r="AH58" s="666"/>
      <c r="AI58" s="666"/>
      <c r="AJ58" s="667"/>
      <c r="AK58" s="654"/>
      <c r="AL58" s="655"/>
      <c r="AM58" s="655"/>
      <c r="AN58" s="655"/>
      <c r="AO58" s="655"/>
      <c r="AP58" s="655"/>
      <c r="AQ58" s="655"/>
      <c r="AR58" s="655"/>
      <c r="AS58" s="655"/>
      <c r="AT58" s="655"/>
      <c r="AU58" s="655"/>
      <c r="AV58" s="655"/>
      <c r="AW58" s="655"/>
      <c r="AX58" s="655"/>
      <c r="AY58" s="655"/>
      <c r="AZ58" s="656"/>
      <c r="BA58" s="656"/>
      <c r="BB58" s="656"/>
      <c r="BC58" s="656"/>
      <c r="BD58" s="656"/>
      <c r="BE58" s="602"/>
      <c r="BF58" s="602"/>
      <c r="BG58" s="602"/>
      <c r="BH58" s="602"/>
      <c r="BI58" s="603"/>
      <c r="BJ58" s="214"/>
      <c r="BK58" s="214"/>
      <c r="BL58" s="214"/>
      <c r="BM58" s="214"/>
      <c r="BN58" s="214"/>
      <c r="BO58" s="223"/>
      <c r="BP58" s="223"/>
      <c r="BQ58" s="220">
        <v>52</v>
      </c>
      <c r="BR58" s="221"/>
      <c r="BS58" s="622"/>
      <c r="BT58" s="623"/>
      <c r="BU58" s="623"/>
      <c r="BV58" s="623"/>
      <c r="BW58" s="623"/>
      <c r="BX58" s="623"/>
      <c r="BY58" s="623"/>
      <c r="BZ58" s="623"/>
      <c r="CA58" s="623"/>
      <c r="CB58" s="623"/>
      <c r="CC58" s="623"/>
      <c r="CD58" s="623"/>
      <c r="CE58" s="623"/>
      <c r="CF58" s="623"/>
      <c r="CG58" s="644"/>
      <c r="CH58" s="619"/>
      <c r="CI58" s="620"/>
      <c r="CJ58" s="620"/>
      <c r="CK58" s="620"/>
      <c r="CL58" s="621"/>
      <c r="CM58" s="619"/>
      <c r="CN58" s="620"/>
      <c r="CO58" s="620"/>
      <c r="CP58" s="620"/>
      <c r="CQ58" s="621"/>
      <c r="CR58" s="619"/>
      <c r="CS58" s="620"/>
      <c r="CT58" s="620"/>
      <c r="CU58" s="620"/>
      <c r="CV58" s="621"/>
      <c r="CW58" s="619"/>
      <c r="CX58" s="620"/>
      <c r="CY58" s="620"/>
      <c r="CZ58" s="620"/>
      <c r="DA58" s="621"/>
      <c r="DB58" s="619"/>
      <c r="DC58" s="620"/>
      <c r="DD58" s="620"/>
      <c r="DE58" s="620"/>
      <c r="DF58" s="621"/>
      <c r="DG58" s="619"/>
      <c r="DH58" s="620"/>
      <c r="DI58" s="620"/>
      <c r="DJ58" s="620"/>
      <c r="DK58" s="621"/>
      <c r="DL58" s="619"/>
      <c r="DM58" s="620"/>
      <c r="DN58" s="620"/>
      <c r="DO58" s="620"/>
      <c r="DP58" s="621"/>
      <c r="DQ58" s="619"/>
      <c r="DR58" s="620"/>
      <c r="DS58" s="620"/>
      <c r="DT58" s="620"/>
      <c r="DU58" s="621"/>
      <c r="DV58" s="622"/>
      <c r="DW58" s="623"/>
      <c r="DX58" s="623"/>
      <c r="DY58" s="623"/>
      <c r="DZ58" s="624"/>
      <c r="EA58" s="212"/>
    </row>
    <row r="59" spans="1:131" ht="26.25" customHeight="1" x14ac:dyDescent="0.2">
      <c r="A59" s="220">
        <v>32</v>
      </c>
      <c r="B59" s="660"/>
      <c r="C59" s="661"/>
      <c r="D59" s="661"/>
      <c r="E59" s="661"/>
      <c r="F59" s="661"/>
      <c r="G59" s="661"/>
      <c r="H59" s="661"/>
      <c r="I59" s="661"/>
      <c r="J59" s="661"/>
      <c r="K59" s="661"/>
      <c r="L59" s="661"/>
      <c r="M59" s="661"/>
      <c r="N59" s="661"/>
      <c r="O59" s="661"/>
      <c r="P59" s="662"/>
      <c r="Q59" s="663"/>
      <c r="R59" s="655"/>
      <c r="S59" s="655"/>
      <c r="T59" s="655"/>
      <c r="U59" s="655"/>
      <c r="V59" s="655"/>
      <c r="W59" s="655"/>
      <c r="X59" s="655"/>
      <c r="Y59" s="655"/>
      <c r="Z59" s="655"/>
      <c r="AA59" s="655"/>
      <c r="AB59" s="655"/>
      <c r="AC59" s="655"/>
      <c r="AD59" s="655"/>
      <c r="AE59" s="664"/>
      <c r="AF59" s="665"/>
      <c r="AG59" s="666"/>
      <c r="AH59" s="666"/>
      <c r="AI59" s="666"/>
      <c r="AJ59" s="667"/>
      <c r="AK59" s="654"/>
      <c r="AL59" s="655"/>
      <c r="AM59" s="655"/>
      <c r="AN59" s="655"/>
      <c r="AO59" s="655"/>
      <c r="AP59" s="655"/>
      <c r="AQ59" s="655"/>
      <c r="AR59" s="655"/>
      <c r="AS59" s="655"/>
      <c r="AT59" s="655"/>
      <c r="AU59" s="655"/>
      <c r="AV59" s="655"/>
      <c r="AW59" s="655"/>
      <c r="AX59" s="655"/>
      <c r="AY59" s="655"/>
      <c r="AZ59" s="656"/>
      <c r="BA59" s="656"/>
      <c r="BB59" s="656"/>
      <c r="BC59" s="656"/>
      <c r="BD59" s="656"/>
      <c r="BE59" s="602"/>
      <c r="BF59" s="602"/>
      <c r="BG59" s="602"/>
      <c r="BH59" s="602"/>
      <c r="BI59" s="603"/>
      <c r="BJ59" s="214"/>
      <c r="BK59" s="214"/>
      <c r="BL59" s="214"/>
      <c r="BM59" s="214"/>
      <c r="BN59" s="214"/>
      <c r="BO59" s="223"/>
      <c r="BP59" s="223"/>
      <c r="BQ59" s="220">
        <v>53</v>
      </c>
      <c r="BR59" s="221"/>
      <c r="BS59" s="622"/>
      <c r="BT59" s="623"/>
      <c r="BU59" s="623"/>
      <c r="BV59" s="623"/>
      <c r="BW59" s="623"/>
      <c r="BX59" s="623"/>
      <c r="BY59" s="623"/>
      <c r="BZ59" s="623"/>
      <c r="CA59" s="623"/>
      <c r="CB59" s="623"/>
      <c r="CC59" s="623"/>
      <c r="CD59" s="623"/>
      <c r="CE59" s="623"/>
      <c r="CF59" s="623"/>
      <c r="CG59" s="644"/>
      <c r="CH59" s="619"/>
      <c r="CI59" s="620"/>
      <c r="CJ59" s="620"/>
      <c r="CK59" s="620"/>
      <c r="CL59" s="621"/>
      <c r="CM59" s="619"/>
      <c r="CN59" s="620"/>
      <c r="CO59" s="620"/>
      <c r="CP59" s="620"/>
      <c r="CQ59" s="621"/>
      <c r="CR59" s="619"/>
      <c r="CS59" s="620"/>
      <c r="CT59" s="620"/>
      <c r="CU59" s="620"/>
      <c r="CV59" s="621"/>
      <c r="CW59" s="619"/>
      <c r="CX59" s="620"/>
      <c r="CY59" s="620"/>
      <c r="CZ59" s="620"/>
      <c r="DA59" s="621"/>
      <c r="DB59" s="619"/>
      <c r="DC59" s="620"/>
      <c r="DD59" s="620"/>
      <c r="DE59" s="620"/>
      <c r="DF59" s="621"/>
      <c r="DG59" s="619"/>
      <c r="DH59" s="620"/>
      <c r="DI59" s="620"/>
      <c r="DJ59" s="620"/>
      <c r="DK59" s="621"/>
      <c r="DL59" s="619"/>
      <c r="DM59" s="620"/>
      <c r="DN59" s="620"/>
      <c r="DO59" s="620"/>
      <c r="DP59" s="621"/>
      <c r="DQ59" s="619"/>
      <c r="DR59" s="620"/>
      <c r="DS59" s="620"/>
      <c r="DT59" s="620"/>
      <c r="DU59" s="621"/>
      <c r="DV59" s="622"/>
      <c r="DW59" s="623"/>
      <c r="DX59" s="623"/>
      <c r="DY59" s="623"/>
      <c r="DZ59" s="624"/>
      <c r="EA59" s="212"/>
    </row>
    <row r="60" spans="1:131" ht="26.25" customHeight="1" x14ac:dyDescent="0.2">
      <c r="A60" s="220">
        <v>33</v>
      </c>
      <c r="B60" s="660"/>
      <c r="C60" s="661"/>
      <c r="D60" s="661"/>
      <c r="E60" s="661"/>
      <c r="F60" s="661"/>
      <c r="G60" s="661"/>
      <c r="H60" s="661"/>
      <c r="I60" s="661"/>
      <c r="J60" s="661"/>
      <c r="K60" s="661"/>
      <c r="L60" s="661"/>
      <c r="M60" s="661"/>
      <c r="N60" s="661"/>
      <c r="O60" s="661"/>
      <c r="P60" s="662"/>
      <c r="Q60" s="663"/>
      <c r="R60" s="655"/>
      <c r="S60" s="655"/>
      <c r="T60" s="655"/>
      <c r="U60" s="655"/>
      <c r="V60" s="655"/>
      <c r="W60" s="655"/>
      <c r="X60" s="655"/>
      <c r="Y60" s="655"/>
      <c r="Z60" s="655"/>
      <c r="AA60" s="655"/>
      <c r="AB60" s="655"/>
      <c r="AC60" s="655"/>
      <c r="AD60" s="655"/>
      <c r="AE60" s="664"/>
      <c r="AF60" s="665"/>
      <c r="AG60" s="666"/>
      <c r="AH60" s="666"/>
      <c r="AI60" s="666"/>
      <c r="AJ60" s="667"/>
      <c r="AK60" s="654"/>
      <c r="AL60" s="655"/>
      <c r="AM60" s="655"/>
      <c r="AN60" s="655"/>
      <c r="AO60" s="655"/>
      <c r="AP60" s="655"/>
      <c r="AQ60" s="655"/>
      <c r="AR60" s="655"/>
      <c r="AS60" s="655"/>
      <c r="AT60" s="655"/>
      <c r="AU60" s="655"/>
      <c r="AV60" s="655"/>
      <c r="AW60" s="655"/>
      <c r="AX60" s="655"/>
      <c r="AY60" s="655"/>
      <c r="AZ60" s="656"/>
      <c r="BA60" s="656"/>
      <c r="BB60" s="656"/>
      <c r="BC60" s="656"/>
      <c r="BD60" s="656"/>
      <c r="BE60" s="602"/>
      <c r="BF60" s="602"/>
      <c r="BG60" s="602"/>
      <c r="BH60" s="602"/>
      <c r="BI60" s="603"/>
      <c r="BJ60" s="214"/>
      <c r="BK60" s="214"/>
      <c r="BL60" s="214"/>
      <c r="BM60" s="214"/>
      <c r="BN60" s="214"/>
      <c r="BO60" s="223"/>
      <c r="BP60" s="223"/>
      <c r="BQ60" s="220">
        <v>54</v>
      </c>
      <c r="BR60" s="221"/>
      <c r="BS60" s="622"/>
      <c r="BT60" s="623"/>
      <c r="BU60" s="623"/>
      <c r="BV60" s="623"/>
      <c r="BW60" s="623"/>
      <c r="BX60" s="623"/>
      <c r="BY60" s="623"/>
      <c r="BZ60" s="623"/>
      <c r="CA60" s="623"/>
      <c r="CB60" s="623"/>
      <c r="CC60" s="623"/>
      <c r="CD60" s="623"/>
      <c r="CE60" s="623"/>
      <c r="CF60" s="623"/>
      <c r="CG60" s="644"/>
      <c r="CH60" s="619"/>
      <c r="CI60" s="620"/>
      <c r="CJ60" s="620"/>
      <c r="CK60" s="620"/>
      <c r="CL60" s="621"/>
      <c r="CM60" s="619"/>
      <c r="CN60" s="620"/>
      <c r="CO60" s="620"/>
      <c r="CP60" s="620"/>
      <c r="CQ60" s="621"/>
      <c r="CR60" s="619"/>
      <c r="CS60" s="620"/>
      <c r="CT60" s="620"/>
      <c r="CU60" s="620"/>
      <c r="CV60" s="621"/>
      <c r="CW60" s="619"/>
      <c r="CX60" s="620"/>
      <c r="CY60" s="620"/>
      <c r="CZ60" s="620"/>
      <c r="DA60" s="621"/>
      <c r="DB60" s="619"/>
      <c r="DC60" s="620"/>
      <c r="DD60" s="620"/>
      <c r="DE60" s="620"/>
      <c r="DF60" s="621"/>
      <c r="DG60" s="619"/>
      <c r="DH60" s="620"/>
      <c r="DI60" s="620"/>
      <c r="DJ60" s="620"/>
      <c r="DK60" s="621"/>
      <c r="DL60" s="619"/>
      <c r="DM60" s="620"/>
      <c r="DN60" s="620"/>
      <c r="DO60" s="620"/>
      <c r="DP60" s="621"/>
      <c r="DQ60" s="619"/>
      <c r="DR60" s="620"/>
      <c r="DS60" s="620"/>
      <c r="DT60" s="620"/>
      <c r="DU60" s="621"/>
      <c r="DV60" s="622"/>
      <c r="DW60" s="623"/>
      <c r="DX60" s="623"/>
      <c r="DY60" s="623"/>
      <c r="DZ60" s="624"/>
      <c r="EA60" s="212"/>
    </row>
    <row r="61" spans="1:131" ht="26.25" customHeight="1" thickBot="1" x14ac:dyDescent="0.25">
      <c r="A61" s="220">
        <v>34</v>
      </c>
      <c r="B61" s="660"/>
      <c r="C61" s="661"/>
      <c r="D61" s="661"/>
      <c r="E61" s="661"/>
      <c r="F61" s="661"/>
      <c r="G61" s="661"/>
      <c r="H61" s="661"/>
      <c r="I61" s="661"/>
      <c r="J61" s="661"/>
      <c r="K61" s="661"/>
      <c r="L61" s="661"/>
      <c r="M61" s="661"/>
      <c r="N61" s="661"/>
      <c r="O61" s="661"/>
      <c r="P61" s="662"/>
      <c r="Q61" s="663"/>
      <c r="R61" s="655"/>
      <c r="S61" s="655"/>
      <c r="T61" s="655"/>
      <c r="U61" s="655"/>
      <c r="V61" s="655"/>
      <c r="W61" s="655"/>
      <c r="X61" s="655"/>
      <c r="Y61" s="655"/>
      <c r="Z61" s="655"/>
      <c r="AA61" s="655"/>
      <c r="AB61" s="655"/>
      <c r="AC61" s="655"/>
      <c r="AD61" s="655"/>
      <c r="AE61" s="664"/>
      <c r="AF61" s="665"/>
      <c r="AG61" s="666"/>
      <c r="AH61" s="666"/>
      <c r="AI61" s="666"/>
      <c r="AJ61" s="667"/>
      <c r="AK61" s="654"/>
      <c r="AL61" s="655"/>
      <c r="AM61" s="655"/>
      <c r="AN61" s="655"/>
      <c r="AO61" s="655"/>
      <c r="AP61" s="655"/>
      <c r="AQ61" s="655"/>
      <c r="AR61" s="655"/>
      <c r="AS61" s="655"/>
      <c r="AT61" s="655"/>
      <c r="AU61" s="655"/>
      <c r="AV61" s="655"/>
      <c r="AW61" s="655"/>
      <c r="AX61" s="655"/>
      <c r="AY61" s="655"/>
      <c r="AZ61" s="656"/>
      <c r="BA61" s="656"/>
      <c r="BB61" s="656"/>
      <c r="BC61" s="656"/>
      <c r="BD61" s="656"/>
      <c r="BE61" s="602"/>
      <c r="BF61" s="602"/>
      <c r="BG61" s="602"/>
      <c r="BH61" s="602"/>
      <c r="BI61" s="603"/>
      <c r="BJ61" s="214"/>
      <c r="BK61" s="214"/>
      <c r="BL61" s="214"/>
      <c r="BM61" s="214"/>
      <c r="BN61" s="214"/>
      <c r="BO61" s="223"/>
      <c r="BP61" s="223"/>
      <c r="BQ61" s="220">
        <v>55</v>
      </c>
      <c r="BR61" s="221"/>
      <c r="BS61" s="622"/>
      <c r="BT61" s="623"/>
      <c r="BU61" s="623"/>
      <c r="BV61" s="623"/>
      <c r="BW61" s="623"/>
      <c r="BX61" s="623"/>
      <c r="BY61" s="623"/>
      <c r="BZ61" s="623"/>
      <c r="CA61" s="623"/>
      <c r="CB61" s="623"/>
      <c r="CC61" s="623"/>
      <c r="CD61" s="623"/>
      <c r="CE61" s="623"/>
      <c r="CF61" s="623"/>
      <c r="CG61" s="644"/>
      <c r="CH61" s="619"/>
      <c r="CI61" s="620"/>
      <c r="CJ61" s="620"/>
      <c r="CK61" s="620"/>
      <c r="CL61" s="621"/>
      <c r="CM61" s="619"/>
      <c r="CN61" s="620"/>
      <c r="CO61" s="620"/>
      <c r="CP61" s="620"/>
      <c r="CQ61" s="621"/>
      <c r="CR61" s="619"/>
      <c r="CS61" s="620"/>
      <c r="CT61" s="620"/>
      <c r="CU61" s="620"/>
      <c r="CV61" s="621"/>
      <c r="CW61" s="619"/>
      <c r="CX61" s="620"/>
      <c r="CY61" s="620"/>
      <c r="CZ61" s="620"/>
      <c r="DA61" s="621"/>
      <c r="DB61" s="619"/>
      <c r="DC61" s="620"/>
      <c r="DD61" s="620"/>
      <c r="DE61" s="620"/>
      <c r="DF61" s="621"/>
      <c r="DG61" s="619"/>
      <c r="DH61" s="620"/>
      <c r="DI61" s="620"/>
      <c r="DJ61" s="620"/>
      <c r="DK61" s="621"/>
      <c r="DL61" s="619"/>
      <c r="DM61" s="620"/>
      <c r="DN61" s="620"/>
      <c r="DO61" s="620"/>
      <c r="DP61" s="621"/>
      <c r="DQ61" s="619"/>
      <c r="DR61" s="620"/>
      <c r="DS61" s="620"/>
      <c r="DT61" s="620"/>
      <c r="DU61" s="621"/>
      <c r="DV61" s="622"/>
      <c r="DW61" s="623"/>
      <c r="DX61" s="623"/>
      <c r="DY61" s="623"/>
      <c r="DZ61" s="624"/>
      <c r="EA61" s="212"/>
    </row>
    <row r="62" spans="1:131" ht="26.25" customHeight="1" x14ac:dyDescent="0.2">
      <c r="A62" s="220">
        <v>35</v>
      </c>
      <c r="B62" s="660"/>
      <c r="C62" s="661"/>
      <c r="D62" s="661"/>
      <c r="E62" s="661"/>
      <c r="F62" s="661"/>
      <c r="G62" s="661"/>
      <c r="H62" s="661"/>
      <c r="I62" s="661"/>
      <c r="J62" s="661"/>
      <c r="K62" s="661"/>
      <c r="L62" s="661"/>
      <c r="M62" s="661"/>
      <c r="N62" s="661"/>
      <c r="O62" s="661"/>
      <c r="P62" s="662"/>
      <c r="Q62" s="663"/>
      <c r="R62" s="655"/>
      <c r="S62" s="655"/>
      <c r="T62" s="655"/>
      <c r="U62" s="655"/>
      <c r="V62" s="655"/>
      <c r="W62" s="655"/>
      <c r="X62" s="655"/>
      <c r="Y62" s="655"/>
      <c r="Z62" s="655"/>
      <c r="AA62" s="655"/>
      <c r="AB62" s="655"/>
      <c r="AC62" s="655"/>
      <c r="AD62" s="655"/>
      <c r="AE62" s="664"/>
      <c r="AF62" s="665"/>
      <c r="AG62" s="666"/>
      <c r="AH62" s="666"/>
      <c r="AI62" s="666"/>
      <c r="AJ62" s="667"/>
      <c r="AK62" s="654"/>
      <c r="AL62" s="655"/>
      <c r="AM62" s="655"/>
      <c r="AN62" s="655"/>
      <c r="AO62" s="655"/>
      <c r="AP62" s="655"/>
      <c r="AQ62" s="655"/>
      <c r="AR62" s="655"/>
      <c r="AS62" s="655"/>
      <c r="AT62" s="655"/>
      <c r="AU62" s="655"/>
      <c r="AV62" s="655"/>
      <c r="AW62" s="655"/>
      <c r="AX62" s="655"/>
      <c r="AY62" s="655"/>
      <c r="AZ62" s="656"/>
      <c r="BA62" s="656"/>
      <c r="BB62" s="656"/>
      <c r="BC62" s="656"/>
      <c r="BD62" s="656"/>
      <c r="BE62" s="602"/>
      <c r="BF62" s="602"/>
      <c r="BG62" s="602"/>
      <c r="BH62" s="602"/>
      <c r="BI62" s="603"/>
      <c r="BJ62" s="657" t="s">
        <v>394</v>
      </c>
      <c r="BK62" s="658"/>
      <c r="BL62" s="658"/>
      <c r="BM62" s="658"/>
      <c r="BN62" s="659"/>
      <c r="BO62" s="223"/>
      <c r="BP62" s="223"/>
      <c r="BQ62" s="220">
        <v>56</v>
      </c>
      <c r="BR62" s="221"/>
      <c r="BS62" s="622"/>
      <c r="BT62" s="623"/>
      <c r="BU62" s="623"/>
      <c r="BV62" s="623"/>
      <c r="BW62" s="623"/>
      <c r="BX62" s="623"/>
      <c r="BY62" s="623"/>
      <c r="BZ62" s="623"/>
      <c r="CA62" s="623"/>
      <c r="CB62" s="623"/>
      <c r="CC62" s="623"/>
      <c r="CD62" s="623"/>
      <c r="CE62" s="623"/>
      <c r="CF62" s="623"/>
      <c r="CG62" s="644"/>
      <c r="CH62" s="619"/>
      <c r="CI62" s="620"/>
      <c r="CJ62" s="620"/>
      <c r="CK62" s="620"/>
      <c r="CL62" s="621"/>
      <c r="CM62" s="619"/>
      <c r="CN62" s="620"/>
      <c r="CO62" s="620"/>
      <c r="CP62" s="620"/>
      <c r="CQ62" s="621"/>
      <c r="CR62" s="619"/>
      <c r="CS62" s="620"/>
      <c r="CT62" s="620"/>
      <c r="CU62" s="620"/>
      <c r="CV62" s="621"/>
      <c r="CW62" s="619"/>
      <c r="CX62" s="620"/>
      <c r="CY62" s="620"/>
      <c r="CZ62" s="620"/>
      <c r="DA62" s="621"/>
      <c r="DB62" s="619"/>
      <c r="DC62" s="620"/>
      <c r="DD62" s="620"/>
      <c r="DE62" s="620"/>
      <c r="DF62" s="621"/>
      <c r="DG62" s="619"/>
      <c r="DH62" s="620"/>
      <c r="DI62" s="620"/>
      <c r="DJ62" s="620"/>
      <c r="DK62" s="621"/>
      <c r="DL62" s="619"/>
      <c r="DM62" s="620"/>
      <c r="DN62" s="620"/>
      <c r="DO62" s="620"/>
      <c r="DP62" s="621"/>
      <c r="DQ62" s="619"/>
      <c r="DR62" s="620"/>
      <c r="DS62" s="620"/>
      <c r="DT62" s="620"/>
      <c r="DU62" s="621"/>
      <c r="DV62" s="622"/>
      <c r="DW62" s="623"/>
      <c r="DX62" s="623"/>
      <c r="DY62" s="623"/>
      <c r="DZ62" s="624"/>
      <c r="EA62" s="212"/>
    </row>
    <row r="63" spans="1:131" ht="26.25" customHeight="1" thickBot="1" x14ac:dyDescent="0.25">
      <c r="A63" s="222" t="s">
        <v>376</v>
      </c>
      <c r="B63" s="567" t="s">
        <v>395</v>
      </c>
      <c r="C63" s="568"/>
      <c r="D63" s="568"/>
      <c r="E63" s="568"/>
      <c r="F63" s="568"/>
      <c r="G63" s="568"/>
      <c r="H63" s="568"/>
      <c r="I63" s="568"/>
      <c r="J63" s="568"/>
      <c r="K63" s="568"/>
      <c r="L63" s="568"/>
      <c r="M63" s="568"/>
      <c r="N63" s="568"/>
      <c r="O63" s="568"/>
      <c r="P63" s="578"/>
      <c r="Q63" s="592"/>
      <c r="R63" s="593"/>
      <c r="S63" s="593"/>
      <c r="T63" s="593"/>
      <c r="U63" s="593"/>
      <c r="V63" s="593"/>
      <c r="W63" s="593"/>
      <c r="X63" s="593"/>
      <c r="Y63" s="593"/>
      <c r="Z63" s="593"/>
      <c r="AA63" s="593"/>
      <c r="AB63" s="593"/>
      <c r="AC63" s="593"/>
      <c r="AD63" s="593"/>
      <c r="AE63" s="650"/>
      <c r="AF63" s="651">
        <v>2085</v>
      </c>
      <c r="AG63" s="589"/>
      <c r="AH63" s="589"/>
      <c r="AI63" s="589"/>
      <c r="AJ63" s="652"/>
      <c r="AK63" s="653"/>
      <c r="AL63" s="593"/>
      <c r="AM63" s="593"/>
      <c r="AN63" s="593"/>
      <c r="AO63" s="593"/>
      <c r="AP63" s="589">
        <v>30217</v>
      </c>
      <c r="AQ63" s="589"/>
      <c r="AR63" s="589"/>
      <c r="AS63" s="589"/>
      <c r="AT63" s="589"/>
      <c r="AU63" s="589">
        <v>12732</v>
      </c>
      <c r="AV63" s="589"/>
      <c r="AW63" s="589"/>
      <c r="AX63" s="589"/>
      <c r="AY63" s="589"/>
      <c r="AZ63" s="647"/>
      <c r="BA63" s="647"/>
      <c r="BB63" s="647"/>
      <c r="BC63" s="647"/>
      <c r="BD63" s="647"/>
      <c r="BE63" s="590"/>
      <c r="BF63" s="590"/>
      <c r="BG63" s="590"/>
      <c r="BH63" s="590"/>
      <c r="BI63" s="591"/>
      <c r="BJ63" s="648" t="s">
        <v>122</v>
      </c>
      <c r="BK63" s="583"/>
      <c r="BL63" s="583"/>
      <c r="BM63" s="583"/>
      <c r="BN63" s="649"/>
      <c r="BO63" s="223"/>
      <c r="BP63" s="223"/>
      <c r="BQ63" s="220">
        <v>57</v>
      </c>
      <c r="BR63" s="221"/>
      <c r="BS63" s="622"/>
      <c r="BT63" s="623"/>
      <c r="BU63" s="623"/>
      <c r="BV63" s="623"/>
      <c r="BW63" s="623"/>
      <c r="BX63" s="623"/>
      <c r="BY63" s="623"/>
      <c r="BZ63" s="623"/>
      <c r="CA63" s="623"/>
      <c r="CB63" s="623"/>
      <c r="CC63" s="623"/>
      <c r="CD63" s="623"/>
      <c r="CE63" s="623"/>
      <c r="CF63" s="623"/>
      <c r="CG63" s="644"/>
      <c r="CH63" s="619"/>
      <c r="CI63" s="620"/>
      <c r="CJ63" s="620"/>
      <c r="CK63" s="620"/>
      <c r="CL63" s="621"/>
      <c r="CM63" s="619"/>
      <c r="CN63" s="620"/>
      <c r="CO63" s="620"/>
      <c r="CP63" s="620"/>
      <c r="CQ63" s="621"/>
      <c r="CR63" s="619"/>
      <c r="CS63" s="620"/>
      <c r="CT63" s="620"/>
      <c r="CU63" s="620"/>
      <c r="CV63" s="621"/>
      <c r="CW63" s="619"/>
      <c r="CX63" s="620"/>
      <c r="CY63" s="620"/>
      <c r="CZ63" s="620"/>
      <c r="DA63" s="621"/>
      <c r="DB63" s="619"/>
      <c r="DC63" s="620"/>
      <c r="DD63" s="620"/>
      <c r="DE63" s="620"/>
      <c r="DF63" s="621"/>
      <c r="DG63" s="619"/>
      <c r="DH63" s="620"/>
      <c r="DI63" s="620"/>
      <c r="DJ63" s="620"/>
      <c r="DK63" s="621"/>
      <c r="DL63" s="619"/>
      <c r="DM63" s="620"/>
      <c r="DN63" s="620"/>
      <c r="DO63" s="620"/>
      <c r="DP63" s="621"/>
      <c r="DQ63" s="619"/>
      <c r="DR63" s="620"/>
      <c r="DS63" s="620"/>
      <c r="DT63" s="620"/>
      <c r="DU63" s="621"/>
      <c r="DV63" s="622"/>
      <c r="DW63" s="623"/>
      <c r="DX63" s="623"/>
      <c r="DY63" s="623"/>
      <c r="DZ63" s="62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622"/>
      <c r="BT64" s="623"/>
      <c r="BU64" s="623"/>
      <c r="BV64" s="623"/>
      <c r="BW64" s="623"/>
      <c r="BX64" s="623"/>
      <c r="BY64" s="623"/>
      <c r="BZ64" s="623"/>
      <c r="CA64" s="623"/>
      <c r="CB64" s="623"/>
      <c r="CC64" s="623"/>
      <c r="CD64" s="623"/>
      <c r="CE64" s="623"/>
      <c r="CF64" s="623"/>
      <c r="CG64" s="644"/>
      <c r="CH64" s="619"/>
      <c r="CI64" s="620"/>
      <c r="CJ64" s="620"/>
      <c r="CK64" s="620"/>
      <c r="CL64" s="621"/>
      <c r="CM64" s="619"/>
      <c r="CN64" s="620"/>
      <c r="CO64" s="620"/>
      <c r="CP64" s="620"/>
      <c r="CQ64" s="621"/>
      <c r="CR64" s="619"/>
      <c r="CS64" s="620"/>
      <c r="CT64" s="620"/>
      <c r="CU64" s="620"/>
      <c r="CV64" s="621"/>
      <c r="CW64" s="619"/>
      <c r="CX64" s="620"/>
      <c r="CY64" s="620"/>
      <c r="CZ64" s="620"/>
      <c r="DA64" s="621"/>
      <c r="DB64" s="619"/>
      <c r="DC64" s="620"/>
      <c r="DD64" s="620"/>
      <c r="DE64" s="620"/>
      <c r="DF64" s="621"/>
      <c r="DG64" s="619"/>
      <c r="DH64" s="620"/>
      <c r="DI64" s="620"/>
      <c r="DJ64" s="620"/>
      <c r="DK64" s="621"/>
      <c r="DL64" s="619"/>
      <c r="DM64" s="620"/>
      <c r="DN64" s="620"/>
      <c r="DO64" s="620"/>
      <c r="DP64" s="621"/>
      <c r="DQ64" s="619"/>
      <c r="DR64" s="620"/>
      <c r="DS64" s="620"/>
      <c r="DT64" s="620"/>
      <c r="DU64" s="621"/>
      <c r="DV64" s="622"/>
      <c r="DW64" s="623"/>
      <c r="DX64" s="623"/>
      <c r="DY64" s="623"/>
      <c r="DZ64" s="624"/>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622"/>
      <c r="BT65" s="623"/>
      <c r="BU65" s="623"/>
      <c r="BV65" s="623"/>
      <c r="BW65" s="623"/>
      <c r="BX65" s="623"/>
      <c r="BY65" s="623"/>
      <c r="BZ65" s="623"/>
      <c r="CA65" s="623"/>
      <c r="CB65" s="623"/>
      <c r="CC65" s="623"/>
      <c r="CD65" s="623"/>
      <c r="CE65" s="623"/>
      <c r="CF65" s="623"/>
      <c r="CG65" s="644"/>
      <c r="CH65" s="619"/>
      <c r="CI65" s="620"/>
      <c r="CJ65" s="620"/>
      <c r="CK65" s="620"/>
      <c r="CL65" s="621"/>
      <c r="CM65" s="619"/>
      <c r="CN65" s="620"/>
      <c r="CO65" s="620"/>
      <c r="CP65" s="620"/>
      <c r="CQ65" s="621"/>
      <c r="CR65" s="619"/>
      <c r="CS65" s="620"/>
      <c r="CT65" s="620"/>
      <c r="CU65" s="620"/>
      <c r="CV65" s="621"/>
      <c r="CW65" s="619"/>
      <c r="CX65" s="620"/>
      <c r="CY65" s="620"/>
      <c r="CZ65" s="620"/>
      <c r="DA65" s="621"/>
      <c r="DB65" s="619"/>
      <c r="DC65" s="620"/>
      <c r="DD65" s="620"/>
      <c r="DE65" s="620"/>
      <c r="DF65" s="621"/>
      <c r="DG65" s="619"/>
      <c r="DH65" s="620"/>
      <c r="DI65" s="620"/>
      <c r="DJ65" s="620"/>
      <c r="DK65" s="621"/>
      <c r="DL65" s="619"/>
      <c r="DM65" s="620"/>
      <c r="DN65" s="620"/>
      <c r="DO65" s="620"/>
      <c r="DP65" s="621"/>
      <c r="DQ65" s="619"/>
      <c r="DR65" s="620"/>
      <c r="DS65" s="620"/>
      <c r="DT65" s="620"/>
      <c r="DU65" s="621"/>
      <c r="DV65" s="622"/>
      <c r="DW65" s="623"/>
      <c r="DX65" s="623"/>
      <c r="DY65" s="623"/>
      <c r="DZ65" s="624"/>
      <c r="EA65" s="212"/>
    </row>
    <row r="66" spans="1:131" ht="26.25" customHeight="1" x14ac:dyDescent="0.2">
      <c r="A66" s="625" t="s">
        <v>397</v>
      </c>
      <c r="B66" s="626"/>
      <c r="C66" s="626"/>
      <c r="D66" s="626"/>
      <c r="E66" s="626"/>
      <c r="F66" s="626"/>
      <c r="G66" s="626"/>
      <c r="H66" s="626"/>
      <c r="I66" s="626"/>
      <c r="J66" s="626"/>
      <c r="K66" s="626"/>
      <c r="L66" s="626"/>
      <c r="M66" s="626"/>
      <c r="N66" s="626"/>
      <c r="O66" s="626"/>
      <c r="P66" s="627"/>
      <c r="Q66" s="631" t="s">
        <v>380</v>
      </c>
      <c r="R66" s="632"/>
      <c r="S66" s="632"/>
      <c r="T66" s="632"/>
      <c r="U66" s="633"/>
      <c r="V66" s="631" t="s">
        <v>381</v>
      </c>
      <c r="W66" s="632"/>
      <c r="X66" s="632"/>
      <c r="Y66" s="632"/>
      <c r="Z66" s="633"/>
      <c r="AA66" s="631" t="s">
        <v>382</v>
      </c>
      <c r="AB66" s="632"/>
      <c r="AC66" s="632"/>
      <c r="AD66" s="632"/>
      <c r="AE66" s="633"/>
      <c r="AF66" s="637" t="s">
        <v>383</v>
      </c>
      <c r="AG66" s="638"/>
      <c r="AH66" s="638"/>
      <c r="AI66" s="638"/>
      <c r="AJ66" s="639"/>
      <c r="AK66" s="631" t="s">
        <v>384</v>
      </c>
      <c r="AL66" s="626"/>
      <c r="AM66" s="626"/>
      <c r="AN66" s="626"/>
      <c r="AO66" s="627"/>
      <c r="AP66" s="631" t="s">
        <v>385</v>
      </c>
      <c r="AQ66" s="632"/>
      <c r="AR66" s="632"/>
      <c r="AS66" s="632"/>
      <c r="AT66" s="633"/>
      <c r="AU66" s="631" t="s">
        <v>398</v>
      </c>
      <c r="AV66" s="632"/>
      <c r="AW66" s="632"/>
      <c r="AX66" s="632"/>
      <c r="AY66" s="633"/>
      <c r="AZ66" s="631" t="s">
        <v>364</v>
      </c>
      <c r="BA66" s="632"/>
      <c r="BB66" s="632"/>
      <c r="BC66" s="632"/>
      <c r="BD66" s="645"/>
      <c r="BE66" s="223"/>
      <c r="BF66" s="223"/>
      <c r="BG66" s="223"/>
      <c r="BH66" s="223"/>
      <c r="BI66" s="223"/>
      <c r="BJ66" s="223"/>
      <c r="BK66" s="223"/>
      <c r="BL66" s="223"/>
      <c r="BM66" s="223"/>
      <c r="BN66" s="223"/>
      <c r="BO66" s="223"/>
      <c r="BP66" s="223"/>
      <c r="BQ66" s="220">
        <v>60</v>
      </c>
      <c r="BR66" s="225"/>
      <c r="BS66" s="575"/>
      <c r="BT66" s="576"/>
      <c r="BU66" s="576"/>
      <c r="BV66" s="576"/>
      <c r="BW66" s="576"/>
      <c r="BX66" s="576"/>
      <c r="BY66" s="576"/>
      <c r="BZ66" s="576"/>
      <c r="CA66" s="576"/>
      <c r="CB66" s="576"/>
      <c r="CC66" s="576"/>
      <c r="CD66" s="576"/>
      <c r="CE66" s="576"/>
      <c r="CF66" s="576"/>
      <c r="CG66" s="585"/>
      <c r="CH66" s="586"/>
      <c r="CI66" s="587"/>
      <c r="CJ66" s="587"/>
      <c r="CK66" s="587"/>
      <c r="CL66" s="588"/>
      <c r="CM66" s="586"/>
      <c r="CN66" s="587"/>
      <c r="CO66" s="587"/>
      <c r="CP66" s="587"/>
      <c r="CQ66" s="588"/>
      <c r="CR66" s="586"/>
      <c r="CS66" s="587"/>
      <c r="CT66" s="587"/>
      <c r="CU66" s="587"/>
      <c r="CV66" s="588"/>
      <c r="CW66" s="586"/>
      <c r="CX66" s="587"/>
      <c r="CY66" s="587"/>
      <c r="CZ66" s="587"/>
      <c r="DA66" s="588"/>
      <c r="DB66" s="586"/>
      <c r="DC66" s="587"/>
      <c r="DD66" s="587"/>
      <c r="DE66" s="587"/>
      <c r="DF66" s="588"/>
      <c r="DG66" s="586"/>
      <c r="DH66" s="587"/>
      <c r="DI66" s="587"/>
      <c r="DJ66" s="587"/>
      <c r="DK66" s="588"/>
      <c r="DL66" s="586"/>
      <c r="DM66" s="587"/>
      <c r="DN66" s="587"/>
      <c r="DO66" s="587"/>
      <c r="DP66" s="588"/>
      <c r="DQ66" s="586"/>
      <c r="DR66" s="587"/>
      <c r="DS66" s="587"/>
      <c r="DT66" s="587"/>
      <c r="DU66" s="588"/>
      <c r="DV66" s="575"/>
      <c r="DW66" s="576"/>
      <c r="DX66" s="576"/>
      <c r="DY66" s="576"/>
      <c r="DZ66" s="577"/>
      <c r="EA66" s="212"/>
    </row>
    <row r="67" spans="1:131" ht="26.25" customHeight="1" thickBot="1" x14ac:dyDescent="0.25">
      <c r="A67" s="628"/>
      <c r="B67" s="629"/>
      <c r="C67" s="629"/>
      <c r="D67" s="629"/>
      <c r="E67" s="629"/>
      <c r="F67" s="629"/>
      <c r="G67" s="629"/>
      <c r="H67" s="629"/>
      <c r="I67" s="629"/>
      <c r="J67" s="629"/>
      <c r="K67" s="629"/>
      <c r="L67" s="629"/>
      <c r="M67" s="629"/>
      <c r="N67" s="629"/>
      <c r="O67" s="629"/>
      <c r="P67" s="630"/>
      <c r="Q67" s="634"/>
      <c r="R67" s="635"/>
      <c r="S67" s="635"/>
      <c r="T67" s="635"/>
      <c r="U67" s="636"/>
      <c r="V67" s="634"/>
      <c r="W67" s="635"/>
      <c r="X67" s="635"/>
      <c r="Y67" s="635"/>
      <c r="Z67" s="636"/>
      <c r="AA67" s="634"/>
      <c r="AB67" s="635"/>
      <c r="AC67" s="635"/>
      <c r="AD67" s="635"/>
      <c r="AE67" s="636"/>
      <c r="AF67" s="640"/>
      <c r="AG67" s="641"/>
      <c r="AH67" s="641"/>
      <c r="AI67" s="641"/>
      <c r="AJ67" s="642"/>
      <c r="AK67" s="643"/>
      <c r="AL67" s="629"/>
      <c r="AM67" s="629"/>
      <c r="AN67" s="629"/>
      <c r="AO67" s="630"/>
      <c r="AP67" s="634"/>
      <c r="AQ67" s="635"/>
      <c r="AR67" s="635"/>
      <c r="AS67" s="635"/>
      <c r="AT67" s="636"/>
      <c r="AU67" s="634"/>
      <c r="AV67" s="635"/>
      <c r="AW67" s="635"/>
      <c r="AX67" s="635"/>
      <c r="AY67" s="636"/>
      <c r="AZ67" s="634"/>
      <c r="BA67" s="635"/>
      <c r="BB67" s="635"/>
      <c r="BC67" s="635"/>
      <c r="BD67" s="646"/>
      <c r="BE67" s="223"/>
      <c r="BF67" s="223"/>
      <c r="BG67" s="223"/>
      <c r="BH67" s="223"/>
      <c r="BI67" s="223"/>
      <c r="BJ67" s="223"/>
      <c r="BK67" s="223"/>
      <c r="BL67" s="223"/>
      <c r="BM67" s="223"/>
      <c r="BN67" s="223"/>
      <c r="BO67" s="223"/>
      <c r="BP67" s="223"/>
      <c r="BQ67" s="220">
        <v>61</v>
      </c>
      <c r="BR67" s="225"/>
      <c r="BS67" s="575"/>
      <c r="BT67" s="576"/>
      <c r="BU67" s="576"/>
      <c r="BV67" s="576"/>
      <c r="BW67" s="576"/>
      <c r="BX67" s="576"/>
      <c r="BY67" s="576"/>
      <c r="BZ67" s="576"/>
      <c r="CA67" s="576"/>
      <c r="CB67" s="576"/>
      <c r="CC67" s="576"/>
      <c r="CD67" s="576"/>
      <c r="CE67" s="576"/>
      <c r="CF67" s="576"/>
      <c r="CG67" s="585"/>
      <c r="CH67" s="586"/>
      <c r="CI67" s="587"/>
      <c r="CJ67" s="587"/>
      <c r="CK67" s="587"/>
      <c r="CL67" s="588"/>
      <c r="CM67" s="586"/>
      <c r="CN67" s="587"/>
      <c r="CO67" s="587"/>
      <c r="CP67" s="587"/>
      <c r="CQ67" s="588"/>
      <c r="CR67" s="586"/>
      <c r="CS67" s="587"/>
      <c r="CT67" s="587"/>
      <c r="CU67" s="587"/>
      <c r="CV67" s="588"/>
      <c r="CW67" s="586"/>
      <c r="CX67" s="587"/>
      <c r="CY67" s="587"/>
      <c r="CZ67" s="587"/>
      <c r="DA67" s="588"/>
      <c r="DB67" s="586"/>
      <c r="DC67" s="587"/>
      <c r="DD67" s="587"/>
      <c r="DE67" s="587"/>
      <c r="DF67" s="588"/>
      <c r="DG67" s="586"/>
      <c r="DH67" s="587"/>
      <c r="DI67" s="587"/>
      <c r="DJ67" s="587"/>
      <c r="DK67" s="588"/>
      <c r="DL67" s="586"/>
      <c r="DM67" s="587"/>
      <c r="DN67" s="587"/>
      <c r="DO67" s="587"/>
      <c r="DP67" s="588"/>
      <c r="DQ67" s="586"/>
      <c r="DR67" s="587"/>
      <c r="DS67" s="587"/>
      <c r="DT67" s="587"/>
      <c r="DU67" s="588"/>
      <c r="DV67" s="575"/>
      <c r="DW67" s="576"/>
      <c r="DX67" s="576"/>
      <c r="DY67" s="576"/>
      <c r="DZ67" s="577"/>
      <c r="EA67" s="212"/>
    </row>
    <row r="68" spans="1:131" ht="26.25" customHeight="1" thickTop="1" x14ac:dyDescent="0.2">
      <c r="A68" s="218">
        <v>1</v>
      </c>
      <c r="B68" s="615" t="s">
        <v>548</v>
      </c>
      <c r="C68" s="616"/>
      <c r="D68" s="616"/>
      <c r="E68" s="616"/>
      <c r="F68" s="616"/>
      <c r="G68" s="616"/>
      <c r="H68" s="616"/>
      <c r="I68" s="616"/>
      <c r="J68" s="616"/>
      <c r="K68" s="616"/>
      <c r="L68" s="616"/>
      <c r="M68" s="616"/>
      <c r="N68" s="616"/>
      <c r="O68" s="616"/>
      <c r="P68" s="617"/>
      <c r="Q68" s="618">
        <v>106</v>
      </c>
      <c r="R68" s="612"/>
      <c r="S68" s="612"/>
      <c r="T68" s="612"/>
      <c r="U68" s="612"/>
      <c r="V68" s="612">
        <v>101</v>
      </c>
      <c r="W68" s="612"/>
      <c r="X68" s="612"/>
      <c r="Y68" s="612"/>
      <c r="Z68" s="612"/>
      <c r="AA68" s="612">
        <v>5</v>
      </c>
      <c r="AB68" s="612"/>
      <c r="AC68" s="612"/>
      <c r="AD68" s="612"/>
      <c r="AE68" s="612"/>
      <c r="AF68" s="612">
        <v>5</v>
      </c>
      <c r="AG68" s="612"/>
      <c r="AH68" s="612"/>
      <c r="AI68" s="612"/>
      <c r="AJ68" s="612"/>
      <c r="AK68" s="612" t="s">
        <v>547</v>
      </c>
      <c r="AL68" s="612"/>
      <c r="AM68" s="612"/>
      <c r="AN68" s="612"/>
      <c r="AO68" s="612"/>
      <c r="AP68" s="612" t="s">
        <v>547</v>
      </c>
      <c r="AQ68" s="612"/>
      <c r="AR68" s="612"/>
      <c r="AS68" s="612"/>
      <c r="AT68" s="612"/>
      <c r="AU68" s="612" t="s">
        <v>547</v>
      </c>
      <c r="AV68" s="612"/>
      <c r="AW68" s="612"/>
      <c r="AX68" s="612"/>
      <c r="AY68" s="612"/>
      <c r="AZ68" s="613"/>
      <c r="BA68" s="613"/>
      <c r="BB68" s="613"/>
      <c r="BC68" s="613"/>
      <c r="BD68" s="614"/>
      <c r="BE68" s="223"/>
      <c r="BF68" s="223"/>
      <c r="BG68" s="223"/>
      <c r="BH68" s="223"/>
      <c r="BI68" s="223"/>
      <c r="BJ68" s="223"/>
      <c r="BK68" s="223"/>
      <c r="BL68" s="223"/>
      <c r="BM68" s="223"/>
      <c r="BN68" s="223"/>
      <c r="BO68" s="223"/>
      <c r="BP68" s="223"/>
      <c r="BQ68" s="220">
        <v>62</v>
      </c>
      <c r="BR68" s="225"/>
      <c r="BS68" s="575"/>
      <c r="BT68" s="576"/>
      <c r="BU68" s="576"/>
      <c r="BV68" s="576"/>
      <c r="BW68" s="576"/>
      <c r="BX68" s="576"/>
      <c r="BY68" s="576"/>
      <c r="BZ68" s="576"/>
      <c r="CA68" s="576"/>
      <c r="CB68" s="576"/>
      <c r="CC68" s="576"/>
      <c r="CD68" s="576"/>
      <c r="CE68" s="576"/>
      <c r="CF68" s="576"/>
      <c r="CG68" s="585"/>
      <c r="CH68" s="586"/>
      <c r="CI68" s="587"/>
      <c r="CJ68" s="587"/>
      <c r="CK68" s="587"/>
      <c r="CL68" s="588"/>
      <c r="CM68" s="586"/>
      <c r="CN68" s="587"/>
      <c r="CO68" s="587"/>
      <c r="CP68" s="587"/>
      <c r="CQ68" s="588"/>
      <c r="CR68" s="586"/>
      <c r="CS68" s="587"/>
      <c r="CT68" s="587"/>
      <c r="CU68" s="587"/>
      <c r="CV68" s="588"/>
      <c r="CW68" s="586"/>
      <c r="CX68" s="587"/>
      <c r="CY68" s="587"/>
      <c r="CZ68" s="587"/>
      <c r="DA68" s="588"/>
      <c r="DB68" s="586"/>
      <c r="DC68" s="587"/>
      <c r="DD68" s="587"/>
      <c r="DE68" s="587"/>
      <c r="DF68" s="588"/>
      <c r="DG68" s="586"/>
      <c r="DH68" s="587"/>
      <c r="DI68" s="587"/>
      <c r="DJ68" s="587"/>
      <c r="DK68" s="588"/>
      <c r="DL68" s="586"/>
      <c r="DM68" s="587"/>
      <c r="DN68" s="587"/>
      <c r="DO68" s="587"/>
      <c r="DP68" s="588"/>
      <c r="DQ68" s="586"/>
      <c r="DR68" s="587"/>
      <c r="DS68" s="587"/>
      <c r="DT68" s="587"/>
      <c r="DU68" s="588"/>
      <c r="DV68" s="575"/>
      <c r="DW68" s="576"/>
      <c r="DX68" s="576"/>
      <c r="DY68" s="576"/>
      <c r="DZ68" s="577"/>
      <c r="EA68" s="212"/>
    </row>
    <row r="69" spans="1:131" ht="26.25" customHeight="1" x14ac:dyDescent="0.2">
      <c r="A69" s="220">
        <v>2</v>
      </c>
      <c r="B69" s="604" t="s">
        <v>549</v>
      </c>
      <c r="C69" s="605"/>
      <c r="D69" s="605"/>
      <c r="E69" s="605"/>
      <c r="F69" s="605"/>
      <c r="G69" s="605"/>
      <c r="H69" s="605"/>
      <c r="I69" s="605"/>
      <c r="J69" s="605"/>
      <c r="K69" s="605"/>
      <c r="L69" s="605"/>
      <c r="M69" s="605"/>
      <c r="N69" s="605"/>
      <c r="O69" s="605"/>
      <c r="P69" s="606"/>
      <c r="Q69" s="607">
        <v>19862</v>
      </c>
      <c r="R69" s="601"/>
      <c r="S69" s="601"/>
      <c r="T69" s="601"/>
      <c r="U69" s="601"/>
      <c r="V69" s="601">
        <v>19862</v>
      </c>
      <c r="W69" s="601"/>
      <c r="X69" s="601"/>
      <c r="Y69" s="601"/>
      <c r="Z69" s="601"/>
      <c r="AA69" s="601" t="s">
        <v>547</v>
      </c>
      <c r="AB69" s="601"/>
      <c r="AC69" s="601"/>
      <c r="AD69" s="601"/>
      <c r="AE69" s="601"/>
      <c r="AF69" s="601" t="s">
        <v>547</v>
      </c>
      <c r="AG69" s="601"/>
      <c r="AH69" s="601"/>
      <c r="AI69" s="601"/>
      <c r="AJ69" s="601"/>
      <c r="AK69" s="601" t="s">
        <v>547</v>
      </c>
      <c r="AL69" s="601"/>
      <c r="AM69" s="601"/>
      <c r="AN69" s="601"/>
      <c r="AO69" s="601"/>
      <c r="AP69" s="601">
        <v>16817</v>
      </c>
      <c r="AQ69" s="601"/>
      <c r="AR69" s="601"/>
      <c r="AS69" s="601"/>
      <c r="AT69" s="601"/>
      <c r="AU69" s="601">
        <v>387</v>
      </c>
      <c r="AV69" s="601"/>
      <c r="AW69" s="601"/>
      <c r="AX69" s="601"/>
      <c r="AY69" s="601"/>
      <c r="AZ69" s="602"/>
      <c r="BA69" s="602"/>
      <c r="BB69" s="602"/>
      <c r="BC69" s="602"/>
      <c r="BD69" s="603"/>
      <c r="BE69" s="223"/>
      <c r="BF69" s="223"/>
      <c r="BG69" s="223"/>
      <c r="BH69" s="223"/>
      <c r="BI69" s="223"/>
      <c r="BJ69" s="223"/>
      <c r="BK69" s="223"/>
      <c r="BL69" s="223"/>
      <c r="BM69" s="223"/>
      <c r="BN69" s="223"/>
      <c r="BO69" s="223"/>
      <c r="BP69" s="223"/>
      <c r="BQ69" s="220">
        <v>63</v>
      </c>
      <c r="BR69" s="225"/>
      <c r="BS69" s="575"/>
      <c r="BT69" s="576"/>
      <c r="BU69" s="576"/>
      <c r="BV69" s="576"/>
      <c r="BW69" s="576"/>
      <c r="BX69" s="576"/>
      <c r="BY69" s="576"/>
      <c r="BZ69" s="576"/>
      <c r="CA69" s="576"/>
      <c r="CB69" s="576"/>
      <c r="CC69" s="576"/>
      <c r="CD69" s="576"/>
      <c r="CE69" s="576"/>
      <c r="CF69" s="576"/>
      <c r="CG69" s="585"/>
      <c r="CH69" s="586"/>
      <c r="CI69" s="587"/>
      <c r="CJ69" s="587"/>
      <c r="CK69" s="587"/>
      <c r="CL69" s="588"/>
      <c r="CM69" s="586"/>
      <c r="CN69" s="587"/>
      <c r="CO69" s="587"/>
      <c r="CP69" s="587"/>
      <c r="CQ69" s="588"/>
      <c r="CR69" s="586"/>
      <c r="CS69" s="587"/>
      <c r="CT69" s="587"/>
      <c r="CU69" s="587"/>
      <c r="CV69" s="588"/>
      <c r="CW69" s="586"/>
      <c r="CX69" s="587"/>
      <c r="CY69" s="587"/>
      <c r="CZ69" s="587"/>
      <c r="DA69" s="588"/>
      <c r="DB69" s="586"/>
      <c r="DC69" s="587"/>
      <c r="DD69" s="587"/>
      <c r="DE69" s="587"/>
      <c r="DF69" s="588"/>
      <c r="DG69" s="586"/>
      <c r="DH69" s="587"/>
      <c r="DI69" s="587"/>
      <c r="DJ69" s="587"/>
      <c r="DK69" s="588"/>
      <c r="DL69" s="586"/>
      <c r="DM69" s="587"/>
      <c r="DN69" s="587"/>
      <c r="DO69" s="587"/>
      <c r="DP69" s="588"/>
      <c r="DQ69" s="586"/>
      <c r="DR69" s="587"/>
      <c r="DS69" s="587"/>
      <c r="DT69" s="587"/>
      <c r="DU69" s="588"/>
      <c r="DV69" s="575"/>
      <c r="DW69" s="576"/>
      <c r="DX69" s="576"/>
      <c r="DY69" s="576"/>
      <c r="DZ69" s="577"/>
      <c r="EA69" s="212"/>
    </row>
    <row r="70" spans="1:131" ht="26.25" customHeight="1" x14ac:dyDescent="0.2">
      <c r="A70" s="220">
        <v>3</v>
      </c>
      <c r="B70" s="604" t="s">
        <v>550</v>
      </c>
      <c r="C70" s="605"/>
      <c r="D70" s="605"/>
      <c r="E70" s="605"/>
      <c r="F70" s="605"/>
      <c r="G70" s="605"/>
      <c r="H70" s="605"/>
      <c r="I70" s="605"/>
      <c r="J70" s="605"/>
      <c r="K70" s="605"/>
      <c r="L70" s="605"/>
      <c r="M70" s="605"/>
      <c r="N70" s="605"/>
      <c r="O70" s="605"/>
      <c r="P70" s="606"/>
      <c r="Q70" s="607">
        <v>290</v>
      </c>
      <c r="R70" s="601"/>
      <c r="S70" s="601"/>
      <c r="T70" s="601"/>
      <c r="U70" s="601"/>
      <c r="V70" s="601">
        <v>250</v>
      </c>
      <c r="W70" s="601"/>
      <c r="X70" s="601"/>
      <c r="Y70" s="601"/>
      <c r="Z70" s="601"/>
      <c r="AA70" s="601">
        <v>40</v>
      </c>
      <c r="AB70" s="601"/>
      <c r="AC70" s="601"/>
      <c r="AD70" s="601"/>
      <c r="AE70" s="601"/>
      <c r="AF70" s="601">
        <v>40</v>
      </c>
      <c r="AG70" s="601"/>
      <c r="AH70" s="601"/>
      <c r="AI70" s="601"/>
      <c r="AJ70" s="601"/>
      <c r="AK70" s="601" t="s">
        <v>547</v>
      </c>
      <c r="AL70" s="601"/>
      <c r="AM70" s="601"/>
      <c r="AN70" s="601"/>
      <c r="AO70" s="601"/>
      <c r="AP70" s="601" t="s">
        <v>547</v>
      </c>
      <c r="AQ70" s="601"/>
      <c r="AR70" s="601"/>
      <c r="AS70" s="601"/>
      <c r="AT70" s="601"/>
      <c r="AU70" s="601" t="s">
        <v>547</v>
      </c>
      <c r="AV70" s="601"/>
      <c r="AW70" s="601"/>
      <c r="AX70" s="601"/>
      <c r="AY70" s="601"/>
      <c r="AZ70" s="602"/>
      <c r="BA70" s="602"/>
      <c r="BB70" s="602"/>
      <c r="BC70" s="602"/>
      <c r="BD70" s="603"/>
      <c r="BE70" s="223"/>
      <c r="BF70" s="223"/>
      <c r="BG70" s="223"/>
      <c r="BH70" s="223"/>
      <c r="BI70" s="223"/>
      <c r="BJ70" s="223"/>
      <c r="BK70" s="223"/>
      <c r="BL70" s="223"/>
      <c r="BM70" s="223"/>
      <c r="BN70" s="223"/>
      <c r="BO70" s="223"/>
      <c r="BP70" s="223"/>
      <c r="BQ70" s="220">
        <v>64</v>
      </c>
      <c r="BR70" s="225"/>
      <c r="BS70" s="575"/>
      <c r="BT70" s="576"/>
      <c r="BU70" s="576"/>
      <c r="BV70" s="576"/>
      <c r="BW70" s="576"/>
      <c r="BX70" s="576"/>
      <c r="BY70" s="576"/>
      <c r="BZ70" s="576"/>
      <c r="CA70" s="576"/>
      <c r="CB70" s="576"/>
      <c r="CC70" s="576"/>
      <c r="CD70" s="576"/>
      <c r="CE70" s="576"/>
      <c r="CF70" s="576"/>
      <c r="CG70" s="585"/>
      <c r="CH70" s="586"/>
      <c r="CI70" s="587"/>
      <c r="CJ70" s="587"/>
      <c r="CK70" s="587"/>
      <c r="CL70" s="588"/>
      <c r="CM70" s="586"/>
      <c r="CN70" s="587"/>
      <c r="CO70" s="587"/>
      <c r="CP70" s="587"/>
      <c r="CQ70" s="588"/>
      <c r="CR70" s="586"/>
      <c r="CS70" s="587"/>
      <c r="CT70" s="587"/>
      <c r="CU70" s="587"/>
      <c r="CV70" s="588"/>
      <c r="CW70" s="586"/>
      <c r="CX70" s="587"/>
      <c r="CY70" s="587"/>
      <c r="CZ70" s="587"/>
      <c r="DA70" s="588"/>
      <c r="DB70" s="586"/>
      <c r="DC70" s="587"/>
      <c r="DD70" s="587"/>
      <c r="DE70" s="587"/>
      <c r="DF70" s="588"/>
      <c r="DG70" s="586"/>
      <c r="DH70" s="587"/>
      <c r="DI70" s="587"/>
      <c r="DJ70" s="587"/>
      <c r="DK70" s="588"/>
      <c r="DL70" s="586"/>
      <c r="DM70" s="587"/>
      <c r="DN70" s="587"/>
      <c r="DO70" s="587"/>
      <c r="DP70" s="588"/>
      <c r="DQ70" s="586"/>
      <c r="DR70" s="587"/>
      <c r="DS70" s="587"/>
      <c r="DT70" s="587"/>
      <c r="DU70" s="588"/>
      <c r="DV70" s="575"/>
      <c r="DW70" s="576"/>
      <c r="DX70" s="576"/>
      <c r="DY70" s="576"/>
      <c r="DZ70" s="577"/>
      <c r="EA70" s="212"/>
    </row>
    <row r="71" spans="1:131" ht="26.25" customHeight="1" x14ac:dyDescent="0.2">
      <c r="A71" s="220">
        <v>4</v>
      </c>
      <c r="B71" s="604" t="s">
        <v>551</v>
      </c>
      <c r="C71" s="605"/>
      <c r="D71" s="605"/>
      <c r="E71" s="605"/>
      <c r="F71" s="605"/>
      <c r="G71" s="605"/>
      <c r="H71" s="605"/>
      <c r="I71" s="605"/>
      <c r="J71" s="605"/>
      <c r="K71" s="605"/>
      <c r="L71" s="605"/>
      <c r="M71" s="605"/>
      <c r="N71" s="605"/>
      <c r="O71" s="605"/>
      <c r="P71" s="606"/>
      <c r="Q71" s="607">
        <v>1428744</v>
      </c>
      <c r="R71" s="601"/>
      <c r="S71" s="601"/>
      <c r="T71" s="601"/>
      <c r="U71" s="601"/>
      <c r="V71" s="601">
        <v>1401874</v>
      </c>
      <c r="W71" s="601"/>
      <c r="X71" s="601"/>
      <c r="Y71" s="601"/>
      <c r="Z71" s="601"/>
      <c r="AA71" s="601">
        <v>26871</v>
      </c>
      <c r="AB71" s="601"/>
      <c r="AC71" s="601"/>
      <c r="AD71" s="601"/>
      <c r="AE71" s="601"/>
      <c r="AF71" s="601">
        <v>26871</v>
      </c>
      <c r="AG71" s="601"/>
      <c r="AH71" s="601"/>
      <c r="AI71" s="601"/>
      <c r="AJ71" s="601"/>
      <c r="AK71" s="601">
        <v>12578</v>
      </c>
      <c r="AL71" s="601"/>
      <c r="AM71" s="601"/>
      <c r="AN71" s="601"/>
      <c r="AO71" s="601"/>
      <c r="AP71" s="601" t="s">
        <v>547</v>
      </c>
      <c r="AQ71" s="601"/>
      <c r="AR71" s="601"/>
      <c r="AS71" s="601"/>
      <c r="AT71" s="601"/>
      <c r="AU71" s="601" t="s">
        <v>547</v>
      </c>
      <c r="AV71" s="601"/>
      <c r="AW71" s="601"/>
      <c r="AX71" s="601"/>
      <c r="AY71" s="601"/>
      <c r="AZ71" s="602"/>
      <c r="BA71" s="602"/>
      <c r="BB71" s="602"/>
      <c r="BC71" s="602"/>
      <c r="BD71" s="603"/>
      <c r="BE71" s="223"/>
      <c r="BF71" s="223"/>
      <c r="BG71" s="223"/>
      <c r="BH71" s="223"/>
      <c r="BI71" s="223"/>
      <c r="BJ71" s="223"/>
      <c r="BK71" s="223"/>
      <c r="BL71" s="223"/>
      <c r="BM71" s="223"/>
      <c r="BN71" s="223"/>
      <c r="BO71" s="223"/>
      <c r="BP71" s="223"/>
      <c r="BQ71" s="220">
        <v>65</v>
      </c>
      <c r="BR71" s="225"/>
      <c r="BS71" s="575"/>
      <c r="BT71" s="576"/>
      <c r="BU71" s="576"/>
      <c r="BV71" s="576"/>
      <c r="BW71" s="576"/>
      <c r="BX71" s="576"/>
      <c r="BY71" s="576"/>
      <c r="BZ71" s="576"/>
      <c r="CA71" s="576"/>
      <c r="CB71" s="576"/>
      <c r="CC71" s="576"/>
      <c r="CD71" s="576"/>
      <c r="CE71" s="576"/>
      <c r="CF71" s="576"/>
      <c r="CG71" s="585"/>
      <c r="CH71" s="586"/>
      <c r="CI71" s="587"/>
      <c r="CJ71" s="587"/>
      <c r="CK71" s="587"/>
      <c r="CL71" s="588"/>
      <c r="CM71" s="586"/>
      <c r="CN71" s="587"/>
      <c r="CO71" s="587"/>
      <c r="CP71" s="587"/>
      <c r="CQ71" s="588"/>
      <c r="CR71" s="586"/>
      <c r="CS71" s="587"/>
      <c r="CT71" s="587"/>
      <c r="CU71" s="587"/>
      <c r="CV71" s="588"/>
      <c r="CW71" s="586"/>
      <c r="CX71" s="587"/>
      <c r="CY71" s="587"/>
      <c r="CZ71" s="587"/>
      <c r="DA71" s="588"/>
      <c r="DB71" s="586"/>
      <c r="DC71" s="587"/>
      <c r="DD71" s="587"/>
      <c r="DE71" s="587"/>
      <c r="DF71" s="588"/>
      <c r="DG71" s="586"/>
      <c r="DH71" s="587"/>
      <c r="DI71" s="587"/>
      <c r="DJ71" s="587"/>
      <c r="DK71" s="588"/>
      <c r="DL71" s="586"/>
      <c r="DM71" s="587"/>
      <c r="DN71" s="587"/>
      <c r="DO71" s="587"/>
      <c r="DP71" s="588"/>
      <c r="DQ71" s="586"/>
      <c r="DR71" s="587"/>
      <c r="DS71" s="587"/>
      <c r="DT71" s="587"/>
      <c r="DU71" s="588"/>
      <c r="DV71" s="575"/>
      <c r="DW71" s="576"/>
      <c r="DX71" s="576"/>
      <c r="DY71" s="576"/>
      <c r="DZ71" s="577"/>
      <c r="EA71" s="212"/>
    </row>
    <row r="72" spans="1:131" ht="26.25" customHeight="1" x14ac:dyDescent="0.2">
      <c r="A72" s="220">
        <v>5</v>
      </c>
      <c r="B72" s="604" t="s">
        <v>552</v>
      </c>
      <c r="C72" s="605"/>
      <c r="D72" s="605"/>
      <c r="E72" s="605"/>
      <c r="F72" s="605"/>
      <c r="G72" s="605"/>
      <c r="H72" s="605"/>
      <c r="I72" s="605"/>
      <c r="J72" s="605"/>
      <c r="K72" s="605"/>
      <c r="L72" s="605"/>
      <c r="M72" s="605"/>
      <c r="N72" s="605"/>
      <c r="O72" s="605"/>
      <c r="P72" s="606"/>
      <c r="Q72" s="607">
        <v>38877</v>
      </c>
      <c r="R72" s="601"/>
      <c r="S72" s="601"/>
      <c r="T72" s="601"/>
      <c r="U72" s="601"/>
      <c r="V72" s="601">
        <v>35991</v>
      </c>
      <c r="W72" s="601"/>
      <c r="X72" s="601"/>
      <c r="Y72" s="601"/>
      <c r="Z72" s="601"/>
      <c r="AA72" s="601">
        <v>2886</v>
      </c>
      <c r="AB72" s="601"/>
      <c r="AC72" s="601"/>
      <c r="AD72" s="601"/>
      <c r="AE72" s="601"/>
      <c r="AF72" s="601">
        <v>27482</v>
      </c>
      <c r="AG72" s="601"/>
      <c r="AH72" s="601"/>
      <c r="AI72" s="601"/>
      <c r="AJ72" s="601"/>
      <c r="AK72" s="601" t="s">
        <v>547</v>
      </c>
      <c r="AL72" s="601"/>
      <c r="AM72" s="601"/>
      <c r="AN72" s="601"/>
      <c r="AO72" s="601"/>
      <c r="AP72" s="601">
        <v>96454</v>
      </c>
      <c r="AQ72" s="601"/>
      <c r="AR72" s="601"/>
      <c r="AS72" s="601"/>
      <c r="AT72" s="601"/>
      <c r="AU72" s="601" t="s">
        <v>547</v>
      </c>
      <c r="AV72" s="601"/>
      <c r="AW72" s="601"/>
      <c r="AX72" s="601"/>
      <c r="AY72" s="601"/>
      <c r="AZ72" s="602"/>
      <c r="BA72" s="602"/>
      <c r="BB72" s="602"/>
      <c r="BC72" s="602"/>
      <c r="BD72" s="603"/>
      <c r="BE72" s="223"/>
      <c r="BF72" s="223"/>
      <c r="BG72" s="223"/>
      <c r="BH72" s="223"/>
      <c r="BI72" s="223"/>
      <c r="BJ72" s="223"/>
      <c r="BK72" s="223"/>
      <c r="BL72" s="223"/>
      <c r="BM72" s="223"/>
      <c r="BN72" s="223"/>
      <c r="BO72" s="223"/>
      <c r="BP72" s="223"/>
      <c r="BQ72" s="220">
        <v>66</v>
      </c>
      <c r="BR72" s="225"/>
      <c r="BS72" s="575"/>
      <c r="BT72" s="576"/>
      <c r="BU72" s="576"/>
      <c r="BV72" s="576"/>
      <c r="BW72" s="576"/>
      <c r="BX72" s="576"/>
      <c r="BY72" s="576"/>
      <c r="BZ72" s="576"/>
      <c r="CA72" s="576"/>
      <c r="CB72" s="576"/>
      <c r="CC72" s="576"/>
      <c r="CD72" s="576"/>
      <c r="CE72" s="576"/>
      <c r="CF72" s="576"/>
      <c r="CG72" s="585"/>
      <c r="CH72" s="586"/>
      <c r="CI72" s="587"/>
      <c r="CJ72" s="587"/>
      <c r="CK72" s="587"/>
      <c r="CL72" s="588"/>
      <c r="CM72" s="586"/>
      <c r="CN72" s="587"/>
      <c r="CO72" s="587"/>
      <c r="CP72" s="587"/>
      <c r="CQ72" s="588"/>
      <c r="CR72" s="586"/>
      <c r="CS72" s="587"/>
      <c r="CT72" s="587"/>
      <c r="CU72" s="587"/>
      <c r="CV72" s="588"/>
      <c r="CW72" s="586"/>
      <c r="CX72" s="587"/>
      <c r="CY72" s="587"/>
      <c r="CZ72" s="587"/>
      <c r="DA72" s="588"/>
      <c r="DB72" s="586"/>
      <c r="DC72" s="587"/>
      <c r="DD72" s="587"/>
      <c r="DE72" s="587"/>
      <c r="DF72" s="588"/>
      <c r="DG72" s="586"/>
      <c r="DH72" s="587"/>
      <c r="DI72" s="587"/>
      <c r="DJ72" s="587"/>
      <c r="DK72" s="588"/>
      <c r="DL72" s="586"/>
      <c r="DM72" s="587"/>
      <c r="DN72" s="587"/>
      <c r="DO72" s="587"/>
      <c r="DP72" s="588"/>
      <c r="DQ72" s="586"/>
      <c r="DR72" s="587"/>
      <c r="DS72" s="587"/>
      <c r="DT72" s="587"/>
      <c r="DU72" s="588"/>
      <c r="DV72" s="575"/>
      <c r="DW72" s="576"/>
      <c r="DX72" s="576"/>
      <c r="DY72" s="576"/>
      <c r="DZ72" s="577"/>
      <c r="EA72" s="212"/>
    </row>
    <row r="73" spans="1:131" ht="26.25" customHeight="1" x14ac:dyDescent="0.2">
      <c r="A73" s="220">
        <v>6</v>
      </c>
      <c r="B73" s="604" t="s">
        <v>553</v>
      </c>
      <c r="C73" s="605"/>
      <c r="D73" s="605"/>
      <c r="E73" s="605"/>
      <c r="F73" s="605"/>
      <c r="G73" s="605"/>
      <c r="H73" s="605"/>
      <c r="I73" s="605"/>
      <c r="J73" s="605"/>
      <c r="K73" s="605"/>
      <c r="L73" s="605"/>
      <c r="M73" s="605"/>
      <c r="N73" s="605"/>
      <c r="O73" s="605"/>
      <c r="P73" s="606"/>
      <c r="Q73" s="607">
        <v>6104</v>
      </c>
      <c r="R73" s="601"/>
      <c r="S73" s="601"/>
      <c r="T73" s="601"/>
      <c r="U73" s="601"/>
      <c r="V73" s="601">
        <v>5983</v>
      </c>
      <c r="W73" s="601"/>
      <c r="X73" s="601"/>
      <c r="Y73" s="601"/>
      <c r="Z73" s="601"/>
      <c r="AA73" s="601">
        <v>121</v>
      </c>
      <c r="AB73" s="601"/>
      <c r="AC73" s="601"/>
      <c r="AD73" s="601"/>
      <c r="AE73" s="601"/>
      <c r="AF73" s="601">
        <v>17694</v>
      </c>
      <c r="AG73" s="601"/>
      <c r="AH73" s="601"/>
      <c r="AI73" s="601"/>
      <c r="AJ73" s="601"/>
      <c r="AK73" s="601" t="s">
        <v>547</v>
      </c>
      <c r="AL73" s="601"/>
      <c r="AM73" s="601"/>
      <c r="AN73" s="601"/>
      <c r="AO73" s="601"/>
      <c r="AP73" s="601">
        <v>24010</v>
      </c>
      <c r="AQ73" s="601"/>
      <c r="AR73" s="601"/>
      <c r="AS73" s="601"/>
      <c r="AT73" s="601"/>
      <c r="AU73" s="601" t="s">
        <v>547</v>
      </c>
      <c r="AV73" s="601"/>
      <c r="AW73" s="601"/>
      <c r="AX73" s="601"/>
      <c r="AY73" s="601"/>
      <c r="AZ73" s="602"/>
      <c r="BA73" s="602"/>
      <c r="BB73" s="602"/>
      <c r="BC73" s="602"/>
      <c r="BD73" s="603"/>
      <c r="BE73" s="223"/>
      <c r="BF73" s="223"/>
      <c r="BG73" s="223"/>
      <c r="BH73" s="223"/>
      <c r="BI73" s="223"/>
      <c r="BJ73" s="223"/>
      <c r="BK73" s="223"/>
      <c r="BL73" s="223"/>
      <c r="BM73" s="223"/>
      <c r="BN73" s="223"/>
      <c r="BO73" s="223"/>
      <c r="BP73" s="223"/>
      <c r="BQ73" s="220">
        <v>67</v>
      </c>
      <c r="BR73" s="225"/>
      <c r="BS73" s="575"/>
      <c r="BT73" s="576"/>
      <c r="BU73" s="576"/>
      <c r="BV73" s="576"/>
      <c r="BW73" s="576"/>
      <c r="BX73" s="576"/>
      <c r="BY73" s="576"/>
      <c r="BZ73" s="576"/>
      <c r="CA73" s="576"/>
      <c r="CB73" s="576"/>
      <c r="CC73" s="576"/>
      <c r="CD73" s="576"/>
      <c r="CE73" s="576"/>
      <c r="CF73" s="576"/>
      <c r="CG73" s="585"/>
      <c r="CH73" s="586"/>
      <c r="CI73" s="587"/>
      <c r="CJ73" s="587"/>
      <c r="CK73" s="587"/>
      <c r="CL73" s="588"/>
      <c r="CM73" s="586"/>
      <c r="CN73" s="587"/>
      <c r="CO73" s="587"/>
      <c r="CP73" s="587"/>
      <c r="CQ73" s="588"/>
      <c r="CR73" s="586"/>
      <c r="CS73" s="587"/>
      <c r="CT73" s="587"/>
      <c r="CU73" s="587"/>
      <c r="CV73" s="588"/>
      <c r="CW73" s="586"/>
      <c r="CX73" s="587"/>
      <c r="CY73" s="587"/>
      <c r="CZ73" s="587"/>
      <c r="DA73" s="588"/>
      <c r="DB73" s="586"/>
      <c r="DC73" s="587"/>
      <c r="DD73" s="587"/>
      <c r="DE73" s="587"/>
      <c r="DF73" s="588"/>
      <c r="DG73" s="586"/>
      <c r="DH73" s="587"/>
      <c r="DI73" s="587"/>
      <c r="DJ73" s="587"/>
      <c r="DK73" s="588"/>
      <c r="DL73" s="586"/>
      <c r="DM73" s="587"/>
      <c r="DN73" s="587"/>
      <c r="DO73" s="587"/>
      <c r="DP73" s="588"/>
      <c r="DQ73" s="586"/>
      <c r="DR73" s="587"/>
      <c r="DS73" s="587"/>
      <c r="DT73" s="587"/>
      <c r="DU73" s="588"/>
      <c r="DV73" s="575"/>
      <c r="DW73" s="576"/>
      <c r="DX73" s="576"/>
      <c r="DY73" s="576"/>
      <c r="DZ73" s="577"/>
      <c r="EA73" s="212"/>
    </row>
    <row r="74" spans="1:131" ht="26.25" customHeight="1" x14ac:dyDescent="0.2">
      <c r="A74" s="220">
        <v>7</v>
      </c>
      <c r="B74" s="604"/>
      <c r="C74" s="605"/>
      <c r="D74" s="605"/>
      <c r="E74" s="605"/>
      <c r="F74" s="605"/>
      <c r="G74" s="605"/>
      <c r="H74" s="605"/>
      <c r="I74" s="605"/>
      <c r="J74" s="605"/>
      <c r="K74" s="605"/>
      <c r="L74" s="605"/>
      <c r="M74" s="605"/>
      <c r="N74" s="605"/>
      <c r="O74" s="605"/>
      <c r="P74" s="606"/>
      <c r="Q74" s="607"/>
      <c r="R74" s="601"/>
      <c r="S74" s="601"/>
      <c r="T74" s="601"/>
      <c r="U74" s="601"/>
      <c r="V74" s="601"/>
      <c r="W74" s="601"/>
      <c r="X74" s="601"/>
      <c r="Y74" s="601"/>
      <c r="Z74" s="601"/>
      <c r="AA74" s="601"/>
      <c r="AB74" s="601"/>
      <c r="AC74" s="601"/>
      <c r="AD74" s="601"/>
      <c r="AE74" s="601"/>
      <c r="AF74" s="601"/>
      <c r="AG74" s="601"/>
      <c r="AH74" s="601"/>
      <c r="AI74" s="601"/>
      <c r="AJ74" s="601"/>
      <c r="AK74" s="601"/>
      <c r="AL74" s="601"/>
      <c r="AM74" s="601"/>
      <c r="AN74" s="601"/>
      <c r="AO74" s="601"/>
      <c r="AP74" s="601"/>
      <c r="AQ74" s="601"/>
      <c r="AR74" s="601"/>
      <c r="AS74" s="601"/>
      <c r="AT74" s="601"/>
      <c r="AU74" s="601"/>
      <c r="AV74" s="601"/>
      <c r="AW74" s="601"/>
      <c r="AX74" s="601"/>
      <c r="AY74" s="601"/>
      <c r="AZ74" s="602"/>
      <c r="BA74" s="602"/>
      <c r="BB74" s="602"/>
      <c r="BC74" s="602"/>
      <c r="BD74" s="603"/>
      <c r="BE74" s="223"/>
      <c r="BF74" s="223"/>
      <c r="BG74" s="223"/>
      <c r="BH74" s="223"/>
      <c r="BI74" s="223"/>
      <c r="BJ74" s="223"/>
      <c r="BK74" s="223"/>
      <c r="BL74" s="223"/>
      <c r="BM74" s="223"/>
      <c r="BN74" s="223"/>
      <c r="BO74" s="223"/>
      <c r="BP74" s="223"/>
      <c r="BQ74" s="220">
        <v>68</v>
      </c>
      <c r="BR74" s="225"/>
      <c r="BS74" s="575"/>
      <c r="BT74" s="576"/>
      <c r="BU74" s="576"/>
      <c r="BV74" s="576"/>
      <c r="BW74" s="576"/>
      <c r="BX74" s="576"/>
      <c r="BY74" s="576"/>
      <c r="BZ74" s="576"/>
      <c r="CA74" s="576"/>
      <c r="CB74" s="576"/>
      <c r="CC74" s="576"/>
      <c r="CD74" s="576"/>
      <c r="CE74" s="576"/>
      <c r="CF74" s="576"/>
      <c r="CG74" s="585"/>
      <c r="CH74" s="586"/>
      <c r="CI74" s="587"/>
      <c r="CJ74" s="587"/>
      <c r="CK74" s="587"/>
      <c r="CL74" s="588"/>
      <c r="CM74" s="586"/>
      <c r="CN74" s="587"/>
      <c r="CO74" s="587"/>
      <c r="CP74" s="587"/>
      <c r="CQ74" s="588"/>
      <c r="CR74" s="586"/>
      <c r="CS74" s="587"/>
      <c r="CT74" s="587"/>
      <c r="CU74" s="587"/>
      <c r="CV74" s="588"/>
      <c r="CW74" s="586"/>
      <c r="CX74" s="587"/>
      <c r="CY74" s="587"/>
      <c r="CZ74" s="587"/>
      <c r="DA74" s="588"/>
      <c r="DB74" s="586"/>
      <c r="DC74" s="587"/>
      <c r="DD74" s="587"/>
      <c r="DE74" s="587"/>
      <c r="DF74" s="588"/>
      <c r="DG74" s="586"/>
      <c r="DH74" s="587"/>
      <c r="DI74" s="587"/>
      <c r="DJ74" s="587"/>
      <c r="DK74" s="588"/>
      <c r="DL74" s="586"/>
      <c r="DM74" s="587"/>
      <c r="DN74" s="587"/>
      <c r="DO74" s="587"/>
      <c r="DP74" s="588"/>
      <c r="DQ74" s="586"/>
      <c r="DR74" s="587"/>
      <c r="DS74" s="587"/>
      <c r="DT74" s="587"/>
      <c r="DU74" s="588"/>
      <c r="DV74" s="575"/>
      <c r="DW74" s="576"/>
      <c r="DX74" s="576"/>
      <c r="DY74" s="576"/>
      <c r="DZ74" s="577"/>
      <c r="EA74" s="212"/>
    </row>
    <row r="75" spans="1:131" ht="26.25" customHeight="1" x14ac:dyDescent="0.2">
      <c r="A75" s="220">
        <v>8</v>
      </c>
      <c r="B75" s="604"/>
      <c r="C75" s="605"/>
      <c r="D75" s="605"/>
      <c r="E75" s="605"/>
      <c r="F75" s="605"/>
      <c r="G75" s="605"/>
      <c r="H75" s="605"/>
      <c r="I75" s="605"/>
      <c r="J75" s="605"/>
      <c r="K75" s="605"/>
      <c r="L75" s="605"/>
      <c r="M75" s="605"/>
      <c r="N75" s="605"/>
      <c r="O75" s="605"/>
      <c r="P75" s="606"/>
      <c r="Q75" s="608"/>
      <c r="R75" s="609"/>
      <c r="S75" s="609"/>
      <c r="T75" s="609"/>
      <c r="U75" s="610"/>
      <c r="V75" s="611"/>
      <c r="W75" s="609"/>
      <c r="X75" s="609"/>
      <c r="Y75" s="609"/>
      <c r="Z75" s="610"/>
      <c r="AA75" s="611"/>
      <c r="AB75" s="609"/>
      <c r="AC75" s="609"/>
      <c r="AD75" s="609"/>
      <c r="AE75" s="610"/>
      <c r="AF75" s="611"/>
      <c r="AG75" s="609"/>
      <c r="AH75" s="609"/>
      <c r="AI75" s="609"/>
      <c r="AJ75" s="610"/>
      <c r="AK75" s="611"/>
      <c r="AL75" s="609"/>
      <c r="AM75" s="609"/>
      <c r="AN75" s="609"/>
      <c r="AO75" s="610"/>
      <c r="AP75" s="611"/>
      <c r="AQ75" s="609"/>
      <c r="AR75" s="609"/>
      <c r="AS75" s="609"/>
      <c r="AT75" s="610"/>
      <c r="AU75" s="611"/>
      <c r="AV75" s="609"/>
      <c r="AW75" s="609"/>
      <c r="AX75" s="609"/>
      <c r="AY75" s="610"/>
      <c r="AZ75" s="602"/>
      <c r="BA75" s="602"/>
      <c r="BB75" s="602"/>
      <c r="BC75" s="602"/>
      <c r="BD75" s="603"/>
      <c r="BE75" s="223"/>
      <c r="BF75" s="223"/>
      <c r="BG75" s="223"/>
      <c r="BH75" s="223"/>
      <c r="BI75" s="223"/>
      <c r="BJ75" s="223"/>
      <c r="BK75" s="223"/>
      <c r="BL75" s="223"/>
      <c r="BM75" s="223"/>
      <c r="BN75" s="223"/>
      <c r="BO75" s="223"/>
      <c r="BP75" s="223"/>
      <c r="BQ75" s="220">
        <v>69</v>
      </c>
      <c r="BR75" s="225"/>
      <c r="BS75" s="575"/>
      <c r="BT75" s="576"/>
      <c r="BU75" s="576"/>
      <c r="BV75" s="576"/>
      <c r="BW75" s="576"/>
      <c r="BX75" s="576"/>
      <c r="BY75" s="576"/>
      <c r="BZ75" s="576"/>
      <c r="CA75" s="576"/>
      <c r="CB75" s="576"/>
      <c r="CC75" s="576"/>
      <c r="CD75" s="576"/>
      <c r="CE75" s="576"/>
      <c r="CF75" s="576"/>
      <c r="CG75" s="585"/>
      <c r="CH75" s="586"/>
      <c r="CI75" s="587"/>
      <c r="CJ75" s="587"/>
      <c r="CK75" s="587"/>
      <c r="CL75" s="588"/>
      <c r="CM75" s="586"/>
      <c r="CN75" s="587"/>
      <c r="CO75" s="587"/>
      <c r="CP75" s="587"/>
      <c r="CQ75" s="588"/>
      <c r="CR75" s="586"/>
      <c r="CS75" s="587"/>
      <c r="CT75" s="587"/>
      <c r="CU75" s="587"/>
      <c r="CV75" s="588"/>
      <c r="CW75" s="586"/>
      <c r="CX75" s="587"/>
      <c r="CY75" s="587"/>
      <c r="CZ75" s="587"/>
      <c r="DA75" s="588"/>
      <c r="DB75" s="586"/>
      <c r="DC75" s="587"/>
      <c r="DD75" s="587"/>
      <c r="DE75" s="587"/>
      <c r="DF75" s="588"/>
      <c r="DG75" s="586"/>
      <c r="DH75" s="587"/>
      <c r="DI75" s="587"/>
      <c r="DJ75" s="587"/>
      <c r="DK75" s="588"/>
      <c r="DL75" s="586"/>
      <c r="DM75" s="587"/>
      <c r="DN75" s="587"/>
      <c r="DO75" s="587"/>
      <c r="DP75" s="588"/>
      <c r="DQ75" s="586"/>
      <c r="DR75" s="587"/>
      <c r="DS75" s="587"/>
      <c r="DT75" s="587"/>
      <c r="DU75" s="588"/>
      <c r="DV75" s="575"/>
      <c r="DW75" s="576"/>
      <c r="DX75" s="576"/>
      <c r="DY75" s="576"/>
      <c r="DZ75" s="577"/>
      <c r="EA75" s="212"/>
    </row>
    <row r="76" spans="1:131" ht="26.25" customHeight="1" x14ac:dyDescent="0.2">
      <c r="A76" s="220">
        <v>9</v>
      </c>
      <c r="B76" s="604"/>
      <c r="C76" s="605"/>
      <c r="D76" s="605"/>
      <c r="E76" s="605"/>
      <c r="F76" s="605"/>
      <c r="G76" s="605"/>
      <c r="H76" s="605"/>
      <c r="I76" s="605"/>
      <c r="J76" s="605"/>
      <c r="K76" s="605"/>
      <c r="L76" s="605"/>
      <c r="M76" s="605"/>
      <c r="N76" s="605"/>
      <c r="O76" s="605"/>
      <c r="P76" s="606"/>
      <c r="Q76" s="608"/>
      <c r="R76" s="609"/>
      <c r="S76" s="609"/>
      <c r="T76" s="609"/>
      <c r="U76" s="610"/>
      <c r="V76" s="611"/>
      <c r="W76" s="609"/>
      <c r="X76" s="609"/>
      <c r="Y76" s="609"/>
      <c r="Z76" s="610"/>
      <c r="AA76" s="611"/>
      <c r="AB76" s="609"/>
      <c r="AC76" s="609"/>
      <c r="AD76" s="609"/>
      <c r="AE76" s="610"/>
      <c r="AF76" s="611"/>
      <c r="AG76" s="609"/>
      <c r="AH76" s="609"/>
      <c r="AI76" s="609"/>
      <c r="AJ76" s="610"/>
      <c r="AK76" s="611"/>
      <c r="AL76" s="609"/>
      <c r="AM76" s="609"/>
      <c r="AN76" s="609"/>
      <c r="AO76" s="610"/>
      <c r="AP76" s="611"/>
      <c r="AQ76" s="609"/>
      <c r="AR76" s="609"/>
      <c r="AS76" s="609"/>
      <c r="AT76" s="610"/>
      <c r="AU76" s="611"/>
      <c r="AV76" s="609"/>
      <c r="AW76" s="609"/>
      <c r="AX76" s="609"/>
      <c r="AY76" s="610"/>
      <c r="AZ76" s="602"/>
      <c r="BA76" s="602"/>
      <c r="BB76" s="602"/>
      <c r="BC76" s="602"/>
      <c r="BD76" s="603"/>
      <c r="BE76" s="223"/>
      <c r="BF76" s="223"/>
      <c r="BG76" s="223"/>
      <c r="BH76" s="223"/>
      <c r="BI76" s="223"/>
      <c r="BJ76" s="223"/>
      <c r="BK76" s="223"/>
      <c r="BL76" s="223"/>
      <c r="BM76" s="223"/>
      <c r="BN76" s="223"/>
      <c r="BO76" s="223"/>
      <c r="BP76" s="223"/>
      <c r="BQ76" s="220">
        <v>70</v>
      </c>
      <c r="BR76" s="225"/>
      <c r="BS76" s="575"/>
      <c r="BT76" s="576"/>
      <c r="BU76" s="576"/>
      <c r="BV76" s="576"/>
      <c r="BW76" s="576"/>
      <c r="BX76" s="576"/>
      <c r="BY76" s="576"/>
      <c r="BZ76" s="576"/>
      <c r="CA76" s="576"/>
      <c r="CB76" s="576"/>
      <c r="CC76" s="576"/>
      <c r="CD76" s="576"/>
      <c r="CE76" s="576"/>
      <c r="CF76" s="576"/>
      <c r="CG76" s="585"/>
      <c r="CH76" s="586"/>
      <c r="CI76" s="587"/>
      <c r="CJ76" s="587"/>
      <c r="CK76" s="587"/>
      <c r="CL76" s="588"/>
      <c r="CM76" s="586"/>
      <c r="CN76" s="587"/>
      <c r="CO76" s="587"/>
      <c r="CP76" s="587"/>
      <c r="CQ76" s="588"/>
      <c r="CR76" s="586"/>
      <c r="CS76" s="587"/>
      <c r="CT76" s="587"/>
      <c r="CU76" s="587"/>
      <c r="CV76" s="588"/>
      <c r="CW76" s="586"/>
      <c r="CX76" s="587"/>
      <c r="CY76" s="587"/>
      <c r="CZ76" s="587"/>
      <c r="DA76" s="588"/>
      <c r="DB76" s="586"/>
      <c r="DC76" s="587"/>
      <c r="DD76" s="587"/>
      <c r="DE76" s="587"/>
      <c r="DF76" s="588"/>
      <c r="DG76" s="586"/>
      <c r="DH76" s="587"/>
      <c r="DI76" s="587"/>
      <c r="DJ76" s="587"/>
      <c r="DK76" s="588"/>
      <c r="DL76" s="586"/>
      <c r="DM76" s="587"/>
      <c r="DN76" s="587"/>
      <c r="DO76" s="587"/>
      <c r="DP76" s="588"/>
      <c r="DQ76" s="586"/>
      <c r="DR76" s="587"/>
      <c r="DS76" s="587"/>
      <c r="DT76" s="587"/>
      <c r="DU76" s="588"/>
      <c r="DV76" s="575"/>
      <c r="DW76" s="576"/>
      <c r="DX76" s="576"/>
      <c r="DY76" s="576"/>
      <c r="DZ76" s="577"/>
      <c r="EA76" s="212"/>
    </row>
    <row r="77" spans="1:131" ht="26.25" customHeight="1" x14ac:dyDescent="0.2">
      <c r="A77" s="220">
        <v>10</v>
      </c>
      <c r="B77" s="604"/>
      <c r="C77" s="605"/>
      <c r="D77" s="605"/>
      <c r="E77" s="605"/>
      <c r="F77" s="605"/>
      <c r="G77" s="605"/>
      <c r="H77" s="605"/>
      <c r="I77" s="605"/>
      <c r="J77" s="605"/>
      <c r="K77" s="605"/>
      <c r="L77" s="605"/>
      <c r="M77" s="605"/>
      <c r="N77" s="605"/>
      <c r="O77" s="605"/>
      <c r="P77" s="606"/>
      <c r="Q77" s="608"/>
      <c r="R77" s="609"/>
      <c r="S77" s="609"/>
      <c r="T77" s="609"/>
      <c r="U77" s="610"/>
      <c r="V77" s="611"/>
      <c r="W77" s="609"/>
      <c r="X77" s="609"/>
      <c r="Y77" s="609"/>
      <c r="Z77" s="610"/>
      <c r="AA77" s="611"/>
      <c r="AB77" s="609"/>
      <c r="AC77" s="609"/>
      <c r="AD77" s="609"/>
      <c r="AE77" s="610"/>
      <c r="AF77" s="611"/>
      <c r="AG77" s="609"/>
      <c r="AH77" s="609"/>
      <c r="AI77" s="609"/>
      <c r="AJ77" s="610"/>
      <c r="AK77" s="611"/>
      <c r="AL77" s="609"/>
      <c r="AM77" s="609"/>
      <c r="AN77" s="609"/>
      <c r="AO77" s="610"/>
      <c r="AP77" s="611"/>
      <c r="AQ77" s="609"/>
      <c r="AR77" s="609"/>
      <c r="AS77" s="609"/>
      <c r="AT77" s="610"/>
      <c r="AU77" s="611"/>
      <c r="AV77" s="609"/>
      <c r="AW77" s="609"/>
      <c r="AX77" s="609"/>
      <c r="AY77" s="610"/>
      <c r="AZ77" s="602"/>
      <c r="BA77" s="602"/>
      <c r="BB77" s="602"/>
      <c r="BC77" s="602"/>
      <c r="BD77" s="603"/>
      <c r="BE77" s="223"/>
      <c r="BF77" s="223"/>
      <c r="BG77" s="223"/>
      <c r="BH77" s="223"/>
      <c r="BI77" s="223"/>
      <c r="BJ77" s="223"/>
      <c r="BK77" s="223"/>
      <c r="BL77" s="223"/>
      <c r="BM77" s="223"/>
      <c r="BN77" s="223"/>
      <c r="BO77" s="223"/>
      <c r="BP77" s="223"/>
      <c r="BQ77" s="220">
        <v>71</v>
      </c>
      <c r="BR77" s="225"/>
      <c r="BS77" s="575"/>
      <c r="BT77" s="576"/>
      <c r="BU77" s="576"/>
      <c r="BV77" s="576"/>
      <c r="BW77" s="576"/>
      <c r="BX77" s="576"/>
      <c r="BY77" s="576"/>
      <c r="BZ77" s="576"/>
      <c r="CA77" s="576"/>
      <c r="CB77" s="576"/>
      <c r="CC77" s="576"/>
      <c r="CD77" s="576"/>
      <c r="CE77" s="576"/>
      <c r="CF77" s="576"/>
      <c r="CG77" s="585"/>
      <c r="CH77" s="586"/>
      <c r="CI77" s="587"/>
      <c r="CJ77" s="587"/>
      <c r="CK77" s="587"/>
      <c r="CL77" s="588"/>
      <c r="CM77" s="586"/>
      <c r="CN77" s="587"/>
      <c r="CO77" s="587"/>
      <c r="CP77" s="587"/>
      <c r="CQ77" s="588"/>
      <c r="CR77" s="586"/>
      <c r="CS77" s="587"/>
      <c r="CT77" s="587"/>
      <c r="CU77" s="587"/>
      <c r="CV77" s="588"/>
      <c r="CW77" s="586"/>
      <c r="CX77" s="587"/>
      <c r="CY77" s="587"/>
      <c r="CZ77" s="587"/>
      <c r="DA77" s="588"/>
      <c r="DB77" s="586"/>
      <c r="DC77" s="587"/>
      <c r="DD77" s="587"/>
      <c r="DE77" s="587"/>
      <c r="DF77" s="588"/>
      <c r="DG77" s="586"/>
      <c r="DH77" s="587"/>
      <c r="DI77" s="587"/>
      <c r="DJ77" s="587"/>
      <c r="DK77" s="588"/>
      <c r="DL77" s="586"/>
      <c r="DM77" s="587"/>
      <c r="DN77" s="587"/>
      <c r="DO77" s="587"/>
      <c r="DP77" s="588"/>
      <c r="DQ77" s="586"/>
      <c r="DR77" s="587"/>
      <c r="DS77" s="587"/>
      <c r="DT77" s="587"/>
      <c r="DU77" s="588"/>
      <c r="DV77" s="575"/>
      <c r="DW77" s="576"/>
      <c r="DX77" s="576"/>
      <c r="DY77" s="576"/>
      <c r="DZ77" s="577"/>
      <c r="EA77" s="212"/>
    </row>
    <row r="78" spans="1:131" ht="26.25" customHeight="1" x14ac:dyDescent="0.2">
      <c r="A78" s="220">
        <v>11</v>
      </c>
      <c r="B78" s="604"/>
      <c r="C78" s="605"/>
      <c r="D78" s="605"/>
      <c r="E78" s="605"/>
      <c r="F78" s="605"/>
      <c r="G78" s="605"/>
      <c r="H78" s="605"/>
      <c r="I78" s="605"/>
      <c r="J78" s="605"/>
      <c r="K78" s="605"/>
      <c r="L78" s="605"/>
      <c r="M78" s="605"/>
      <c r="N78" s="605"/>
      <c r="O78" s="605"/>
      <c r="P78" s="606"/>
      <c r="Q78" s="607"/>
      <c r="R78" s="601"/>
      <c r="S78" s="601"/>
      <c r="T78" s="601"/>
      <c r="U78" s="601"/>
      <c r="V78" s="601"/>
      <c r="W78" s="601"/>
      <c r="X78" s="601"/>
      <c r="Y78" s="601"/>
      <c r="Z78" s="601"/>
      <c r="AA78" s="601"/>
      <c r="AB78" s="601"/>
      <c r="AC78" s="601"/>
      <c r="AD78" s="601"/>
      <c r="AE78" s="601"/>
      <c r="AF78" s="601"/>
      <c r="AG78" s="601"/>
      <c r="AH78" s="601"/>
      <c r="AI78" s="601"/>
      <c r="AJ78" s="601"/>
      <c r="AK78" s="601"/>
      <c r="AL78" s="601"/>
      <c r="AM78" s="601"/>
      <c r="AN78" s="601"/>
      <c r="AO78" s="601"/>
      <c r="AP78" s="601"/>
      <c r="AQ78" s="601"/>
      <c r="AR78" s="601"/>
      <c r="AS78" s="601"/>
      <c r="AT78" s="601"/>
      <c r="AU78" s="601"/>
      <c r="AV78" s="601"/>
      <c r="AW78" s="601"/>
      <c r="AX78" s="601"/>
      <c r="AY78" s="601"/>
      <c r="AZ78" s="602"/>
      <c r="BA78" s="602"/>
      <c r="BB78" s="602"/>
      <c r="BC78" s="602"/>
      <c r="BD78" s="603"/>
      <c r="BE78" s="223"/>
      <c r="BF78" s="223"/>
      <c r="BG78" s="223"/>
      <c r="BH78" s="223"/>
      <c r="BI78" s="223"/>
      <c r="BJ78" s="212"/>
      <c r="BK78" s="212"/>
      <c r="BL78" s="212"/>
      <c r="BM78" s="212"/>
      <c r="BN78" s="212"/>
      <c r="BO78" s="223"/>
      <c r="BP78" s="223"/>
      <c r="BQ78" s="220">
        <v>72</v>
      </c>
      <c r="BR78" s="225"/>
      <c r="BS78" s="575"/>
      <c r="BT78" s="576"/>
      <c r="BU78" s="576"/>
      <c r="BV78" s="576"/>
      <c r="BW78" s="576"/>
      <c r="BX78" s="576"/>
      <c r="BY78" s="576"/>
      <c r="BZ78" s="576"/>
      <c r="CA78" s="576"/>
      <c r="CB78" s="576"/>
      <c r="CC78" s="576"/>
      <c r="CD78" s="576"/>
      <c r="CE78" s="576"/>
      <c r="CF78" s="576"/>
      <c r="CG78" s="585"/>
      <c r="CH78" s="586"/>
      <c r="CI78" s="587"/>
      <c r="CJ78" s="587"/>
      <c r="CK78" s="587"/>
      <c r="CL78" s="588"/>
      <c r="CM78" s="586"/>
      <c r="CN78" s="587"/>
      <c r="CO78" s="587"/>
      <c r="CP78" s="587"/>
      <c r="CQ78" s="588"/>
      <c r="CR78" s="586"/>
      <c r="CS78" s="587"/>
      <c r="CT78" s="587"/>
      <c r="CU78" s="587"/>
      <c r="CV78" s="588"/>
      <c r="CW78" s="586"/>
      <c r="CX78" s="587"/>
      <c r="CY78" s="587"/>
      <c r="CZ78" s="587"/>
      <c r="DA78" s="588"/>
      <c r="DB78" s="586"/>
      <c r="DC78" s="587"/>
      <c r="DD78" s="587"/>
      <c r="DE78" s="587"/>
      <c r="DF78" s="588"/>
      <c r="DG78" s="586"/>
      <c r="DH78" s="587"/>
      <c r="DI78" s="587"/>
      <c r="DJ78" s="587"/>
      <c r="DK78" s="588"/>
      <c r="DL78" s="586"/>
      <c r="DM78" s="587"/>
      <c r="DN78" s="587"/>
      <c r="DO78" s="587"/>
      <c r="DP78" s="588"/>
      <c r="DQ78" s="586"/>
      <c r="DR78" s="587"/>
      <c r="DS78" s="587"/>
      <c r="DT78" s="587"/>
      <c r="DU78" s="588"/>
      <c r="DV78" s="575"/>
      <c r="DW78" s="576"/>
      <c r="DX78" s="576"/>
      <c r="DY78" s="576"/>
      <c r="DZ78" s="577"/>
      <c r="EA78" s="212"/>
    </row>
    <row r="79" spans="1:131" ht="26.25" customHeight="1" x14ac:dyDescent="0.2">
      <c r="A79" s="220">
        <v>12</v>
      </c>
      <c r="B79" s="604"/>
      <c r="C79" s="605"/>
      <c r="D79" s="605"/>
      <c r="E79" s="605"/>
      <c r="F79" s="605"/>
      <c r="G79" s="605"/>
      <c r="H79" s="605"/>
      <c r="I79" s="605"/>
      <c r="J79" s="605"/>
      <c r="K79" s="605"/>
      <c r="L79" s="605"/>
      <c r="M79" s="605"/>
      <c r="N79" s="605"/>
      <c r="O79" s="605"/>
      <c r="P79" s="606"/>
      <c r="Q79" s="607"/>
      <c r="R79" s="601"/>
      <c r="S79" s="601"/>
      <c r="T79" s="601"/>
      <c r="U79" s="601"/>
      <c r="V79" s="601"/>
      <c r="W79" s="601"/>
      <c r="X79" s="601"/>
      <c r="Y79" s="601"/>
      <c r="Z79" s="601"/>
      <c r="AA79" s="601"/>
      <c r="AB79" s="601"/>
      <c r="AC79" s="601"/>
      <c r="AD79" s="601"/>
      <c r="AE79" s="601"/>
      <c r="AF79" s="601"/>
      <c r="AG79" s="601"/>
      <c r="AH79" s="601"/>
      <c r="AI79" s="601"/>
      <c r="AJ79" s="601"/>
      <c r="AK79" s="601"/>
      <c r="AL79" s="601"/>
      <c r="AM79" s="601"/>
      <c r="AN79" s="601"/>
      <c r="AO79" s="601"/>
      <c r="AP79" s="601"/>
      <c r="AQ79" s="601"/>
      <c r="AR79" s="601"/>
      <c r="AS79" s="601"/>
      <c r="AT79" s="601"/>
      <c r="AU79" s="601"/>
      <c r="AV79" s="601"/>
      <c r="AW79" s="601"/>
      <c r="AX79" s="601"/>
      <c r="AY79" s="601"/>
      <c r="AZ79" s="602"/>
      <c r="BA79" s="602"/>
      <c r="BB79" s="602"/>
      <c r="BC79" s="602"/>
      <c r="BD79" s="603"/>
      <c r="BE79" s="223"/>
      <c r="BF79" s="223"/>
      <c r="BG79" s="223"/>
      <c r="BH79" s="223"/>
      <c r="BI79" s="223"/>
      <c r="BJ79" s="212"/>
      <c r="BK79" s="212"/>
      <c r="BL79" s="212"/>
      <c r="BM79" s="212"/>
      <c r="BN79" s="212"/>
      <c r="BO79" s="223"/>
      <c r="BP79" s="223"/>
      <c r="BQ79" s="220">
        <v>73</v>
      </c>
      <c r="BR79" s="225"/>
      <c r="BS79" s="575"/>
      <c r="BT79" s="576"/>
      <c r="BU79" s="576"/>
      <c r="BV79" s="576"/>
      <c r="BW79" s="576"/>
      <c r="BX79" s="576"/>
      <c r="BY79" s="576"/>
      <c r="BZ79" s="576"/>
      <c r="CA79" s="576"/>
      <c r="CB79" s="576"/>
      <c r="CC79" s="576"/>
      <c r="CD79" s="576"/>
      <c r="CE79" s="576"/>
      <c r="CF79" s="576"/>
      <c r="CG79" s="585"/>
      <c r="CH79" s="586"/>
      <c r="CI79" s="587"/>
      <c r="CJ79" s="587"/>
      <c r="CK79" s="587"/>
      <c r="CL79" s="588"/>
      <c r="CM79" s="586"/>
      <c r="CN79" s="587"/>
      <c r="CO79" s="587"/>
      <c r="CP79" s="587"/>
      <c r="CQ79" s="588"/>
      <c r="CR79" s="586"/>
      <c r="CS79" s="587"/>
      <c r="CT79" s="587"/>
      <c r="CU79" s="587"/>
      <c r="CV79" s="588"/>
      <c r="CW79" s="586"/>
      <c r="CX79" s="587"/>
      <c r="CY79" s="587"/>
      <c r="CZ79" s="587"/>
      <c r="DA79" s="588"/>
      <c r="DB79" s="586"/>
      <c r="DC79" s="587"/>
      <c r="DD79" s="587"/>
      <c r="DE79" s="587"/>
      <c r="DF79" s="588"/>
      <c r="DG79" s="586"/>
      <c r="DH79" s="587"/>
      <c r="DI79" s="587"/>
      <c r="DJ79" s="587"/>
      <c r="DK79" s="588"/>
      <c r="DL79" s="586"/>
      <c r="DM79" s="587"/>
      <c r="DN79" s="587"/>
      <c r="DO79" s="587"/>
      <c r="DP79" s="588"/>
      <c r="DQ79" s="586"/>
      <c r="DR79" s="587"/>
      <c r="DS79" s="587"/>
      <c r="DT79" s="587"/>
      <c r="DU79" s="588"/>
      <c r="DV79" s="575"/>
      <c r="DW79" s="576"/>
      <c r="DX79" s="576"/>
      <c r="DY79" s="576"/>
      <c r="DZ79" s="577"/>
      <c r="EA79" s="212"/>
    </row>
    <row r="80" spans="1:131" ht="26.25" customHeight="1" x14ac:dyDescent="0.2">
      <c r="A80" s="220">
        <v>13</v>
      </c>
      <c r="B80" s="604"/>
      <c r="C80" s="605"/>
      <c r="D80" s="605"/>
      <c r="E80" s="605"/>
      <c r="F80" s="605"/>
      <c r="G80" s="605"/>
      <c r="H80" s="605"/>
      <c r="I80" s="605"/>
      <c r="J80" s="605"/>
      <c r="K80" s="605"/>
      <c r="L80" s="605"/>
      <c r="M80" s="605"/>
      <c r="N80" s="605"/>
      <c r="O80" s="605"/>
      <c r="P80" s="606"/>
      <c r="Q80" s="607"/>
      <c r="R80" s="601"/>
      <c r="S80" s="601"/>
      <c r="T80" s="601"/>
      <c r="U80" s="601"/>
      <c r="V80" s="601"/>
      <c r="W80" s="601"/>
      <c r="X80" s="601"/>
      <c r="Y80" s="601"/>
      <c r="Z80" s="601"/>
      <c r="AA80" s="601"/>
      <c r="AB80" s="601"/>
      <c r="AC80" s="601"/>
      <c r="AD80" s="601"/>
      <c r="AE80" s="601"/>
      <c r="AF80" s="601"/>
      <c r="AG80" s="601"/>
      <c r="AH80" s="601"/>
      <c r="AI80" s="601"/>
      <c r="AJ80" s="601"/>
      <c r="AK80" s="601"/>
      <c r="AL80" s="601"/>
      <c r="AM80" s="601"/>
      <c r="AN80" s="601"/>
      <c r="AO80" s="601"/>
      <c r="AP80" s="601"/>
      <c r="AQ80" s="601"/>
      <c r="AR80" s="601"/>
      <c r="AS80" s="601"/>
      <c r="AT80" s="601"/>
      <c r="AU80" s="601"/>
      <c r="AV80" s="601"/>
      <c r="AW80" s="601"/>
      <c r="AX80" s="601"/>
      <c r="AY80" s="601"/>
      <c r="AZ80" s="602"/>
      <c r="BA80" s="602"/>
      <c r="BB80" s="602"/>
      <c r="BC80" s="602"/>
      <c r="BD80" s="603"/>
      <c r="BE80" s="223"/>
      <c r="BF80" s="223"/>
      <c r="BG80" s="223"/>
      <c r="BH80" s="223"/>
      <c r="BI80" s="223"/>
      <c r="BJ80" s="223"/>
      <c r="BK80" s="223"/>
      <c r="BL80" s="223"/>
      <c r="BM80" s="223"/>
      <c r="BN80" s="223"/>
      <c r="BO80" s="223"/>
      <c r="BP80" s="223"/>
      <c r="BQ80" s="220">
        <v>74</v>
      </c>
      <c r="BR80" s="225"/>
      <c r="BS80" s="575"/>
      <c r="BT80" s="576"/>
      <c r="BU80" s="576"/>
      <c r="BV80" s="576"/>
      <c r="BW80" s="576"/>
      <c r="BX80" s="576"/>
      <c r="BY80" s="576"/>
      <c r="BZ80" s="576"/>
      <c r="CA80" s="576"/>
      <c r="CB80" s="576"/>
      <c r="CC80" s="576"/>
      <c r="CD80" s="576"/>
      <c r="CE80" s="576"/>
      <c r="CF80" s="576"/>
      <c r="CG80" s="585"/>
      <c r="CH80" s="586"/>
      <c r="CI80" s="587"/>
      <c r="CJ80" s="587"/>
      <c r="CK80" s="587"/>
      <c r="CL80" s="588"/>
      <c r="CM80" s="586"/>
      <c r="CN80" s="587"/>
      <c r="CO80" s="587"/>
      <c r="CP80" s="587"/>
      <c r="CQ80" s="588"/>
      <c r="CR80" s="586"/>
      <c r="CS80" s="587"/>
      <c r="CT80" s="587"/>
      <c r="CU80" s="587"/>
      <c r="CV80" s="588"/>
      <c r="CW80" s="586"/>
      <c r="CX80" s="587"/>
      <c r="CY80" s="587"/>
      <c r="CZ80" s="587"/>
      <c r="DA80" s="588"/>
      <c r="DB80" s="586"/>
      <c r="DC80" s="587"/>
      <c r="DD80" s="587"/>
      <c r="DE80" s="587"/>
      <c r="DF80" s="588"/>
      <c r="DG80" s="586"/>
      <c r="DH80" s="587"/>
      <c r="DI80" s="587"/>
      <c r="DJ80" s="587"/>
      <c r="DK80" s="588"/>
      <c r="DL80" s="586"/>
      <c r="DM80" s="587"/>
      <c r="DN80" s="587"/>
      <c r="DO80" s="587"/>
      <c r="DP80" s="588"/>
      <c r="DQ80" s="586"/>
      <c r="DR80" s="587"/>
      <c r="DS80" s="587"/>
      <c r="DT80" s="587"/>
      <c r="DU80" s="588"/>
      <c r="DV80" s="575"/>
      <c r="DW80" s="576"/>
      <c r="DX80" s="576"/>
      <c r="DY80" s="576"/>
      <c r="DZ80" s="577"/>
      <c r="EA80" s="212"/>
    </row>
    <row r="81" spans="1:131" ht="26.25" customHeight="1" x14ac:dyDescent="0.2">
      <c r="A81" s="220">
        <v>14</v>
      </c>
      <c r="B81" s="604"/>
      <c r="C81" s="605"/>
      <c r="D81" s="605"/>
      <c r="E81" s="605"/>
      <c r="F81" s="605"/>
      <c r="G81" s="605"/>
      <c r="H81" s="605"/>
      <c r="I81" s="605"/>
      <c r="J81" s="605"/>
      <c r="K81" s="605"/>
      <c r="L81" s="605"/>
      <c r="M81" s="605"/>
      <c r="N81" s="605"/>
      <c r="O81" s="605"/>
      <c r="P81" s="606"/>
      <c r="Q81" s="607"/>
      <c r="R81" s="601"/>
      <c r="S81" s="601"/>
      <c r="T81" s="601"/>
      <c r="U81" s="601"/>
      <c r="V81" s="601"/>
      <c r="W81" s="601"/>
      <c r="X81" s="601"/>
      <c r="Y81" s="601"/>
      <c r="Z81" s="601"/>
      <c r="AA81" s="601"/>
      <c r="AB81" s="601"/>
      <c r="AC81" s="601"/>
      <c r="AD81" s="601"/>
      <c r="AE81" s="601"/>
      <c r="AF81" s="601"/>
      <c r="AG81" s="601"/>
      <c r="AH81" s="601"/>
      <c r="AI81" s="601"/>
      <c r="AJ81" s="601"/>
      <c r="AK81" s="601"/>
      <c r="AL81" s="601"/>
      <c r="AM81" s="601"/>
      <c r="AN81" s="601"/>
      <c r="AO81" s="601"/>
      <c r="AP81" s="601"/>
      <c r="AQ81" s="601"/>
      <c r="AR81" s="601"/>
      <c r="AS81" s="601"/>
      <c r="AT81" s="601"/>
      <c r="AU81" s="601"/>
      <c r="AV81" s="601"/>
      <c r="AW81" s="601"/>
      <c r="AX81" s="601"/>
      <c r="AY81" s="601"/>
      <c r="AZ81" s="602"/>
      <c r="BA81" s="602"/>
      <c r="BB81" s="602"/>
      <c r="BC81" s="602"/>
      <c r="BD81" s="603"/>
      <c r="BE81" s="223"/>
      <c r="BF81" s="223"/>
      <c r="BG81" s="223"/>
      <c r="BH81" s="223"/>
      <c r="BI81" s="223"/>
      <c r="BJ81" s="223"/>
      <c r="BK81" s="223"/>
      <c r="BL81" s="223"/>
      <c r="BM81" s="223"/>
      <c r="BN81" s="223"/>
      <c r="BO81" s="223"/>
      <c r="BP81" s="223"/>
      <c r="BQ81" s="220">
        <v>75</v>
      </c>
      <c r="BR81" s="225"/>
      <c r="BS81" s="575"/>
      <c r="BT81" s="576"/>
      <c r="BU81" s="576"/>
      <c r="BV81" s="576"/>
      <c r="BW81" s="576"/>
      <c r="BX81" s="576"/>
      <c r="BY81" s="576"/>
      <c r="BZ81" s="576"/>
      <c r="CA81" s="576"/>
      <c r="CB81" s="576"/>
      <c r="CC81" s="576"/>
      <c r="CD81" s="576"/>
      <c r="CE81" s="576"/>
      <c r="CF81" s="576"/>
      <c r="CG81" s="585"/>
      <c r="CH81" s="586"/>
      <c r="CI81" s="587"/>
      <c r="CJ81" s="587"/>
      <c r="CK81" s="587"/>
      <c r="CL81" s="588"/>
      <c r="CM81" s="586"/>
      <c r="CN81" s="587"/>
      <c r="CO81" s="587"/>
      <c r="CP81" s="587"/>
      <c r="CQ81" s="588"/>
      <c r="CR81" s="586"/>
      <c r="CS81" s="587"/>
      <c r="CT81" s="587"/>
      <c r="CU81" s="587"/>
      <c r="CV81" s="588"/>
      <c r="CW81" s="586"/>
      <c r="CX81" s="587"/>
      <c r="CY81" s="587"/>
      <c r="CZ81" s="587"/>
      <c r="DA81" s="588"/>
      <c r="DB81" s="586"/>
      <c r="DC81" s="587"/>
      <c r="DD81" s="587"/>
      <c r="DE81" s="587"/>
      <c r="DF81" s="588"/>
      <c r="DG81" s="586"/>
      <c r="DH81" s="587"/>
      <c r="DI81" s="587"/>
      <c r="DJ81" s="587"/>
      <c r="DK81" s="588"/>
      <c r="DL81" s="586"/>
      <c r="DM81" s="587"/>
      <c r="DN81" s="587"/>
      <c r="DO81" s="587"/>
      <c r="DP81" s="588"/>
      <c r="DQ81" s="586"/>
      <c r="DR81" s="587"/>
      <c r="DS81" s="587"/>
      <c r="DT81" s="587"/>
      <c r="DU81" s="588"/>
      <c r="DV81" s="575"/>
      <c r="DW81" s="576"/>
      <c r="DX81" s="576"/>
      <c r="DY81" s="576"/>
      <c r="DZ81" s="577"/>
      <c r="EA81" s="212"/>
    </row>
    <row r="82" spans="1:131" ht="26.25" customHeight="1" x14ac:dyDescent="0.2">
      <c r="A82" s="220">
        <v>15</v>
      </c>
      <c r="B82" s="604"/>
      <c r="C82" s="605"/>
      <c r="D82" s="605"/>
      <c r="E82" s="605"/>
      <c r="F82" s="605"/>
      <c r="G82" s="605"/>
      <c r="H82" s="605"/>
      <c r="I82" s="605"/>
      <c r="J82" s="605"/>
      <c r="K82" s="605"/>
      <c r="L82" s="605"/>
      <c r="M82" s="605"/>
      <c r="N82" s="605"/>
      <c r="O82" s="605"/>
      <c r="P82" s="606"/>
      <c r="Q82" s="607"/>
      <c r="R82" s="601"/>
      <c r="S82" s="601"/>
      <c r="T82" s="601"/>
      <c r="U82" s="601"/>
      <c r="V82" s="601"/>
      <c r="W82" s="601"/>
      <c r="X82" s="601"/>
      <c r="Y82" s="601"/>
      <c r="Z82" s="601"/>
      <c r="AA82" s="601"/>
      <c r="AB82" s="601"/>
      <c r="AC82" s="601"/>
      <c r="AD82" s="601"/>
      <c r="AE82" s="601"/>
      <c r="AF82" s="601"/>
      <c r="AG82" s="601"/>
      <c r="AH82" s="601"/>
      <c r="AI82" s="601"/>
      <c r="AJ82" s="601"/>
      <c r="AK82" s="601"/>
      <c r="AL82" s="601"/>
      <c r="AM82" s="601"/>
      <c r="AN82" s="601"/>
      <c r="AO82" s="601"/>
      <c r="AP82" s="601"/>
      <c r="AQ82" s="601"/>
      <c r="AR82" s="601"/>
      <c r="AS82" s="601"/>
      <c r="AT82" s="601"/>
      <c r="AU82" s="601"/>
      <c r="AV82" s="601"/>
      <c r="AW82" s="601"/>
      <c r="AX82" s="601"/>
      <c r="AY82" s="601"/>
      <c r="AZ82" s="602"/>
      <c r="BA82" s="602"/>
      <c r="BB82" s="602"/>
      <c r="BC82" s="602"/>
      <c r="BD82" s="603"/>
      <c r="BE82" s="223"/>
      <c r="BF82" s="223"/>
      <c r="BG82" s="223"/>
      <c r="BH82" s="223"/>
      <c r="BI82" s="223"/>
      <c r="BJ82" s="223"/>
      <c r="BK82" s="223"/>
      <c r="BL82" s="223"/>
      <c r="BM82" s="223"/>
      <c r="BN82" s="223"/>
      <c r="BO82" s="223"/>
      <c r="BP82" s="223"/>
      <c r="BQ82" s="220">
        <v>76</v>
      </c>
      <c r="BR82" s="225"/>
      <c r="BS82" s="575"/>
      <c r="BT82" s="576"/>
      <c r="BU82" s="576"/>
      <c r="BV82" s="576"/>
      <c r="BW82" s="576"/>
      <c r="BX82" s="576"/>
      <c r="BY82" s="576"/>
      <c r="BZ82" s="576"/>
      <c r="CA82" s="576"/>
      <c r="CB82" s="576"/>
      <c r="CC82" s="576"/>
      <c r="CD82" s="576"/>
      <c r="CE82" s="576"/>
      <c r="CF82" s="576"/>
      <c r="CG82" s="585"/>
      <c r="CH82" s="586"/>
      <c r="CI82" s="587"/>
      <c r="CJ82" s="587"/>
      <c r="CK82" s="587"/>
      <c r="CL82" s="588"/>
      <c r="CM82" s="586"/>
      <c r="CN82" s="587"/>
      <c r="CO82" s="587"/>
      <c r="CP82" s="587"/>
      <c r="CQ82" s="588"/>
      <c r="CR82" s="586"/>
      <c r="CS82" s="587"/>
      <c r="CT82" s="587"/>
      <c r="CU82" s="587"/>
      <c r="CV82" s="588"/>
      <c r="CW82" s="586"/>
      <c r="CX82" s="587"/>
      <c r="CY82" s="587"/>
      <c r="CZ82" s="587"/>
      <c r="DA82" s="588"/>
      <c r="DB82" s="586"/>
      <c r="DC82" s="587"/>
      <c r="DD82" s="587"/>
      <c r="DE82" s="587"/>
      <c r="DF82" s="588"/>
      <c r="DG82" s="586"/>
      <c r="DH82" s="587"/>
      <c r="DI82" s="587"/>
      <c r="DJ82" s="587"/>
      <c r="DK82" s="588"/>
      <c r="DL82" s="586"/>
      <c r="DM82" s="587"/>
      <c r="DN82" s="587"/>
      <c r="DO82" s="587"/>
      <c r="DP82" s="588"/>
      <c r="DQ82" s="586"/>
      <c r="DR82" s="587"/>
      <c r="DS82" s="587"/>
      <c r="DT82" s="587"/>
      <c r="DU82" s="588"/>
      <c r="DV82" s="575"/>
      <c r="DW82" s="576"/>
      <c r="DX82" s="576"/>
      <c r="DY82" s="576"/>
      <c r="DZ82" s="577"/>
      <c r="EA82" s="212"/>
    </row>
    <row r="83" spans="1:131" ht="26.25" customHeight="1" x14ac:dyDescent="0.2">
      <c r="A83" s="220">
        <v>16</v>
      </c>
      <c r="B83" s="604"/>
      <c r="C83" s="605"/>
      <c r="D83" s="605"/>
      <c r="E83" s="605"/>
      <c r="F83" s="605"/>
      <c r="G83" s="605"/>
      <c r="H83" s="605"/>
      <c r="I83" s="605"/>
      <c r="J83" s="605"/>
      <c r="K83" s="605"/>
      <c r="L83" s="605"/>
      <c r="M83" s="605"/>
      <c r="N83" s="605"/>
      <c r="O83" s="605"/>
      <c r="P83" s="606"/>
      <c r="Q83" s="607"/>
      <c r="R83" s="601"/>
      <c r="S83" s="601"/>
      <c r="T83" s="601"/>
      <c r="U83" s="601"/>
      <c r="V83" s="601"/>
      <c r="W83" s="601"/>
      <c r="X83" s="601"/>
      <c r="Y83" s="601"/>
      <c r="Z83" s="601"/>
      <c r="AA83" s="601"/>
      <c r="AB83" s="601"/>
      <c r="AC83" s="601"/>
      <c r="AD83" s="601"/>
      <c r="AE83" s="601"/>
      <c r="AF83" s="601"/>
      <c r="AG83" s="601"/>
      <c r="AH83" s="601"/>
      <c r="AI83" s="601"/>
      <c r="AJ83" s="601"/>
      <c r="AK83" s="601"/>
      <c r="AL83" s="601"/>
      <c r="AM83" s="601"/>
      <c r="AN83" s="601"/>
      <c r="AO83" s="601"/>
      <c r="AP83" s="601"/>
      <c r="AQ83" s="601"/>
      <c r="AR83" s="601"/>
      <c r="AS83" s="601"/>
      <c r="AT83" s="601"/>
      <c r="AU83" s="601"/>
      <c r="AV83" s="601"/>
      <c r="AW83" s="601"/>
      <c r="AX83" s="601"/>
      <c r="AY83" s="601"/>
      <c r="AZ83" s="602"/>
      <c r="BA83" s="602"/>
      <c r="BB83" s="602"/>
      <c r="BC83" s="602"/>
      <c r="BD83" s="603"/>
      <c r="BE83" s="223"/>
      <c r="BF83" s="223"/>
      <c r="BG83" s="223"/>
      <c r="BH83" s="223"/>
      <c r="BI83" s="223"/>
      <c r="BJ83" s="223"/>
      <c r="BK83" s="223"/>
      <c r="BL83" s="223"/>
      <c r="BM83" s="223"/>
      <c r="BN83" s="223"/>
      <c r="BO83" s="223"/>
      <c r="BP83" s="223"/>
      <c r="BQ83" s="220">
        <v>77</v>
      </c>
      <c r="BR83" s="225"/>
      <c r="BS83" s="575"/>
      <c r="BT83" s="576"/>
      <c r="BU83" s="576"/>
      <c r="BV83" s="576"/>
      <c r="BW83" s="576"/>
      <c r="BX83" s="576"/>
      <c r="BY83" s="576"/>
      <c r="BZ83" s="576"/>
      <c r="CA83" s="576"/>
      <c r="CB83" s="576"/>
      <c r="CC83" s="576"/>
      <c r="CD83" s="576"/>
      <c r="CE83" s="576"/>
      <c r="CF83" s="576"/>
      <c r="CG83" s="585"/>
      <c r="CH83" s="586"/>
      <c r="CI83" s="587"/>
      <c r="CJ83" s="587"/>
      <c r="CK83" s="587"/>
      <c r="CL83" s="588"/>
      <c r="CM83" s="586"/>
      <c r="CN83" s="587"/>
      <c r="CO83" s="587"/>
      <c r="CP83" s="587"/>
      <c r="CQ83" s="588"/>
      <c r="CR83" s="586"/>
      <c r="CS83" s="587"/>
      <c r="CT83" s="587"/>
      <c r="CU83" s="587"/>
      <c r="CV83" s="588"/>
      <c r="CW83" s="586"/>
      <c r="CX83" s="587"/>
      <c r="CY83" s="587"/>
      <c r="CZ83" s="587"/>
      <c r="DA83" s="588"/>
      <c r="DB83" s="586"/>
      <c r="DC83" s="587"/>
      <c r="DD83" s="587"/>
      <c r="DE83" s="587"/>
      <c r="DF83" s="588"/>
      <c r="DG83" s="586"/>
      <c r="DH83" s="587"/>
      <c r="DI83" s="587"/>
      <c r="DJ83" s="587"/>
      <c r="DK83" s="588"/>
      <c r="DL83" s="586"/>
      <c r="DM83" s="587"/>
      <c r="DN83" s="587"/>
      <c r="DO83" s="587"/>
      <c r="DP83" s="588"/>
      <c r="DQ83" s="586"/>
      <c r="DR83" s="587"/>
      <c r="DS83" s="587"/>
      <c r="DT83" s="587"/>
      <c r="DU83" s="588"/>
      <c r="DV83" s="575"/>
      <c r="DW83" s="576"/>
      <c r="DX83" s="576"/>
      <c r="DY83" s="576"/>
      <c r="DZ83" s="577"/>
      <c r="EA83" s="212"/>
    </row>
    <row r="84" spans="1:131" ht="26.25" customHeight="1" x14ac:dyDescent="0.2">
      <c r="A84" s="220">
        <v>17</v>
      </c>
      <c r="B84" s="604"/>
      <c r="C84" s="605"/>
      <c r="D84" s="605"/>
      <c r="E84" s="605"/>
      <c r="F84" s="605"/>
      <c r="G84" s="605"/>
      <c r="H84" s="605"/>
      <c r="I84" s="605"/>
      <c r="J84" s="605"/>
      <c r="K84" s="605"/>
      <c r="L84" s="605"/>
      <c r="M84" s="605"/>
      <c r="N84" s="605"/>
      <c r="O84" s="605"/>
      <c r="P84" s="606"/>
      <c r="Q84" s="607"/>
      <c r="R84" s="601"/>
      <c r="S84" s="601"/>
      <c r="T84" s="601"/>
      <c r="U84" s="601"/>
      <c r="V84" s="601"/>
      <c r="W84" s="601"/>
      <c r="X84" s="601"/>
      <c r="Y84" s="601"/>
      <c r="Z84" s="601"/>
      <c r="AA84" s="601"/>
      <c r="AB84" s="601"/>
      <c r="AC84" s="601"/>
      <c r="AD84" s="601"/>
      <c r="AE84" s="601"/>
      <c r="AF84" s="601"/>
      <c r="AG84" s="601"/>
      <c r="AH84" s="601"/>
      <c r="AI84" s="601"/>
      <c r="AJ84" s="601"/>
      <c r="AK84" s="601"/>
      <c r="AL84" s="601"/>
      <c r="AM84" s="601"/>
      <c r="AN84" s="601"/>
      <c r="AO84" s="601"/>
      <c r="AP84" s="601"/>
      <c r="AQ84" s="601"/>
      <c r="AR84" s="601"/>
      <c r="AS84" s="601"/>
      <c r="AT84" s="601"/>
      <c r="AU84" s="601"/>
      <c r="AV84" s="601"/>
      <c r="AW84" s="601"/>
      <c r="AX84" s="601"/>
      <c r="AY84" s="601"/>
      <c r="AZ84" s="602"/>
      <c r="BA84" s="602"/>
      <c r="BB84" s="602"/>
      <c r="BC84" s="602"/>
      <c r="BD84" s="603"/>
      <c r="BE84" s="223"/>
      <c r="BF84" s="223"/>
      <c r="BG84" s="223"/>
      <c r="BH84" s="223"/>
      <c r="BI84" s="223"/>
      <c r="BJ84" s="223"/>
      <c r="BK84" s="223"/>
      <c r="BL84" s="223"/>
      <c r="BM84" s="223"/>
      <c r="BN84" s="223"/>
      <c r="BO84" s="223"/>
      <c r="BP84" s="223"/>
      <c r="BQ84" s="220">
        <v>78</v>
      </c>
      <c r="BR84" s="225"/>
      <c r="BS84" s="575"/>
      <c r="BT84" s="576"/>
      <c r="BU84" s="576"/>
      <c r="BV84" s="576"/>
      <c r="BW84" s="576"/>
      <c r="BX84" s="576"/>
      <c r="BY84" s="576"/>
      <c r="BZ84" s="576"/>
      <c r="CA84" s="576"/>
      <c r="CB84" s="576"/>
      <c r="CC84" s="576"/>
      <c r="CD84" s="576"/>
      <c r="CE84" s="576"/>
      <c r="CF84" s="576"/>
      <c r="CG84" s="585"/>
      <c r="CH84" s="586"/>
      <c r="CI84" s="587"/>
      <c r="CJ84" s="587"/>
      <c r="CK84" s="587"/>
      <c r="CL84" s="588"/>
      <c r="CM84" s="586"/>
      <c r="CN84" s="587"/>
      <c r="CO84" s="587"/>
      <c r="CP84" s="587"/>
      <c r="CQ84" s="588"/>
      <c r="CR84" s="586"/>
      <c r="CS84" s="587"/>
      <c r="CT84" s="587"/>
      <c r="CU84" s="587"/>
      <c r="CV84" s="588"/>
      <c r="CW84" s="586"/>
      <c r="CX84" s="587"/>
      <c r="CY84" s="587"/>
      <c r="CZ84" s="587"/>
      <c r="DA84" s="588"/>
      <c r="DB84" s="586"/>
      <c r="DC84" s="587"/>
      <c r="DD84" s="587"/>
      <c r="DE84" s="587"/>
      <c r="DF84" s="588"/>
      <c r="DG84" s="586"/>
      <c r="DH84" s="587"/>
      <c r="DI84" s="587"/>
      <c r="DJ84" s="587"/>
      <c r="DK84" s="588"/>
      <c r="DL84" s="586"/>
      <c r="DM84" s="587"/>
      <c r="DN84" s="587"/>
      <c r="DO84" s="587"/>
      <c r="DP84" s="588"/>
      <c r="DQ84" s="586"/>
      <c r="DR84" s="587"/>
      <c r="DS84" s="587"/>
      <c r="DT84" s="587"/>
      <c r="DU84" s="588"/>
      <c r="DV84" s="575"/>
      <c r="DW84" s="576"/>
      <c r="DX84" s="576"/>
      <c r="DY84" s="576"/>
      <c r="DZ84" s="577"/>
      <c r="EA84" s="212"/>
    </row>
    <row r="85" spans="1:131" ht="26.25" customHeight="1" x14ac:dyDescent="0.2">
      <c r="A85" s="220">
        <v>18</v>
      </c>
      <c r="B85" s="604"/>
      <c r="C85" s="605"/>
      <c r="D85" s="605"/>
      <c r="E85" s="605"/>
      <c r="F85" s="605"/>
      <c r="G85" s="605"/>
      <c r="H85" s="605"/>
      <c r="I85" s="605"/>
      <c r="J85" s="605"/>
      <c r="K85" s="605"/>
      <c r="L85" s="605"/>
      <c r="M85" s="605"/>
      <c r="N85" s="605"/>
      <c r="O85" s="605"/>
      <c r="P85" s="606"/>
      <c r="Q85" s="607"/>
      <c r="R85" s="601"/>
      <c r="S85" s="601"/>
      <c r="T85" s="601"/>
      <c r="U85" s="601"/>
      <c r="V85" s="601"/>
      <c r="W85" s="601"/>
      <c r="X85" s="601"/>
      <c r="Y85" s="601"/>
      <c r="Z85" s="601"/>
      <c r="AA85" s="601"/>
      <c r="AB85" s="601"/>
      <c r="AC85" s="601"/>
      <c r="AD85" s="601"/>
      <c r="AE85" s="601"/>
      <c r="AF85" s="601"/>
      <c r="AG85" s="601"/>
      <c r="AH85" s="601"/>
      <c r="AI85" s="601"/>
      <c r="AJ85" s="601"/>
      <c r="AK85" s="601"/>
      <c r="AL85" s="601"/>
      <c r="AM85" s="601"/>
      <c r="AN85" s="601"/>
      <c r="AO85" s="601"/>
      <c r="AP85" s="601"/>
      <c r="AQ85" s="601"/>
      <c r="AR85" s="601"/>
      <c r="AS85" s="601"/>
      <c r="AT85" s="601"/>
      <c r="AU85" s="601"/>
      <c r="AV85" s="601"/>
      <c r="AW85" s="601"/>
      <c r="AX85" s="601"/>
      <c r="AY85" s="601"/>
      <c r="AZ85" s="602"/>
      <c r="BA85" s="602"/>
      <c r="BB85" s="602"/>
      <c r="BC85" s="602"/>
      <c r="BD85" s="603"/>
      <c r="BE85" s="223"/>
      <c r="BF85" s="223"/>
      <c r="BG85" s="223"/>
      <c r="BH85" s="223"/>
      <c r="BI85" s="223"/>
      <c r="BJ85" s="223"/>
      <c r="BK85" s="223"/>
      <c r="BL85" s="223"/>
      <c r="BM85" s="223"/>
      <c r="BN85" s="223"/>
      <c r="BO85" s="223"/>
      <c r="BP85" s="223"/>
      <c r="BQ85" s="220">
        <v>79</v>
      </c>
      <c r="BR85" s="225"/>
      <c r="BS85" s="575"/>
      <c r="BT85" s="576"/>
      <c r="BU85" s="576"/>
      <c r="BV85" s="576"/>
      <c r="BW85" s="576"/>
      <c r="BX85" s="576"/>
      <c r="BY85" s="576"/>
      <c r="BZ85" s="576"/>
      <c r="CA85" s="576"/>
      <c r="CB85" s="576"/>
      <c r="CC85" s="576"/>
      <c r="CD85" s="576"/>
      <c r="CE85" s="576"/>
      <c r="CF85" s="576"/>
      <c r="CG85" s="585"/>
      <c r="CH85" s="586"/>
      <c r="CI85" s="587"/>
      <c r="CJ85" s="587"/>
      <c r="CK85" s="587"/>
      <c r="CL85" s="588"/>
      <c r="CM85" s="586"/>
      <c r="CN85" s="587"/>
      <c r="CO85" s="587"/>
      <c r="CP85" s="587"/>
      <c r="CQ85" s="588"/>
      <c r="CR85" s="586"/>
      <c r="CS85" s="587"/>
      <c r="CT85" s="587"/>
      <c r="CU85" s="587"/>
      <c r="CV85" s="588"/>
      <c r="CW85" s="586"/>
      <c r="CX85" s="587"/>
      <c r="CY85" s="587"/>
      <c r="CZ85" s="587"/>
      <c r="DA85" s="588"/>
      <c r="DB85" s="586"/>
      <c r="DC85" s="587"/>
      <c r="DD85" s="587"/>
      <c r="DE85" s="587"/>
      <c r="DF85" s="588"/>
      <c r="DG85" s="586"/>
      <c r="DH85" s="587"/>
      <c r="DI85" s="587"/>
      <c r="DJ85" s="587"/>
      <c r="DK85" s="588"/>
      <c r="DL85" s="586"/>
      <c r="DM85" s="587"/>
      <c r="DN85" s="587"/>
      <c r="DO85" s="587"/>
      <c r="DP85" s="588"/>
      <c r="DQ85" s="586"/>
      <c r="DR85" s="587"/>
      <c r="DS85" s="587"/>
      <c r="DT85" s="587"/>
      <c r="DU85" s="588"/>
      <c r="DV85" s="575"/>
      <c r="DW85" s="576"/>
      <c r="DX85" s="576"/>
      <c r="DY85" s="576"/>
      <c r="DZ85" s="577"/>
      <c r="EA85" s="212"/>
    </row>
    <row r="86" spans="1:131" ht="26.25" customHeight="1" x14ac:dyDescent="0.2">
      <c r="A86" s="220">
        <v>19</v>
      </c>
      <c r="B86" s="604"/>
      <c r="C86" s="605"/>
      <c r="D86" s="605"/>
      <c r="E86" s="605"/>
      <c r="F86" s="605"/>
      <c r="G86" s="605"/>
      <c r="H86" s="605"/>
      <c r="I86" s="605"/>
      <c r="J86" s="605"/>
      <c r="K86" s="605"/>
      <c r="L86" s="605"/>
      <c r="M86" s="605"/>
      <c r="N86" s="605"/>
      <c r="O86" s="605"/>
      <c r="P86" s="606"/>
      <c r="Q86" s="607"/>
      <c r="R86" s="601"/>
      <c r="S86" s="601"/>
      <c r="T86" s="601"/>
      <c r="U86" s="601"/>
      <c r="V86" s="601"/>
      <c r="W86" s="601"/>
      <c r="X86" s="601"/>
      <c r="Y86" s="601"/>
      <c r="Z86" s="601"/>
      <c r="AA86" s="601"/>
      <c r="AB86" s="601"/>
      <c r="AC86" s="601"/>
      <c r="AD86" s="601"/>
      <c r="AE86" s="601"/>
      <c r="AF86" s="601"/>
      <c r="AG86" s="601"/>
      <c r="AH86" s="601"/>
      <c r="AI86" s="601"/>
      <c r="AJ86" s="601"/>
      <c r="AK86" s="601"/>
      <c r="AL86" s="601"/>
      <c r="AM86" s="601"/>
      <c r="AN86" s="601"/>
      <c r="AO86" s="601"/>
      <c r="AP86" s="601"/>
      <c r="AQ86" s="601"/>
      <c r="AR86" s="601"/>
      <c r="AS86" s="601"/>
      <c r="AT86" s="601"/>
      <c r="AU86" s="601"/>
      <c r="AV86" s="601"/>
      <c r="AW86" s="601"/>
      <c r="AX86" s="601"/>
      <c r="AY86" s="601"/>
      <c r="AZ86" s="602"/>
      <c r="BA86" s="602"/>
      <c r="BB86" s="602"/>
      <c r="BC86" s="602"/>
      <c r="BD86" s="603"/>
      <c r="BE86" s="223"/>
      <c r="BF86" s="223"/>
      <c r="BG86" s="223"/>
      <c r="BH86" s="223"/>
      <c r="BI86" s="223"/>
      <c r="BJ86" s="223"/>
      <c r="BK86" s="223"/>
      <c r="BL86" s="223"/>
      <c r="BM86" s="223"/>
      <c r="BN86" s="223"/>
      <c r="BO86" s="223"/>
      <c r="BP86" s="223"/>
      <c r="BQ86" s="220">
        <v>80</v>
      </c>
      <c r="BR86" s="225"/>
      <c r="BS86" s="575"/>
      <c r="BT86" s="576"/>
      <c r="BU86" s="576"/>
      <c r="BV86" s="576"/>
      <c r="BW86" s="576"/>
      <c r="BX86" s="576"/>
      <c r="BY86" s="576"/>
      <c r="BZ86" s="576"/>
      <c r="CA86" s="576"/>
      <c r="CB86" s="576"/>
      <c r="CC86" s="576"/>
      <c r="CD86" s="576"/>
      <c r="CE86" s="576"/>
      <c r="CF86" s="576"/>
      <c r="CG86" s="585"/>
      <c r="CH86" s="586"/>
      <c r="CI86" s="587"/>
      <c r="CJ86" s="587"/>
      <c r="CK86" s="587"/>
      <c r="CL86" s="588"/>
      <c r="CM86" s="586"/>
      <c r="CN86" s="587"/>
      <c r="CO86" s="587"/>
      <c r="CP86" s="587"/>
      <c r="CQ86" s="588"/>
      <c r="CR86" s="586"/>
      <c r="CS86" s="587"/>
      <c r="CT86" s="587"/>
      <c r="CU86" s="587"/>
      <c r="CV86" s="588"/>
      <c r="CW86" s="586"/>
      <c r="CX86" s="587"/>
      <c r="CY86" s="587"/>
      <c r="CZ86" s="587"/>
      <c r="DA86" s="588"/>
      <c r="DB86" s="586"/>
      <c r="DC86" s="587"/>
      <c r="DD86" s="587"/>
      <c r="DE86" s="587"/>
      <c r="DF86" s="588"/>
      <c r="DG86" s="586"/>
      <c r="DH86" s="587"/>
      <c r="DI86" s="587"/>
      <c r="DJ86" s="587"/>
      <c r="DK86" s="588"/>
      <c r="DL86" s="586"/>
      <c r="DM86" s="587"/>
      <c r="DN86" s="587"/>
      <c r="DO86" s="587"/>
      <c r="DP86" s="588"/>
      <c r="DQ86" s="586"/>
      <c r="DR86" s="587"/>
      <c r="DS86" s="587"/>
      <c r="DT86" s="587"/>
      <c r="DU86" s="588"/>
      <c r="DV86" s="575"/>
      <c r="DW86" s="576"/>
      <c r="DX86" s="576"/>
      <c r="DY86" s="576"/>
      <c r="DZ86" s="577"/>
      <c r="EA86" s="212"/>
    </row>
    <row r="87" spans="1:131" ht="26.25" customHeight="1" x14ac:dyDescent="0.2">
      <c r="A87" s="226">
        <v>20</v>
      </c>
      <c r="B87" s="594"/>
      <c r="C87" s="595"/>
      <c r="D87" s="595"/>
      <c r="E87" s="595"/>
      <c r="F87" s="595"/>
      <c r="G87" s="595"/>
      <c r="H87" s="595"/>
      <c r="I87" s="595"/>
      <c r="J87" s="595"/>
      <c r="K87" s="595"/>
      <c r="L87" s="595"/>
      <c r="M87" s="595"/>
      <c r="N87" s="595"/>
      <c r="O87" s="595"/>
      <c r="P87" s="596"/>
      <c r="Q87" s="597"/>
      <c r="R87" s="598"/>
      <c r="S87" s="598"/>
      <c r="T87" s="598"/>
      <c r="U87" s="598"/>
      <c r="V87" s="598"/>
      <c r="W87" s="598"/>
      <c r="X87" s="598"/>
      <c r="Y87" s="598"/>
      <c r="Z87" s="598"/>
      <c r="AA87" s="598"/>
      <c r="AB87" s="598"/>
      <c r="AC87" s="598"/>
      <c r="AD87" s="598"/>
      <c r="AE87" s="598"/>
      <c r="AF87" s="598"/>
      <c r="AG87" s="598"/>
      <c r="AH87" s="598"/>
      <c r="AI87" s="598"/>
      <c r="AJ87" s="598"/>
      <c r="AK87" s="598"/>
      <c r="AL87" s="598"/>
      <c r="AM87" s="598"/>
      <c r="AN87" s="598"/>
      <c r="AO87" s="598"/>
      <c r="AP87" s="598"/>
      <c r="AQ87" s="598"/>
      <c r="AR87" s="598"/>
      <c r="AS87" s="598"/>
      <c r="AT87" s="598"/>
      <c r="AU87" s="598"/>
      <c r="AV87" s="598"/>
      <c r="AW87" s="598"/>
      <c r="AX87" s="598"/>
      <c r="AY87" s="598"/>
      <c r="AZ87" s="599"/>
      <c r="BA87" s="599"/>
      <c r="BB87" s="599"/>
      <c r="BC87" s="599"/>
      <c r="BD87" s="600"/>
      <c r="BE87" s="223"/>
      <c r="BF87" s="223"/>
      <c r="BG87" s="223"/>
      <c r="BH87" s="223"/>
      <c r="BI87" s="223"/>
      <c r="BJ87" s="223"/>
      <c r="BK87" s="223"/>
      <c r="BL87" s="223"/>
      <c r="BM87" s="223"/>
      <c r="BN87" s="223"/>
      <c r="BO87" s="223"/>
      <c r="BP87" s="223"/>
      <c r="BQ87" s="220">
        <v>81</v>
      </c>
      <c r="BR87" s="225"/>
      <c r="BS87" s="575"/>
      <c r="BT87" s="576"/>
      <c r="BU87" s="576"/>
      <c r="BV87" s="576"/>
      <c r="BW87" s="576"/>
      <c r="BX87" s="576"/>
      <c r="BY87" s="576"/>
      <c r="BZ87" s="576"/>
      <c r="CA87" s="576"/>
      <c r="CB87" s="576"/>
      <c r="CC87" s="576"/>
      <c r="CD87" s="576"/>
      <c r="CE87" s="576"/>
      <c r="CF87" s="576"/>
      <c r="CG87" s="585"/>
      <c r="CH87" s="586"/>
      <c r="CI87" s="587"/>
      <c r="CJ87" s="587"/>
      <c r="CK87" s="587"/>
      <c r="CL87" s="588"/>
      <c r="CM87" s="586"/>
      <c r="CN87" s="587"/>
      <c r="CO87" s="587"/>
      <c r="CP87" s="587"/>
      <c r="CQ87" s="588"/>
      <c r="CR87" s="586"/>
      <c r="CS87" s="587"/>
      <c r="CT87" s="587"/>
      <c r="CU87" s="587"/>
      <c r="CV87" s="588"/>
      <c r="CW87" s="586"/>
      <c r="CX87" s="587"/>
      <c r="CY87" s="587"/>
      <c r="CZ87" s="587"/>
      <c r="DA87" s="588"/>
      <c r="DB87" s="586"/>
      <c r="DC87" s="587"/>
      <c r="DD87" s="587"/>
      <c r="DE87" s="587"/>
      <c r="DF87" s="588"/>
      <c r="DG87" s="586"/>
      <c r="DH87" s="587"/>
      <c r="DI87" s="587"/>
      <c r="DJ87" s="587"/>
      <c r="DK87" s="588"/>
      <c r="DL87" s="586"/>
      <c r="DM87" s="587"/>
      <c r="DN87" s="587"/>
      <c r="DO87" s="587"/>
      <c r="DP87" s="588"/>
      <c r="DQ87" s="586"/>
      <c r="DR87" s="587"/>
      <c r="DS87" s="587"/>
      <c r="DT87" s="587"/>
      <c r="DU87" s="588"/>
      <c r="DV87" s="575"/>
      <c r="DW87" s="576"/>
      <c r="DX87" s="576"/>
      <c r="DY87" s="576"/>
      <c r="DZ87" s="577"/>
      <c r="EA87" s="212"/>
    </row>
    <row r="88" spans="1:131" ht="26.25" customHeight="1" thickBot="1" x14ac:dyDescent="0.25">
      <c r="A88" s="222" t="s">
        <v>376</v>
      </c>
      <c r="B88" s="567" t="s">
        <v>399</v>
      </c>
      <c r="C88" s="568"/>
      <c r="D88" s="568"/>
      <c r="E88" s="568"/>
      <c r="F88" s="568"/>
      <c r="G88" s="568"/>
      <c r="H88" s="568"/>
      <c r="I88" s="568"/>
      <c r="J88" s="568"/>
      <c r="K88" s="568"/>
      <c r="L88" s="568"/>
      <c r="M88" s="568"/>
      <c r="N88" s="568"/>
      <c r="O88" s="568"/>
      <c r="P88" s="578"/>
      <c r="Q88" s="592"/>
      <c r="R88" s="593"/>
      <c r="S88" s="593"/>
      <c r="T88" s="593"/>
      <c r="U88" s="593"/>
      <c r="V88" s="593"/>
      <c r="W88" s="593"/>
      <c r="X88" s="593"/>
      <c r="Y88" s="593"/>
      <c r="Z88" s="593"/>
      <c r="AA88" s="593"/>
      <c r="AB88" s="593"/>
      <c r="AC88" s="593"/>
      <c r="AD88" s="593"/>
      <c r="AE88" s="593"/>
      <c r="AF88" s="589"/>
      <c r="AG88" s="589"/>
      <c r="AH88" s="589"/>
      <c r="AI88" s="589"/>
      <c r="AJ88" s="589"/>
      <c r="AK88" s="593"/>
      <c r="AL88" s="593"/>
      <c r="AM88" s="593"/>
      <c r="AN88" s="593"/>
      <c r="AO88" s="593"/>
      <c r="AP88" s="589">
        <v>137281</v>
      </c>
      <c r="AQ88" s="589"/>
      <c r="AR88" s="589"/>
      <c r="AS88" s="589"/>
      <c r="AT88" s="589"/>
      <c r="AU88" s="589">
        <v>387</v>
      </c>
      <c r="AV88" s="589"/>
      <c r="AW88" s="589"/>
      <c r="AX88" s="589"/>
      <c r="AY88" s="589"/>
      <c r="AZ88" s="590"/>
      <c r="BA88" s="590"/>
      <c r="BB88" s="590"/>
      <c r="BC88" s="590"/>
      <c r="BD88" s="591"/>
      <c r="BE88" s="223"/>
      <c r="BF88" s="223"/>
      <c r="BG88" s="223"/>
      <c r="BH88" s="223"/>
      <c r="BI88" s="223"/>
      <c r="BJ88" s="223"/>
      <c r="BK88" s="223"/>
      <c r="BL88" s="223"/>
      <c r="BM88" s="223"/>
      <c r="BN88" s="223"/>
      <c r="BO88" s="223"/>
      <c r="BP88" s="223"/>
      <c r="BQ88" s="220">
        <v>82</v>
      </c>
      <c r="BR88" s="225"/>
      <c r="BS88" s="575"/>
      <c r="BT88" s="576"/>
      <c r="BU88" s="576"/>
      <c r="BV88" s="576"/>
      <c r="BW88" s="576"/>
      <c r="BX88" s="576"/>
      <c r="BY88" s="576"/>
      <c r="BZ88" s="576"/>
      <c r="CA88" s="576"/>
      <c r="CB88" s="576"/>
      <c r="CC88" s="576"/>
      <c r="CD88" s="576"/>
      <c r="CE88" s="576"/>
      <c r="CF88" s="576"/>
      <c r="CG88" s="585"/>
      <c r="CH88" s="586"/>
      <c r="CI88" s="587"/>
      <c r="CJ88" s="587"/>
      <c r="CK88" s="587"/>
      <c r="CL88" s="588"/>
      <c r="CM88" s="586"/>
      <c r="CN88" s="587"/>
      <c r="CO88" s="587"/>
      <c r="CP88" s="587"/>
      <c r="CQ88" s="588"/>
      <c r="CR88" s="586"/>
      <c r="CS88" s="587"/>
      <c r="CT88" s="587"/>
      <c r="CU88" s="587"/>
      <c r="CV88" s="588"/>
      <c r="CW88" s="586"/>
      <c r="CX88" s="587"/>
      <c r="CY88" s="587"/>
      <c r="CZ88" s="587"/>
      <c r="DA88" s="588"/>
      <c r="DB88" s="586"/>
      <c r="DC88" s="587"/>
      <c r="DD88" s="587"/>
      <c r="DE88" s="587"/>
      <c r="DF88" s="588"/>
      <c r="DG88" s="586"/>
      <c r="DH88" s="587"/>
      <c r="DI88" s="587"/>
      <c r="DJ88" s="587"/>
      <c r="DK88" s="588"/>
      <c r="DL88" s="586"/>
      <c r="DM88" s="587"/>
      <c r="DN88" s="587"/>
      <c r="DO88" s="587"/>
      <c r="DP88" s="588"/>
      <c r="DQ88" s="586"/>
      <c r="DR88" s="587"/>
      <c r="DS88" s="587"/>
      <c r="DT88" s="587"/>
      <c r="DU88" s="588"/>
      <c r="DV88" s="575"/>
      <c r="DW88" s="576"/>
      <c r="DX88" s="576"/>
      <c r="DY88" s="576"/>
      <c r="DZ88" s="57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575"/>
      <c r="BT89" s="576"/>
      <c r="BU89" s="576"/>
      <c r="BV89" s="576"/>
      <c r="BW89" s="576"/>
      <c r="BX89" s="576"/>
      <c r="BY89" s="576"/>
      <c r="BZ89" s="576"/>
      <c r="CA89" s="576"/>
      <c r="CB89" s="576"/>
      <c r="CC89" s="576"/>
      <c r="CD89" s="576"/>
      <c r="CE89" s="576"/>
      <c r="CF89" s="576"/>
      <c r="CG89" s="585"/>
      <c r="CH89" s="586"/>
      <c r="CI89" s="587"/>
      <c r="CJ89" s="587"/>
      <c r="CK89" s="587"/>
      <c r="CL89" s="588"/>
      <c r="CM89" s="586"/>
      <c r="CN89" s="587"/>
      <c r="CO89" s="587"/>
      <c r="CP89" s="587"/>
      <c r="CQ89" s="588"/>
      <c r="CR89" s="586"/>
      <c r="CS89" s="587"/>
      <c r="CT89" s="587"/>
      <c r="CU89" s="587"/>
      <c r="CV89" s="588"/>
      <c r="CW89" s="586"/>
      <c r="CX89" s="587"/>
      <c r="CY89" s="587"/>
      <c r="CZ89" s="587"/>
      <c r="DA89" s="588"/>
      <c r="DB89" s="586"/>
      <c r="DC89" s="587"/>
      <c r="DD89" s="587"/>
      <c r="DE89" s="587"/>
      <c r="DF89" s="588"/>
      <c r="DG89" s="586"/>
      <c r="DH89" s="587"/>
      <c r="DI89" s="587"/>
      <c r="DJ89" s="587"/>
      <c r="DK89" s="588"/>
      <c r="DL89" s="586"/>
      <c r="DM89" s="587"/>
      <c r="DN89" s="587"/>
      <c r="DO89" s="587"/>
      <c r="DP89" s="588"/>
      <c r="DQ89" s="586"/>
      <c r="DR89" s="587"/>
      <c r="DS89" s="587"/>
      <c r="DT89" s="587"/>
      <c r="DU89" s="588"/>
      <c r="DV89" s="575"/>
      <c r="DW89" s="576"/>
      <c r="DX89" s="576"/>
      <c r="DY89" s="576"/>
      <c r="DZ89" s="57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575"/>
      <c r="BT90" s="576"/>
      <c r="BU90" s="576"/>
      <c r="BV90" s="576"/>
      <c r="BW90" s="576"/>
      <c r="BX90" s="576"/>
      <c r="BY90" s="576"/>
      <c r="BZ90" s="576"/>
      <c r="CA90" s="576"/>
      <c r="CB90" s="576"/>
      <c r="CC90" s="576"/>
      <c r="CD90" s="576"/>
      <c r="CE90" s="576"/>
      <c r="CF90" s="576"/>
      <c r="CG90" s="585"/>
      <c r="CH90" s="586"/>
      <c r="CI90" s="587"/>
      <c r="CJ90" s="587"/>
      <c r="CK90" s="587"/>
      <c r="CL90" s="588"/>
      <c r="CM90" s="586"/>
      <c r="CN90" s="587"/>
      <c r="CO90" s="587"/>
      <c r="CP90" s="587"/>
      <c r="CQ90" s="588"/>
      <c r="CR90" s="586"/>
      <c r="CS90" s="587"/>
      <c r="CT90" s="587"/>
      <c r="CU90" s="587"/>
      <c r="CV90" s="588"/>
      <c r="CW90" s="586"/>
      <c r="CX90" s="587"/>
      <c r="CY90" s="587"/>
      <c r="CZ90" s="587"/>
      <c r="DA90" s="588"/>
      <c r="DB90" s="586"/>
      <c r="DC90" s="587"/>
      <c r="DD90" s="587"/>
      <c r="DE90" s="587"/>
      <c r="DF90" s="588"/>
      <c r="DG90" s="586"/>
      <c r="DH90" s="587"/>
      <c r="DI90" s="587"/>
      <c r="DJ90" s="587"/>
      <c r="DK90" s="588"/>
      <c r="DL90" s="586"/>
      <c r="DM90" s="587"/>
      <c r="DN90" s="587"/>
      <c r="DO90" s="587"/>
      <c r="DP90" s="588"/>
      <c r="DQ90" s="586"/>
      <c r="DR90" s="587"/>
      <c r="DS90" s="587"/>
      <c r="DT90" s="587"/>
      <c r="DU90" s="588"/>
      <c r="DV90" s="575"/>
      <c r="DW90" s="576"/>
      <c r="DX90" s="576"/>
      <c r="DY90" s="576"/>
      <c r="DZ90" s="57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575"/>
      <c r="BT91" s="576"/>
      <c r="BU91" s="576"/>
      <c r="BV91" s="576"/>
      <c r="BW91" s="576"/>
      <c r="BX91" s="576"/>
      <c r="BY91" s="576"/>
      <c r="BZ91" s="576"/>
      <c r="CA91" s="576"/>
      <c r="CB91" s="576"/>
      <c r="CC91" s="576"/>
      <c r="CD91" s="576"/>
      <c r="CE91" s="576"/>
      <c r="CF91" s="576"/>
      <c r="CG91" s="585"/>
      <c r="CH91" s="586"/>
      <c r="CI91" s="587"/>
      <c r="CJ91" s="587"/>
      <c r="CK91" s="587"/>
      <c r="CL91" s="588"/>
      <c r="CM91" s="586"/>
      <c r="CN91" s="587"/>
      <c r="CO91" s="587"/>
      <c r="CP91" s="587"/>
      <c r="CQ91" s="588"/>
      <c r="CR91" s="586"/>
      <c r="CS91" s="587"/>
      <c r="CT91" s="587"/>
      <c r="CU91" s="587"/>
      <c r="CV91" s="588"/>
      <c r="CW91" s="586"/>
      <c r="CX91" s="587"/>
      <c r="CY91" s="587"/>
      <c r="CZ91" s="587"/>
      <c r="DA91" s="588"/>
      <c r="DB91" s="586"/>
      <c r="DC91" s="587"/>
      <c r="DD91" s="587"/>
      <c r="DE91" s="587"/>
      <c r="DF91" s="588"/>
      <c r="DG91" s="586"/>
      <c r="DH91" s="587"/>
      <c r="DI91" s="587"/>
      <c r="DJ91" s="587"/>
      <c r="DK91" s="588"/>
      <c r="DL91" s="586"/>
      <c r="DM91" s="587"/>
      <c r="DN91" s="587"/>
      <c r="DO91" s="587"/>
      <c r="DP91" s="588"/>
      <c r="DQ91" s="586"/>
      <c r="DR91" s="587"/>
      <c r="DS91" s="587"/>
      <c r="DT91" s="587"/>
      <c r="DU91" s="588"/>
      <c r="DV91" s="575"/>
      <c r="DW91" s="576"/>
      <c r="DX91" s="576"/>
      <c r="DY91" s="576"/>
      <c r="DZ91" s="57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575"/>
      <c r="BT92" s="576"/>
      <c r="BU92" s="576"/>
      <c r="BV92" s="576"/>
      <c r="BW92" s="576"/>
      <c r="BX92" s="576"/>
      <c r="BY92" s="576"/>
      <c r="BZ92" s="576"/>
      <c r="CA92" s="576"/>
      <c r="CB92" s="576"/>
      <c r="CC92" s="576"/>
      <c r="CD92" s="576"/>
      <c r="CE92" s="576"/>
      <c r="CF92" s="576"/>
      <c r="CG92" s="585"/>
      <c r="CH92" s="586"/>
      <c r="CI92" s="587"/>
      <c r="CJ92" s="587"/>
      <c r="CK92" s="587"/>
      <c r="CL92" s="588"/>
      <c r="CM92" s="586"/>
      <c r="CN92" s="587"/>
      <c r="CO92" s="587"/>
      <c r="CP92" s="587"/>
      <c r="CQ92" s="588"/>
      <c r="CR92" s="586"/>
      <c r="CS92" s="587"/>
      <c r="CT92" s="587"/>
      <c r="CU92" s="587"/>
      <c r="CV92" s="588"/>
      <c r="CW92" s="586"/>
      <c r="CX92" s="587"/>
      <c r="CY92" s="587"/>
      <c r="CZ92" s="587"/>
      <c r="DA92" s="588"/>
      <c r="DB92" s="586"/>
      <c r="DC92" s="587"/>
      <c r="DD92" s="587"/>
      <c r="DE92" s="587"/>
      <c r="DF92" s="588"/>
      <c r="DG92" s="586"/>
      <c r="DH92" s="587"/>
      <c r="DI92" s="587"/>
      <c r="DJ92" s="587"/>
      <c r="DK92" s="588"/>
      <c r="DL92" s="586"/>
      <c r="DM92" s="587"/>
      <c r="DN92" s="587"/>
      <c r="DO92" s="587"/>
      <c r="DP92" s="588"/>
      <c r="DQ92" s="586"/>
      <c r="DR92" s="587"/>
      <c r="DS92" s="587"/>
      <c r="DT92" s="587"/>
      <c r="DU92" s="588"/>
      <c r="DV92" s="575"/>
      <c r="DW92" s="576"/>
      <c r="DX92" s="576"/>
      <c r="DY92" s="576"/>
      <c r="DZ92" s="57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575"/>
      <c r="BT93" s="576"/>
      <c r="BU93" s="576"/>
      <c r="BV93" s="576"/>
      <c r="BW93" s="576"/>
      <c r="BX93" s="576"/>
      <c r="BY93" s="576"/>
      <c r="BZ93" s="576"/>
      <c r="CA93" s="576"/>
      <c r="CB93" s="576"/>
      <c r="CC93" s="576"/>
      <c r="CD93" s="576"/>
      <c r="CE93" s="576"/>
      <c r="CF93" s="576"/>
      <c r="CG93" s="585"/>
      <c r="CH93" s="586"/>
      <c r="CI93" s="587"/>
      <c r="CJ93" s="587"/>
      <c r="CK93" s="587"/>
      <c r="CL93" s="588"/>
      <c r="CM93" s="586"/>
      <c r="CN93" s="587"/>
      <c r="CO93" s="587"/>
      <c r="CP93" s="587"/>
      <c r="CQ93" s="588"/>
      <c r="CR93" s="586"/>
      <c r="CS93" s="587"/>
      <c r="CT93" s="587"/>
      <c r="CU93" s="587"/>
      <c r="CV93" s="588"/>
      <c r="CW93" s="586"/>
      <c r="CX93" s="587"/>
      <c r="CY93" s="587"/>
      <c r="CZ93" s="587"/>
      <c r="DA93" s="588"/>
      <c r="DB93" s="586"/>
      <c r="DC93" s="587"/>
      <c r="DD93" s="587"/>
      <c r="DE93" s="587"/>
      <c r="DF93" s="588"/>
      <c r="DG93" s="586"/>
      <c r="DH93" s="587"/>
      <c r="DI93" s="587"/>
      <c r="DJ93" s="587"/>
      <c r="DK93" s="588"/>
      <c r="DL93" s="586"/>
      <c r="DM93" s="587"/>
      <c r="DN93" s="587"/>
      <c r="DO93" s="587"/>
      <c r="DP93" s="588"/>
      <c r="DQ93" s="586"/>
      <c r="DR93" s="587"/>
      <c r="DS93" s="587"/>
      <c r="DT93" s="587"/>
      <c r="DU93" s="588"/>
      <c r="DV93" s="575"/>
      <c r="DW93" s="576"/>
      <c r="DX93" s="576"/>
      <c r="DY93" s="576"/>
      <c r="DZ93" s="57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575"/>
      <c r="BT94" s="576"/>
      <c r="BU94" s="576"/>
      <c r="BV94" s="576"/>
      <c r="BW94" s="576"/>
      <c r="BX94" s="576"/>
      <c r="BY94" s="576"/>
      <c r="BZ94" s="576"/>
      <c r="CA94" s="576"/>
      <c r="CB94" s="576"/>
      <c r="CC94" s="576"/>
      <c r="CD94" s="576"/>
      <c r="CE94" s="576"/>
      <c r="CF94" s="576"/>
      <c r="CG94" s="585"/>
      <c r="CH94" s="586"/>
      <c r="CI94" s="587"/>
      <c r="CJ94" s="587"/>
      <c r="CK94" s="587"/>
      <c r="CL94" s="588"/>
      <c r="CM94" s="586"/>
      <c r="CN94" s="587"/>
      <c r="CO94" s="587"/>
      <c r="CP94" s="587"/>
      <c r="CQ94" s="588"/>
      <c r="CR94" s="586"/>
      <c r="CS94" s="587"/>
      <c r="CT94" s="587"/>
      <c r="CU94" s="587"/>
      <c r="CV94" s="588"/>
      <c r="CW94" s="586"/>
      <c r="CX94" s="587"/>
      <c r="CY94" s="587"/>
      <c r="CZ94" s="587"/>
      <c r="DA94" s="588"/>
      <c r="DB94" s="586"/>
      <c r="DC94" s="587"/>
      <c r="DD94" s="587"/>
      <c r="DE94" s="587"/>
      <c r="DF94" s="588"/>
      <c r="DG94" s="586"/>
      <c r="DH94" s="587"/>
      <c r="DI94" s="587"/>
      <c r="DJ94" s="587"/>
      <c r="DK94" s="588"/>
      <c r="DL94" s="586"/>
      <c r="DM94" s="587"/>
      <c r="DN94" s="587"/>
      <c r="DO94" s="587"/>
      <c r="DP94" s="588"/>
      <c r="DQ94" s="586"/>
      <c r="DR94" s="587"/>
      <c r="DS94" s="587"/>
      <c r="DT94" s="587"/>
      <c r="DU94" s="588"/>
      <c r="DV94" s="575"/>
      <c r="DW94" s="576"/>
      <c r="DX94" s="576"/>
      <c r="DY94" s="576"/>
      <c r="DZ94" s="57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575"/>
      <c r="BT95" s="576"/>
      <c r="BU95" s="576"/>
      <c r="BV95" s="576"/>
      <c r="BW95" s="576"/>
      <c r="BX95" s="576"/>
      <c r="BY95" s="576"/>
      <c r="BZ95" s="576"/>
      <c r="CA95" s="576"/>
      <c r="CB95" s="576"/>
      <c r="CC95" s="576"/>
      <c r="CD95" s="576"/>
      <c r="CE95" s="576"/>
      <c r="CF95" s="576"/>
      <c r="CG95" s="585"/>
      <c r="CH95" s="586"/>
      <c r="CI95" s="587"/>
      <c r="CJ95" s="587"/>
      <c r="CK95" s="587"/>
      <c r="CL95" s="588"/>
      <c r="CM95" s="586"/>
      <c r="CN95" s="587"/>
      <c r="CO95" s="587"/>
      <c r="CP95" s="587"/>
      <c r="CQ95" s="588"/>
      <c r="CR95" s="586"/>
      <c r="CS95" s="587"/>
      <c r="CT95" s="587"/>
      <c r="CU95" s="587"/>
      <c r="CV95" s="588"/>
      <c r="CW95" s="586"/>
      <c r="CX95" s="587"/>
      <c r="CY95" s="587"/>
      <c r="CZ95" s="587"/>
      <c r="DA95" s="588"/>
      <c r="DB95" s="586"/>
      <c r="DC95" s="587"/>
      <c r="DD95" s="587"/>
      <c r="DE95" s="587"/>
      <c r="DF95" s="588"/>
      <c r="DG95" s="586"/>
      <c r="DH95" s="587"/>
      <c r="DI95" s="587"/>
      <c r="DJ95" s="587"/>
      <c r="DK95" s="588"/>
      <c r="DL95" s="586"/>
      <c r="DM95" s="587"/>
      <c r="DN95" s="587"/>
      <c r="DO95" s="587"/>
      <c r="DP95" s="588"/>
      <c r="DQ95" s="586"/>
      <c r="DR95" s="587"/>
      <c r="DS95" s="587"/>
      <c r="DT95" s="587"/>
      <c r="DU95" s="588"/>
      <c r="DV95" s="575"/>
      <c r="DW95" s="576"/>
      <c r="DX95" s="576"/>
      <c r="DY95" s="576"/>
      <c r="DZ95" s="57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575"/>
      <c r="BT96" s="576"/>
      <c r="BU96" s="576"/>
      <c r="BV96" s="576"/>
      <c r="BW96" s="576"/>
      <c r="BX96" s="576"/>
      <c r="BY96" s="576"/>
      <c r="BZ96" s="576"/>
      <c r="CA96" s="576"/>
      <c r="CB96" s="576"/>
      <c r="CC96" s="576"/>
      <c r="CD96" s="576"/>
      <c r="CE96" s="576"/>
      <c r="CF96" s="576"/>
      <c r="CG96" s="585"/>
      <c r="CH96" s="586"/>
      <c r="CI96" s="587"/>
      <c r="CJ96" s="587"/>
      <c r="CK96" s="587"/>
      <c r="CL96" s="588"/>
      <c r="CM96" s="586"/>
      <c r="CN96" s="587"/>
      <c r="CO96" s="587"/>
      <c r="CP96" s="587"/>
      <c r="CQ96" s="588"/>
      <c r="CR96" s="586"/>
      <c r="CS96" s="587"/>
      <c r="CT96" s="587"/>
      <c r="CU96" s="587"/>
      <c r="CV96" s="588"/>
      <c r="CW96" s="586"/>
      <c r="CX96" s="587"/>
      <c r="CY96" s="587"/>
      <c r="CZ96" s="587"/>
      <c r="DA96" s="588"/>
      <c r="DB96" s="586"/>
      <c r="DC96" s="587"/>
      <c r="DD96" s="587"/>
      <c r="DE96" s="587"/>
      <c r="DF96" s="588"/>
      <c r="DG96" s="586"/>
      <c r="DH96" s="587"/>
      <c r="DI96" s="587"/>
      <c r="DJ96" s="587"/>
      <c r="DK96" s="588"/>
      <c r="DL96" s="586"/>
      <c r="DM96" s="587"/>
      <c r="DN96" s="587"/>
      <c r="DO96" s="587"/>
      <c r="DP96" s="588"/>
      <c r="DQ96" s="586"/>
      <c r="DR96" s="587"/>
      <c r="DS96" s="587"/>
      <c r="DT96" s="587"/>
      <c r="DU96" s="588"/>
      <c r="DV96" s="575"/>
      <c r="DW96" s="576"/>
      <c r="DX96" s="576"/>
      <c r="DY96" s="576"/>
      <c r="DZ96" s="57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575"/>
      <c r="BT97" s="576"/>
      <c r="BU97" s="576"/>
      <c r="BV97" s="576"/>
      <c r="BW97" s="576"/>
      <c r="BX97" s="576"/>
      <c r="BY97" s="576"/>
      <c r="BZ97" s="576"/>
      <c r="CA97" s="576"/>
      <c r="CB97" s="576"/>
      <c r="CC97" s="576"/>
      <c r="CD97" s="576"/>
      <c r="CE97" s="576"/>
      <c r="CF97" s="576"/>
      <c r="CG97" s="585"/>
      <c r="CH97" s="586"/>
      <c r="CI97" s="587"/>
      <c r="CJ97" s="587"/>
      <c r="CK97" s="587"/>
      <c r="CL97" s="588"/>
      <c r="CM97" s="586"/>
      <c r="CN97" s="587"/>
      <c r="CO97" s="587"/>
      <c r="CP97" s="587"/>
      <c r="CQ97" s="588"/>
      <c r="CR97" s="586"/>
      <c r="CS97" s="587"/>
      <c r="CT97" s="587"/>
      <c r="CU97" s="587"/>
      <c r="CV97" s="588"/>
      <c r="CW97" s="586"/>
      <c r="CX97" s="587"/>
      <c r="CY97" s="587"/>
      <c r="CZ97" s="587"/>
      <c r="DA97" s="588"/>
      <c r="DB97" s="586"/>
      <c r="DC97" s="587"/>
      <c r="DD97" s="587"/>
      <c r="DE97" s="587"/>
      <c r="DF97" s="588"/>
      <c r="DG97" s="586"/>
      <c r="DH97" s="587"/>
      <c r="DI97" s="587"/>
      <c r="DJ97" s="587"/>
      <c r="DK97" s="588"/>
      <c r="DL97" s="586"/>
      <c r="DM97" s="587"/>
      <c r="DN97" s="587"/>
      <c r="DO97" s="587"/>
      <c r="DP97" s="588"/>
      <c r="DQ97" s="586"/>
      <c r="DR97" s="587"/>
      <c r="DS97" s="587"/>
      <c r="DT97" s="587"/>
      <c r="DU97" s="588"/>
      <c r="DV97" s="575"/>
      <c r="DW97" s="576"/>
      <c r="DX97" s="576"/>
      <c r="DY97" s="576"/>
      <c r="DZ97" s="57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575"/>
      <c r="BT98" s="576"/>
      <c r="BU98" s="576"/>
      <c r="BV98" s="576"/>
      <c r="BW98" s="576"/>
      <c r="BX98" s="576"/>
      <c r="BY98" s="576"/>
      <c r="BZ98" s="576"/>
      <c r="CA98" s="576"/>
      <c r="CB98" s="576"/>
      <c r="CC98" s="576"/>
      <c r="CD98" s="576"/>
      <c r="CE98" s="576"/>
      <c r="CF98" s="576"/>
      <c r="CG98" s="585"/>
      <c r="CH98" s="586"/>
      <c r="CI98" s="587"/>
      <c r="CJ98" s="587"/>
      <c r="CK98" s="587"/>
      <c r="CL98" s="588"/>
      <c r="CM98" s="586"/>
      <c r="CN98" s="587"/>
      <c r="CO98" s="587"/>
      <c r="CP98" s="587"/>
      <c r="CQ98" s="588"/>
      <c r="CR98" s="586"/>
      <c r="CS98" s="587"/>
      <c r="CT98" s="587"/>
      <c r="CU98" s="587"/>
      <c r="CV98" s="588"/>
      <c r="CW98" s="586"/>
      <c r="CX98" s="587"/>
      <c r="CY98" s="587"/>
      <c r="CZ98" s="587"/>
      <c r="DA98" s="588"/>
      <c r="DB98" s="586"/>
      <c r="DC98" s="587"/>
      <c r="DD98" s="587"/>
      <c r="DE98" s="587"/>
      <c r="DF98" s="588"/>
      <c r="DG98" s="586"/>
      <c r="DH98" s="587"/>
      <c r="DI98" s="587"/>
      <c r="DJ98" s="587"/>
      <c r="DK98" s="588"/>
      <c r="DL98" s="586"/>
      <c r="DM98" s="587"/>
      <c r="DN98" s="587"/>
      <c r="DO98" s="587"/>
      <c r="DP98" s="588"/>
      <c r="DQ98" s="586"/>
      <c r="DR98" s="587"/>
      <c r="DS98" s="587"/>
      <c r="DT98" s="587"/>
      <c r="DU98" s="588"/>
      <c r="DV98" s="575"/>
      <c r="DW98" s="576"/>
      <c r="DX98" s="576"/>
      <c r="DY98" s="576"/>
      <c r="DZ98" s="57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575"/>
      <c r="BT99" s="576"/>
      <c r="BU99" s="576"/>
      <c r="BV99" s="576"/>
      <c r="BW99" s="576"/>
      <c r="BX99" s="576"/>
      <c r="BY99" s="576"/>
      <c r="BZ99" s="576"/>
      <c r="CA99" s="576"/>
      <c r="CB99" s="576"/>
      <c r="CC99" s="576"/>
      <c r="CD99" s="576"/>
      <c r="CE99" s="576"/>
      <c r="CF99" s="576"/>
      <c r="CG99" s="585"/>
      <c r="CH99" s="586"/>
      <c r="CI99" s="587"/>
      <c r="CJ99" s="587"/>
      <c r="CK99" s="587"/>
      <c r="CL99" s="588"/>
      <c r="CM99" s="586"/>
      <c r="CN99" s="587"/>
      <c r="CO99" s="587"/>
      <c r="CP99" s="587"/>
      <c r="CQ99" s="588"/>
      <c r="CR99" s="586"/>
      <c r="CS99" s="587"/>
      <c r="CT99" s="587"/>
      <c r="CU99" s="587"/>
      <c r="CV99" s="588"/>
      <c r="CW99" s="586"/>
      <c r="CX99" s="587"/>
      <c r="CY99" s="587"/>
      <c r="CZ99" s="587"/>
      <c r="DA99" s="588"/>
      <c r="DB99" s="586"/>
      <c r="DC99" s="587"/>
      <c r="DD99" s="587"/>
      <c r="DE99" s="587"/>
      <c r="DF99" s="588"/>
      <c r="DG99" s="586"/>
      <c r="DH99" s="587"/>
      <c r="DI99" s="587"/>
      <c r="DJ99" s="587"/>
      <c r="DK99" s="588"/>
      <c r="DL99" s="586"/>
      <c r="DM99" s="587"/>
      <c r="DN99" s="587"/>
      <c r="DO99" s="587"/>
      <c r="DP99" s="588"/>
      <c r="DQ99" s="586"/>
      <c r="DR99" s="587"/>
      <c r="DS99" s="587"/>
      <c r="DT99" s="587"/>
      <c r="DU99" s="588"/>
      <c r="DV99" s="575"/>
      <c r="DW99" s="576"/>
      <c r="DX99" s="576"/>
      <c r="DY99" s="576"/>
      <c r="DZ99" s="57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575"/>
      <c r="BT100" s="576"/>
      <c r="BU100" s="576"/>
      <c r="BV100" s="576"/>
      <c r="BW100" s="576"/>
      <c r="BX100" s="576"/>
      <c r="BY100" s="576"/>
      <c r="BZ100" s="576"/>
      <c r="CA100" s="576"/>
      <c r="CB100" s="576"/>
      <c r="CC100" s="576"/>
      <c r="CD100" s="576"/>
      <c r="CE100" s="576"/>
      <c r="CF100" s="576"/>
      <c r="CG100" s="585"/>
      <c r="CH100" s="586"/>
      <c r="CI100" s="587"/>
      <c r="CJ100" s="587"/>
      <c r="CK100" s="587"/>
      <c r="CL100" s="588"/>
      <c r="CM100" s="586"/>
      <c r="CN100" s="587"/>
      <c r="CO100" s="587"/>
      <c r="CP100" s="587"/>
      <c r="CQ100" s="588"/>
      <c r="CR100" s="586"/>
      <c r="CS100" s="587"/>
      <c r="CT100" s="587"/>
      <c r="CU100" s="587"/>
      <c r="CV100" s="588"/>
      <c r="CW100" s="586"/>
      <c r="CX100" s="587"/>
      <c r="CY100" s="587"/>
      <c r="CZ100" s="587"/>
      <c r="DA100" s="588"/>
      <c r="DB100" s="586"/>
      <c r="DC100" s="587"/>
      <c r="DD100" s="587"/>
      <c r="DE100" s="587"/>
      <c r="DF100" s="588"/>
      <c r="DG100" s="586"/>
      <c r="DH100" s="587"/>
      <c r="DI100" s="587"/>
      <c r="DJ100" s="587"/>
      <c r="DK100" s="588"/>
      <c r="DL100" s="586"/>
      <c r="DM100" s="587"/>
      <c r="DN100" s="587"/>
      <c r="DO100" s="587"/>
      <c r="DP100" s="588"/>
      <c r="DQ100" s="586"/>
      <c r="DR100" s="587"/>
      <c r="DS100" s="587"/>
      <c r="DT100" s="587"/>
      <c r="DU100" s="588"/>
      <c r="DV100" s="575"/>
      <c r="DW100" s="576"/>
      <c r="DX100" s="576"/>
      <c r="DY100" s="576"/>
      <c r="DZ100" s="57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575"/>
      <c r="BT101" s="576"/>
      <c r="BU101" s="576"/>
      <c r="BV101" s="576"/>
      <c r="BW101" s="576"/>
      <c r="BX101" s="576"/>
      <c r="BY101" s="576"/>
      <c r="BZ101" s="576"/>
      <c r="CA101" s="576"/>
      <c r="CB101" s="576"/>
      <c r="CC101" s="576"/>
      <c r="CD101" s="576"/>
      <c r="CE101" s="576"/>
      <c r="CF101" s="576"/>
      <c r="CG101" s="585"/>
      <c r="CH101" s="586"/>
      <c r="CI101" s="587"/>
      <c r="CJ101" s="587"/>
      <c r="CK101" s="587"/>
      <c r="CL101" s="588"/>
      <c r="CM101" s="586"/>
      <c r="CN101" s="587"/>
      <c r="CO101" s="587"/>
      <c r="CP101" s="587"/>
      <c r="CQ101" s="588"/>
      <c r="CR101" s="586"/>
      <c r="CS101" s="587"/>
      <c r="CT101" s="587"/>
      <c r="CU101" s="587"/>
      <c r="CV101" s="588"/>
      <c r="CW101" s="586"/>
      <c r="CX101" s="587"/>
      <c r="CY101" s="587"/>
      <c r="CZ101" s="587"/>
      <c r="DA101" s="588"/>
      <c r="DB101" s="586"/>
      <c r="DC101" s="587"/>
      <c r="DD101" s="587"/>
      <c r="DE101" s="587"/>
      <c r="DF101" s="588"/>
      <c r="DG101" s="586"/>
      <c r="DH101" s="587"/>
      <c r="DI101" s="587"/>
      <c r="DJ101" s="587"/>
      <c r="DK101" s="588"/>
      <c r="DL101" s="586"/>
      <c r="DM101" s="587"/>
      <c r="DN101" s="587"/>
      <c r="DO101" s="587"/>
      <c r="DP101" s="588"/>
      <c r="DQ101" s="586"/>
      <c r="DR101" s="587"/>
      <c r="DS101" s="587"/>
      <c r="DT101" s="587"/>
      <c r="DU101" s="588"/>
      <c r="DV101" s="575"/>
      <c r="DW101" s="576"/>
      <c r="DX101" s="576"/>
      <c r="DY101" s="576"/>
      <c r="DZ101" s="57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567" t="s">
        <v>400</v>
      </c>
      <c r="BS102" s="568"/>
      <c r="BT102" s="568"/>
      <c r="BU102" s="568"/>
      <c r="BV102" s="568"/>
      <c r="BW102" s="568"/>
      <c r="BX102" s="568"/>
      <c r="BY102" s="568"/>
      <c r="BZ102" s="568"/>
      <c r="CA102" s="568"/>
      <c r="CB102" s="568"/>
      <c r="CC102" s="568"/>
      <c r="CD102" s="568"/>
      <c r="CE102" s="568"/>
      <c r="CF102" s="568"/>
      <c r="CG102" s="578"/>
      <c r="CH102" s="579"/>
      <c r="CI102" s="580"/>
      <c r="CJ102" s="580"/>
      <c r="CK102" s="580"/>
      <c r="CL102" s="581"/>
      <c r="CM102" s="579"/>
      <c r="CN102" s="580"/>
      <c r="CO102" s="580"/>
      <c r="CP102" s="580"/>
      <c r="CQ102" s="581"/>
      <c r="CR102" s="582">
        <v>122</v>
      </c>
      <c r="CS102" s="583"/>
      <c r="CT102" s="583"/>
      <c r="CU102" s="583"/>
      <c r="CV102" s="584"/>
      <c r="CW102" s="582">
        <v>540</v>
      </c>
      <c r="CX102" s="583"/>
      <c r="CY102" s="583"/>
      <c r="CZ102" s="583"/>
      <c r="DA102" s="584"/>
      <c r="DB102" s="582"/>
      <c r="DC102" s="583"/>
      <c r="DD102" s="583"/>
      <c r="DE102" s="583"/>
      <c r="DF102" s="584"/>
      <c r="DG102" s="582">
        <v>1423</v>
      </c>
      <c r="DH102" s="583"/>
      <c r="DI102" s="583"/>
      <c r="DJ102" s="583"/>
      <c r="DK102" s="584"/>
      <c r="DL102" s="582"/>
      <c r="DM102" s="583"/>
      <c r="DN102" s="583"/>
      <c r="DO102" s="583"/>
      <c r="DP102" s="584"/>
      <c r="DQ102" s="582">
        <v>954</v>
      </c>
      <c r="DR102" s="583"/>
      <c r="DS102" s="583"/>
      <c r="DT102" s="583"/>
      <c r="DU102" s="584"/>
      <c r="DV102" s="567"/>
      <c r="DW102" s="568"/>
      <c r="DX102" s="568"/>
      <c r="DY102" s="568"/>
      <c r="DZ102" s="56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570" t="s">
        <v>401</v>
      </c>
      <c r="BR103" s="570"/>
      <c r="BS103" s="570"/>
      <c r="BT103" s="570"/>
      <c r="BU103" s="570"/>
      <c r="BV103" s="570"/>
      <c r="BW103" s="570"/>
      <c r="BX103" s="570"/>
      <c r="BY103" s="570"/>
      <c r="BZ103" s="570"/>
      <c r="CA103" s="570"/>
      <c r="CB103" s="570"/>
      <c r="CC103" s="570"/>
      <c r="CD103" s="570"/>
      <c r="CE103" s="570"/>
      <c r="CF103" s="570"/>
      <c r="CG103" s="570"/>
      <c r="CH103" s="570"/>
      <c r="CI103" s="570"/>
      <c r="CJ103" s="570"/>
      <c r="CK103" s="570"/>
      <c r="CL103" s="570"/>
      <c r="CM103" s="570"/>
      <c r="CN103" s="570"/>
      <c r="CO103" s="570"/>
      <c r="CP103" s="570"/>
      <c r="CQ103" s="570"/>
      <c r="CR103" s="570"/>
      <c r="CS103" s="570"/>
      <c r="CT103" s="570"/>
      <c r="CU103" s="570"/>
      <c r="CV103" s="570"/>
      <c r="CW103" s="570"/>
      <c r="CX103" s="570"/>
      <c r="CY103" s="570"/>
      <c r="CZ103" s="570"/>
      <c r="DA103" s="570"/>
      <c r="DB103" s="570"/>
      <c r="DC103" s="570"/>
      <c r="DD103" s="570"/>
      <c r="DE103" s="570"/>
      <c r="DF103" s="570"/>
      <c r="DG103" s="570"/>
      <c r="DH103" s="570"/>
      <c r="DI103" s="570"/>
      <c r="DJ103" s="570"/>
      <c r="DK103" s="570"/>
      <c r="DL103" s="570"/>
      <c r="DM103" s="570"/>
      <c r="DN103" s="570"/>
      <c r="DO103" s="570"/>
      <c r="DP103" s="570"/>
      <c r="DQ103" s="570"/>
      <c r="DR103" s="570"/>
      <c r="DS103" s="570"/>
      <c r="DT103" s="570"/>
      <c r="DU103" s="570"/>
      <c r="DV103" s="570"/>
      <c r="DW103" s="570"/>
      <c r="DX103" s="570"/>
      <c r="DY103" s="570"/>
      <c r="DZ103" s="57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571" t="s">
        <v>402</v>
      </c>
      <c r="BR104" s="571"/>
      <c r="BS104" s="571"/>
      <c r="BT104" s="571"/>
      <c r="BU104" s="571"/>
      <c r="BV104" s="571"/>
      <c r="BW104" s="571"/>
      <c r="BX104" s="571"/>
      <c r="BY104" s="571"/>
      <c r="BZ104" s="571"/>
      <c r="CA104" s="571"/>
      <c r="CB104" s="571"/>
      <c r="CC104" s="571"/>
      <c r="CD104" s="571"/>
      <c r="CE104" s="571"/>
      <c r="CF104" s="571"/>
      <c r="CG104" s="571"/>
      <c r="CH104" s="571"/>
      <c r="CI104" s="571"/>
      <c r="CJ104" s="571"/>
      <c r="CK104" s="571"/>
      <c r="CL104" s="571"/>
      <c r="CM104" s="571"/>
      <c r="CN104" s="571"/>
      <c r="CO104" s="571"/>
      <c r="CP104" s="571"/>
      <c r="CQ104" s="571"/>
      <c r="CR104" s="571"/>
      <c r="CS104" s="571"/>
      <c r="CT104" s="571"/>
      <c r="CU104" s="571"/>
      <c r="CV104" s="571"/>
      <c r="CW104" s="571"/>
      <c r="CX104" s="571"/>
      <c r="CY104" s="571"/>
      <c r="CZ104" s="571"/>
      <c r="DA104" s="571"/>
      <c r="DB104" s="571"/>
      <c r="DC104" s="571"/>
      <c r="DD104" s="571"/>
      <c r="DE104" s="571"/>
      <c r="DF104" s="571"/>
      <c r="DG104" s="571"/>
      <c r="DH104" s="571"/>
      <c r="DI104" s="571"/>
      <c r="DJ104" s="571"/>
      <c r="DK104" s="571"/>
      <c r="DL104" s="571"/>
      <c r="DM104" s="571"/>
      <c r="DN104" s="571"/>
      <c r="DO104" s="571"/>
      <c r="DP104" s="571"/>
      <c r="DQ104" s="571"/>
      <c r="DR104" s="571"/>
      <c r="DS104" s="571"/>
      <c r="DT104" s="571"/>
      <c r="DU104" s="571"/>
      <c r="DV104" s="571"/>
      <c r="DW104" s="571"/>
      <c r="DX104" s="571"/>
      <c r="DY104" s="571"/>
      <c r="DZ104" s="57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572" t="s">
        <v>405</v>
      </c>
      <c r="B108" s="573"/>
      <c r="C108" s="573"/>
      <c r="D108" s="573"/>
      <c r="E108" s="573"/>
      <c r="F108" s="573"/>
      <c r="G108" s="573"/>
      <c r="H108" s="573"/>
      <c r="I108" s="573"/>
      <c r="J108" s="573"/>
      <c r="K108" s="573"/>
      <c r="L108" s="573"/>
      <c r="M108" s="573"/>
      <c r="N108" s="573"/>
      <c r="O108" s="573"/>
      <c r="P108" s="573"/>
      <c r="Q108" s="573"/>
      <c r="R108" s="573"/>
      <c r="S108" s="573"/>
      <c r="T108" s="573"/>
      <c r="U108" s="573"/>
      <c r="V108" s="573"/>
      <c r="W108" s="573"/>
      <c r="X108" s="573"/>
      <c r="Y108" s="573"/>
      <c r="Z108" s="573"/>
      <c r="AA108" s="573"/>
      <c r="AB108" s="573"/>
      <c r="AC108" s="573"/>
      <c r="AD108" s="573"/>
      <c r="AE108" s="573"/>
      <c r="AF108" s="573"/>
      <c r="AG108" s="573"/>
      <c r="AH108" s="573"/>
      <c r="AI108" s="573"/>
      <c r="AJ108" s="573"/>
      <c r="AK108" s="573"/>
      <c r="AL108" s="573"/>
      <c r="AM108" s="573"/>
      <c r="AN108" s="573"/>
      <c r="AO108" s="573"/>
      <c r="AP108" s="573"/>
      <c r="AQ108" s="573"/>
      <c r="AR108" s="573"/>
      <c r="AS108" s="573"/>
      <c r="AT108" s="574"/>
      <c r="AU108" s="572" t="s">
        <v>406</v>
      </c>
      <c r="AV108" s="573"/>
      <c r="AW108" s="573"/>
      <c r="AX108" s="573"/>
      <c r="AY108" s="573"/>
      <c r="AZ108" s="573"/>
      <c r="BA108" s="573"/>
      <c r="BB108" s="573"/>
      <c r="BC108" s="573"/>
      <c r="BD108" s="573"/>
      <c r="BE108" s="573"/>
      <c r="BF108" s="573"/>
      <c r="BG108" s="573"/>
      <c r="BH108" s="573"/>
      <c r="BI108" s="573"/>
      <c r="BJ108" s="573"/>
      <c r="BK108" s="573"/>
      <c r="BL108" s="573"/>
      <c r="BM108" s="573"/>
      <c r="BN108" s="573"/>
      <c r="BO108" s="573"/>
      <c r="BP108" s="573"/>
      <c r="BQ108" s="573"/>
      <c r="BR108" s="573"/>
      <c r="BS108" s="573"/>
      <c r="BT108" s="573"/>
      <c r="BU108" s="573"/>
      <c r="BV108" s="573"/>
      <c r="BW108" s="573"/>
      <c r="BX108" s="573"/>
      <c r="BY108" s="573"/>
      <c r="BZ108" s="573"/>
      <c r="CA108" s="573"/>
      <c r="CB108" s="573"/>
      <c r="CC108" s="573"/>
      <c r="CD108" s="573"/>
      <c r="CE108" s="573"/>
      <c r="CF108" s="573"/>
      <c r="CG108" s="573"/>
      <c r="CH108" s="573"/>
      <c r="CI108" s="573"/>
      <c r="CJ108" s="573"/>
      <c r="CK108" s="573"/>
      <c r="CL108" s="573"/>
      <c r="CM108" s="573"/>
      <c r="CN108" s="573"/>
      <c r="CO108" s="573"/>
      <c r="CP108" s="573"/>
      <c r="CQ108" s="573"/>
      <c r="CR108" s="573"/>
      <c r="CS108" s="573"/>
      <c r="CT108" s="573"/>
      <c r="CU108" s="573"/>
      <c r="CV108" s="573"/>
      <c r="CW108" s="573"/>
      <c r="CX108" s="573"/>
      <c r="CY108" s="573"/>
      <c r="CZ108" s="573"/>
      <c r="DA108" s="573"/>
      <c r="DB108" s="573"/>
      <c r="DC108" s="573"/>
      <c r="DD108" s="573"/>
      <c r="DE108" s="573"/>
      <c r="DF108" s="573"/>
      <c r="DG108" s="573"/>
      <c r="DH108" s="573"/>
      <c r="DI108" s="573"/>
      <c r="DJ108" s="573"/>
      <c r="DK108" s="573"/>
      <c r="DL108" s="573"/>
      <c r="DM108" s="573"/>
      <c r="DN108" s="573"/>
      <c r="DO108" s="573"/>
      <c r="DP108" s="573"/>
      <c r="DQ108" s="573"/>
      <c r="DR108" s="573"/>
      <c r="DS108" s="573"/>
      <c r="DT108" s="573"/>
      <c r="DU108" s="573"/>
      <c r="DV108" s="573"/>
      <c r="DW108" s="573"/>
      <c r="DX108" s="573"/>
      <c r="DY108" s="573"/>
      <c r="DZ108" s="574"/>
    </row>
    <row r="109" spans="1:131" s="212" customFormat="1" ht="26.25" customHeight="1" x14ac:dyDescent="0.2">
      <c r="A109" s="525" t="s">
        <v>407</v>
      </c>
      <c r="B109" s="526"/>
      <c r="C109" s="526"/>
      <c r="D109" s="526"/>
      <c r="E109" s="526"/>
      <c r="F109" s="526"/>
      <c r="G109" s="526"/>
      <c r="H109" s="526"/>
      <c r="I109" s="526"/>
      <c r="J109" s="526"/>
      <c r="K109" s="526"/>
      <c r="L109" s="526"/>
      <c r="M109" s="526"/>
      <c r="N109" s="526"/>
      <c r="O109" s="526"/>
      <c r="P109" s="526"/>
      <c r="Q109" s="526"/>
      <c r="R109" s="526"/>
      <c r="S109" s="526"/>
      <c r="T109" s="526"/>
      <c r="U109" s="526"/>
      <c r="V109" s="526"/>
      <c r="W109" s="526"/>
      <c r="X109" s="526"/>
      <c r="Y109" s="526"/>
      <c r="Z109" s="527"/>
      <c r="AA109" s="528" t="s">
        <v>408</v>
      </c>
      <c r="AB109" s="526"/>
      <c r="AC109" s="526"/>
      <c r="AD109" s="526"/>
      <c r="AE109" s="527"/>
      <c r="AF109" s="528" t="s">
        <v>409</v>
      </c>
      <c r="AG109" s="526"/>
      <c r="AH109" s="526"/>
      <c r="AI109" s="526"/>
      <c r="AJ109" s="527"/>
      <c r="AK109" s="528" t="s">
        <v>294</v>
      </c>
      <c r="AL109" s="526"/>
      <c r="AM109" s="526"/>
      <c r="AN109" s="526"/>
      <c r="AO109" s="527"/>
      <c r="AP109" s="528" t="s">
        <v>410</v>
      </c>
      <c r="AQ109" s="526"/>
      <c r="AR109" s="526"/>
      <c r="AS109" s="526"/>
      <c r="AT109" s="559"/>
      <c r="AU109" s="525" t="s">
        <v>407</v>
      </c>
      <c r="AV109" s="526"/>
      <c r="AW109" s="526"/>
      <c r="AX109" s="526"/>
      <c r="AY109" s="526"/>
      <c r="AZ109" s="526"/>
      <c r="BA109" s="526"/>
      <c r="BB109" s="526"/>
      <c r="BC109" s="526"/>
      <c r="BD109" s="526"/>
      <c r="BE109" s="526"/>
      <c r="BF109" s="526"/>
      <c r="BG109" s="526"/>
      <c r="BH109" s="526"/>
      <c r="BI109" s="526"/>
      <c r="BJ109" s="526"/>
      <c r="BK109" s="526"/>
      <c r="BL109" s="526"/>
      <c r="BM109" s="526"/>
      <c r="BN109" s="526"/>
      <c r="BO109" s="526"/>
      <c r="BP109" s="527"/>
      <c r="BQ109" s="528" t="s">
        <v>408</v>
      </c>
      <c r="BR109" s="526"/>
      <c r="BS109" s="526"/>
      <c r="BT109" s="526"/>
      <c r="BU109" s="527"/>
      <c r="BV109" s="528" t="s">
        <v>409</v>
      </c>
      <c r="BW109" s="526"/>
      <c r="BX109" s="526"/>
      <c r="BY109" s="526"/>
      <c r="BZ109" s="527"/>
      <c r="CA109" s="528" t="s">
        <v>294</v>
      </c>
      <c r="CB109" s="526"/>
      <c r="CC109" s="526"/>
      <c r="CD109" s="526"/>
      <c r="CE109" s="527"/>
      <c r="CF109" s="566" t="s">
        <v>410</v>
      </c>
      <c r="CG109" s="566"/>
      <c r="CH109" s="566"/>
      <c r="CI109" s="566"/>
      <c r="CJ109" s="566"/>
      <c r="CK109" s="528" t="s">
        <v>411</v>
      </c>
      <c r="CL109" s="526"/>
      <c r="CM109" s="526"/>
      <c r="CN109" s="526"/>
      <c r="CO109" s="526"/>
      <c r="CP109" s="526"/>
      <c r="CQ109" s="526"/>
      <c r="CR109" s="526"/>
      <c r="CS109" s="526"/>
      <c r="CT109" s="526"/>
      <c r="CU109" s="526"/>
      <c r="CV109" s="526"/>
      <c r="CW109" s="526"/>
      <c r="CX109" s="526"/>
      <c r="CY109" s="526"/>
      <c r="CZ109" s="526"/>
      <c r="DA109" s="526"/>
      <c r="DB109" s="526"/>
      <c r="DC109" s="526"/>
      <c r="DD109" s="526"/>
      <c r="DE109" s="526"/>
      <c r="DF109" s="527"/>
      <c r="DG109" s="528" t="s">
        <v>408</v>
      </c>
      <c r="DH109" s="526"/>
      <c r="DI109" s="526"/>
      <c r="DJ109" s="526"/>
      <c r="DK109" s="527"/>
      <c r="DL109" s="528" t="s">
        <v>409</v>
      </c>
      <c r="DM109" s="526"/>
      <c r="DN109" s="526"/>
      <c r="DO109" s="526"/>
      <c r="DP109" s="527"/>
      <c r="DQ109" s="528" t="s">
        <v>294</v>
      </c>
      <c r="DR109" s="526"/>
      <c r="DS109" s="526"/>
      <c r="DT109" s="526"/>
      <c r="DU109" s="527"/>
      <c r="DV109" s="528" t="s">
        <v>410</v>
      </c>
      <c r="DW109" s="526"/>
      <c r="DX109" s="526"/>
      <c r="DY109" s="526"/>
      <c r="DZ109" s="559"/>
    </row>
    <row r="110" spans="1:131" s="212" customFormat="1" ht="26.25" customHeight="1" x14ac:dyDescent="0.2">
      <c r="A110" s="437" t="s">
        <v>412</v>
      </c>
      <c r="B110" s="438"/>
      <c r="C110" s="438"/>
      <c r="D110" s="438"/>
      <c r="E110" s="438"/>
      <c r="F110" s="438"/>
      <c r="G110" s="438"/>
      <c r="H110" s="438"/>
      <c r="I110" s="438"/>
      <c r="J110" s="438"/>
      <c r="K110" s="438"/>
      <c r="L110" s="438"/>
      <c r="M110" s="438"/>
      <c r="N110" s="438"/>
      <c r="O110" s="438"/>
      <c r="P110" s="438"/>
      <c r="Q110" s="438"/>
      <c r="R110" s="438"/>
      <c r="S110" s="438"/>
      <c r="T110" s="438"/>
      <c r="U110" s="438"/>
      <c r="V110" s="438"/>
      <c r="W110" s="438"/>
      <c r="X110" s="438"/>
      <c r="Y110" s="438"/>
      <c r="Z110" s="439"/>
      <c r="AA110" s="518">
        <v>3912579</v>
      </c>
      <c r="AB110" s="519"/>
      <c r="AC110" s="519"/>
      <c r="AD110" s="519"/>
      <c r="AE110" s="520"/>
      <c r="AF110" s="521">
        <v>3827418</v>
      </c>
      <c r="AG110" s="519"/>
      <c r="AH110" s="519"/>
      <c r="AI110" s="519"/>
      <c r="AJ110" s="520"/>
      <c r="AK110" s="521">
        <v>3673153</v>
      </c>
      <c r="AL110" s="519"/>
      <c r="AM110" s="519"/>
      <c r="AN110" s="519"/>
      <c r="AO110" s="520"/>
      <c r="AP110" s="522">
        <v>15.1</v>
      </c>
      <c r="AQ110" s="523"/>
      <c r="AR110" s="523"/>
      <c r="AS110" s="523"/>
      <c r="AT110" s="524"/>
      <c r="AU110" s="560" t="s">
        <v>69</v>
      </c>
      <c r="AV110" s="561"/>
      <c r="AW110" s="561"/>
      <c r="AX110" s="561"/>
      <c r="AY110" s="561"/>
      <c r="AZ110" s="490" t="s">
        <v>413</v>
      </c>
      <c r="BA110" s="438"/>
      <c r="BB110" s="438"/>
      <c r="BC110" s="438"/>
      <c r="BD110" s="438"/>
      <c r="BE110" s="438"/>
      <c r="BF110" s="438"/>
      <c r="BG110" s="438"/>
      <c r="BH110" s="438"/>
      <c r="BI110" s="438"/>
      <c r="BJ110" s="438"/>
      <c r="BK110" s="438"/>
      <c r="BL110" s="438"/>
      <c r="BM110" s="438"/>
      <c r="BN110" s="438"/>
      <c r="BO110" s="438"/>
      <c r="BP110" s="439"/>
      <c r="BQ110" s="491">
        <v>37152839</v>
      </c>
      <c r="BR110" s="472"/>
      <c r="BS110" s="472"/>
      <c r="BT110" s="472"/>
      <c r="BU110" s="472"/>
      <c r="BV110" s="472">
        <v>35383358</v>
      </c>
      <c r="BW110" s="472"/>
      <c r="BX110" s="472"/>
      <c r="BY110" s="472"/>
      <c r="BZ110" s="472"/>
      <c r="CA110" s="472">
        <v>34220615</v>
      </c>
      <c r="CB110" s="472"/>
      <c r="CC110" s="472"/>
      <c r="CD110" s="472"/>
      <c r="CE110" s="472"/>
      <c r="CF110" s="496">
        <v>141</v>
      </c>
      <c r="CG110" s="497"/>
      <c r="CH110" s="497"/>
      <c r="CI110" s="497"/>
      <c r="CJ110" s="497"/>
      <c r="CK110" s="556" t="s">
        <v>414</v>
      </c>
      <c r="CL110" s="449"/>
      <c r="CM110" s="490" t="s">
        <v>415</v>
      </c>
      <c r="CN110" s="438"/>
      <c r="CO110" s="438"/>
      <c r="CP110" s="438"/>
      <c r="CQ110" s="438"/>
      <c r="CR110" s="438"/>
      <c r="CS110" s="438"/>
      <c r="CT110" s="438"/>
      <c r="CU110" s="438"/>
      <c r="CV110" s="438"/>
      <c r="CW110" s="438"/>
      <c r="CX110" s="438"/>
      <c r="CY110" s="438"/>
      <c r="CZ110" s="438"/>
      <c r="DA110" s="438"/>
      <c r="DB110" s="438"/>
      <c r="DC110" s="438"/>
      <c r="DD110" s="438"/>
      <c r="DE110" s="438"/>
      <c r="DF110" s="439"/>
      <c r="DG110" s="491" t="s">
        <v>122</v>
      </c>
      <c r="DH110" s="472"/>
      <c r="DI110" s="472"/>
      <c r="DJ110" s="472"/>
      <c r="DK110" s="472"/>
      <c r="DL110" s="472" t="s">
        <v>122</v>
      </c>
      <c r="DM110" s="472"/>
      <c r="DN110" s="472"/>
      <c r="DO110" s="472"/>
      <c r="DP110" s="472"/>
      <c r="DQ110" s="472" t="s">
        <v>122</v>
      </c>
      <c r="DR110" s="472"/>
      <c r="DS110" s="472"/>
      <c r="DT110" s="472"/>
      <c r="DU110" s="472"/>
      <c r="DV110" s="473" t="s">
        <v>122</v>
      </c>
      <c r="DW110" s="473"/>
      <c r="DX110" s="473"/>
      <c r="DY110" s="473"/>
      <c r="DZ110" s="474"/>
    </row>
    <row r="111" spans="1:131" s="212" customFormat="1" ht="26.25" customHeight="1" x14ac:dyDescent="0.2">
      <c r="A111" s="404" t="s">
        <v>416</v>
      </c>
      <c r="B111" s="405"/>
      <c r="C111" s="405"/>
      <c r="D111" s="405"/>
      <c r="E111" s="405"/>
      <c r="F111" s="405"/>
      <c r="G111" s="405"/>
      <c r="H111" s="405"/>
      <c r="I111" s="405"/>
      <c r="J111" s="405"/>
      <c r="K111" s="405"/>
      <c r="L111" s="405"/>
      <c r="M111" s="405"/>
      <c r="N111" s="405"/>
      <c r="O111" s="405"/>
      <c r="P111" s="405"/>
      <c r="Q111" s="405"/>
      <c r="R111" s="405"/>
      <c r="S111" s="405"/>
      <c r="T111" s="405"/>
      <c r="U111" s="405"/>
      <c r="V111" s="405"/>
      <c r="W111" s="405"/>
      <c r="X111" s="405"/>
      <c r="Y111" s="405"/>
      <c r="Z111" s="555"/>
      <c r="AA111" s="548" t="s">
        <v>122</v>
      </c>
      <c r="AB111" s="549"/>
      <c r="AC111" s="549"/>
      <c r="AD111" s="549"/>
      <c r="AE111" s="550"/>
      <c r="AF111" s="551" t="s">
        <v>122</v>
      </c>
      <c r="AG111" s="549"/>
      <c r="AH111" s="549"/>
      <c r="AI111" s="549"/>
      <c r="AJ111" s="550"/>
      <c r="AK111" s="551" t="s">
        <v>122</v>
      </c>
      <c r="AL111" s="549"/>
      <c r="AM111" s="549"/>
      <c r="AN111" s="549"/>
      <c r="AO111" s="550"/>
      <c r="AP111" s="552" t="s">
        <v>122</v>
      </c>
      <c r="AQ111" s="553"/>
      <c r="AR111" s="553"/>
      <c r="AS111" s="553"/>
      <c r="AT111" s="554"/>
      <c r="AU111" s="562"/>
      <c r="AV111" s="563"/>
      <c r="AW111" s="563"/>
      <c r="AX111" s="563"/>
      <c r="AY111" s="563"/>
      <c r="AZ111" s="445" t="s">
        <v>417</v>
      </c>
      <c r="BA111" s="382"/>
      <c r="BB111" s="382"/>
      <c r="BC111" s="382"/>
      <c r="BD111" s="382"/>
      <c r="BE111" s="382"/>
      <c r="BF111" s="382"/>
      <c r="BG111" s="382"/>
      <c r="BH111" s="382"/>
      <c r="BI111" s="382"/>
      <c r="BJ111" s="382"/>
      <c r="BK111" s="382"/>
      <c r="BL111" s="382"/>
      <c r="BM111" s="382"/>
      <c r="BN111" s="382"/>
      <c r="BO111" s="382"/>
      <c r="BP111" s="383"/>
      <c r="BQ111" s="446">
        <v>948275</v>
      </c>
      <c r="BR111" s="447"/>
      <c r="BS111" s="447"/>
      <c r="BT111" s="447"/>
      <c r="BU111" s="447"/>
      <c r="BV111" s="447">
        <v>525384</v>
      </c>
      <c r="BW111" s="447"/>
      <c r="BX111" s="447"/>
      <c r="BY111" s="447"/>
      <c r="BZ111" s="447"/>
      <c r="CA111" s="447">
        <v>549137</v>
      </c>
      <c r="CB111" s="447"/>
      <c r="CC111" s="447"/>
      <c r="CD111" s="447"/>
      <c r="CE111" s="447"/>
      <c r="CF111" s="505">
        <v>2.2999999999999998</v>
      </c>
      <c r="CG111" s="506"/>
      <c r="CH111" s="506"/>
      <c r="CI111" s="506"/>
      <c r="CJ111" s="506"/>
      <c r="CK111" s="557"/>
      <c r="CL111" s="451"/>
      <c r="CM111" s="445" t="s">
        <v>418</v>
      </c>
      <c r="CN111" s="382"/>
      <c r="CO111" s="382"/>
      <c r="CP111" s="382"/>
      <c r="CQ111" s="382"/>
      <c r="CR111" s="382"/>
      <c r="CS111" s="382"/>
      <c r="CT111" s="382"/>
      <c r="CU111" s="382"/>
      <c r="CV111" s="382"/>
      <c r="CW111" s="382"/>
      <c r="CX111" s="382"/>
      <c r="CY111" s="382"/>
      <c r="CZ111" s="382"/>
      <c r="DA111" s="382"/>
      <c r="DB111" s="382"/>
      <c r="DC111" s="382"/>
      <c r="DD111" s="382"/>
      <c r="DE111" s="382"/>
      <c r="DF111" s="383"/>
      <c r="DG111" s="446" t="s">
        <v>122</v>
      </c>
      <c r="DH111" s="447"/>
      <c r="DI111" s="447"/>
      <c r="DJ111" s="447"/>
      <c r="DK111" s="447"/>
      <c r="DL111" s="447" t="s">
        <v>122</v>
      </c>
      <c r="DM111" s="447"/>
      <c r="DN111" s="447"/>
      <c r="DO111" s="447"/>
      <c r="DP111" s="447"/>
      <c r="DQ111" s="447" t="s">
        <v>122</v>
      </c>
      <c r="DR111" s="447"/>
      <c r="DS111" s="447"/>
      <c r="DT111" s="447"/>
      <c r="DU111" s="447"/>
      <c r="DV111" s="424" t="s">
        <v>122</v>
      </c>
      <c r="DW111" s="424"/>
      <c r="DX111" s="424"/>
      <c r="DY111" s="424"/>
      <c r="DZ111" s="425"/>
    </row>
    <row r="112" spans="1:131" s="212" customFormat="1" ht="26.25" customHeight="1" x14ac:dyDescent="0.2">
      <c r="A112" s="542" t="s">
        <v>419</v>
      </c>
      <c r="B112" s="543"/>
      <c r="C112" s="382" t="s">
        <v>420</v>
      </c>
      <c r="D112" s="382"/>
      <c r="E112" s="382"/>
      <c r="F112" s="382"/>
      <c r="G112" s="382"/>
      <c r="H112" s="382"/>
      <c r="I112" s="382"/>
      <c r="J112" s="382"/>
      <c r="K112" s="382"/>
      <c r="L112" s="382"/>
      <c r="M112" s="382"/>
      <c r="N112" s="382"/>
      <c r="O112" s="382"/>
      <c r="P112" s="382"/>
      <c r="Q112" s="382"/>
      <c r="R112" s="382"/>
      <c r="S112" s="382"/>
      <c r="T112" s="382"/>
      <c r="U112" s="382"/>
      <c r="V112" s="382"/>
      <c r="W112" s="382"/>
      <c r="X112" s="382"/>
      <c r="Y112" s="382"/>
      <c r="Z112" s="383"/>
      <c r="AA112" s="409" t="s">
        <v>122</v>
      </c>
      <c r="AB112" s="410"/>
      <c r="AC112" s="410"/>
      <c r="AD112" s="410"/>
      <c r="AE112" s="411"/>
      <c r="AF112" s="412" t="s">
        <v>122</v>
      </c>
      <c r="AG112" s="410"/>
      <c r="AH112" s="410"/>
      <c r="AI112" s="410"/>
      <c r="AJ112" s="411"/>
      <c r="AK112" s="412" t="s">
        <v>122</v>
      </c>
      <c r="AL112" s="410"/>
      <c r="AM112" s="410"/>
      <c r="AN112" s="410"/>
      <c r="AO112" s="411"/>
      <c r="AP112" s="454" t="s">
        <v>122</v>
      </c>
      <c r="AQ112" s="455"/>
      <c r="AR112" s="455"/>
      <c r="AS112" s="455"/>
      <c r="AT112" s="456"/>
      <c r="AU112" s="562"/>
      <c r="AV112" s="563"/>
      <c r="AW112" s="563"/>
      <c r="AX112" s="563"/>
      <c r="AY112" s="563"/>
      <c r="AZ112" s="445" t="s">
        <v>421</v>
      </c>
      <c r="BA112" s="382"/>
      <c r="BB112" s="382"/>
      <c r="BC112" s="382"/>
      <c r="BD112" s="382"/>
      <c r="BE112" s="382"/>
      <c r="BF112" s="382"/>
      <c r="BG112" s="382"/>
      <c r="BH112" s="382"/>
      <c r="BI112" s="382"/>
      <c r="BJ112" s="382"/>
      <c r="BK112" s="382"/>
      <c r="BL112" s="382"/>
      <c r="BM112" s="382"/>
      <c r="BN112" s="382"/>
      <c r="BO112" s="382"/>
      <c r="BP112" s="383"/>
      <c r="BQ112" s="446">
        <v>15021244</v>
      </c>
      <c r="BR112" s="447"/>
      <c r="BS112" s="447"/>
      <c r="BT112" s="447"/>
      <c r="BU112" s="447"/>
      <c r="BV112" s="447">
        <v>14171343</v>
      </c>
      <c r="BW112" s="447"/>
      <c r="BX112" s="447"/>
      <c r="BY112" s="447"/>
      <c r="BZ112" s="447"/>
      <c r="CA112" s="447">
        <v>12732443</v>
      </c>
      <c r="CB112" s="447"/>
      <c r="CC112" s="447"/>
      <c r="CD112" s="447"/>
      <c r="CE112" s="447"/>
      <c r="CF112" s="505">
        <v>52.5</v>
      </c>
      <c r="CG112" s="506"/>
      <c r="CH112" s="506"/>
      <c r="CI112" s="506"/>
      <c r="CJ112" s="506"/>
      <c r="CK112" s="557"/>
      <c r="CL112" s="451"/>
      <c r="CM112" s="445" t="s">
        <v>422</v>
      </c>
      <c r="CN112" s="382"/>
      <c r="CO112" s="382"/>
      <c r="CP112" s="382"/>
      <c r="CQ112" s="382"/>
      <c r="CR112" s="382"/>
      <c r="CS112" s="382"/>
      <c r="CT112" s="382"/>
      <c r="CU112" s="382"/>
      <c r="CV112" s="382"/>
      <c r="CW112" s="382"/>
      <c r="CX112" s="382"/>
      <c r="CY112" s="382"/>
      <c r="CZ112" s="382"/>
      <c r="DA112" s="382"/>
      <c r="DB112" s="382"/>
      <c r="DC112" s="382"/>
      <c r="DD112" s="382"/>
      <c r="DE112" s="382"/>
      <c r="DF112" s="383"/>
      <c r="DG112" s="446" t="s">
        <v>122</v>
      </c>
      <c r="DH112" s="447"/>
      <c r="DI112" s="447"/>
      <c r="DJ112" s="447"/>
      <c r="DK112" s="447"/>
      <c r="DL112" s="447" t="s">
        <v>122</v>
      </c>
      <c r="DM112" s="447"/>
      <c r="DN112" s="447"/>
      <c r="DO112" s="447"/>
      <c r="DP112" s="447"/>
      <c r="DQ112" s="447" t="s">
        <v>122</v>
      </c>
      <c r="DR112" s="447"/>
      <c r="DS112" s="447"/>
      <c r="DT112" s="447"/>
      <c r="DU112" s="447"/>
      <c r="DV112" s="424" t="s">
        <v>122</v>
      </c>
      <c r="DW112" s="424"/>
      <c r="DX112" s="424"/>
      <c r="DY112" s="424"/>
      <c r="DZ112" s="425"/>
    </row>
    <row r="113" spans="1:130" s="212" customFormat="1" ht="26.25" customHeight="1" x14ac:dyDescent="0.2">
      <c r="A113" s="544"/>
      <c r="B113" s="545"/>
      <c r="C113" s="382" t="s">
        <v>423</v>
      </c>
      <c r="D113" s="382"/>
      <c r="E113" s="382"/>
      <c r="F113" s="382"/>
      <c r="G113" s="382"/>
      <c r="H113" s="382"/>
      <c r="I113" s="382"/>
      <c r="J113" s="382"/>
      <c r="K113" s="382"/>
      <c r="L113" s="382"/>
      <c r="M113" s="382"/>
      <c r="N113" s="382"/>
      <c r="O113" s="382"/>
      <c r="P113" s="382"/>
      <c r="Q113" s="382"/>
      <c r="R113" s="382"/>
      <c r="S113" s="382"/>
      <c r="T113" s="382"/>
      <c r="U113" s="382"/>
      <c r="V113" s="382"/>
      <c r="W113" s="382"/>
      <c r="X113" s="382"/>
      <c r="Y113" s="382"/>
      <c r="Z113" s="383"/>
      <c r="AA113" s="548">
        <v>823094</v>
      </c>
      <c r="AB113" s="549"/>
      <c r="AC113" s="549"/>
      <c r="AD113" s="549"/>
      <c r="AE113" s="550"/>
      <c r="AF113" s="551">
        <v>846081</v>
      </c>
      <c r="AG113" s="549"/>
      <c r="AH113" s="549"/>
      <c r="AI113" s="549"/>
      <c r="AJ113" s="550"/>
      <c r="AK113" s="551">
        <v>780845</v>
      </c>
      <c r="AL113" s="549"/>
      <c r="AM113" s="549"/>
      <c r="AN113" s="549"/>
      <c r="AO113" s="550"/>
      <c r="AP113" s="552">
        <v>3.2</v>
      </c>
      <c r="AQ113" s="553"/>
      <c r="AR113" s="553"/>
      <c r="AS113" s="553"/>
      <c r="AT113" s="554"/>
      <c r="AU113" s="562"/>
      <c r="AV113" s="563"/>
      <c r="AW113" s="563"/>
      <c r="AX113" s="563"/>
      <c r="AY113" s="563"/>
      <c r="AZ113" s="445" t="s">
        <v>424</v>
      </c>
      <c r="BA113" s="382"/>
      <c r="BB113" s="382"/>
      <c r="BC113" s="382"/>
      <c r="BD113" s="382"/>
      <c r="BE113" s="382"/>
      <c r="BF113" s="382"/>
      <c r="BG113" s="382"/>
      <c r="BH113" s="382"/>
      <c r="BI113" s="382"/>
      <c r="BJ113" s="382"/>
      <c r="BK113" s="382"/>
      <c r="BL113" s="382"/>
      <c r="BM113" s="382"/>
      <c r="BN113" s="382"/>
      <c r="BO113" s="382"/>
      <c r="BP113" s="383"/>
      <c r="BQ113" s="446">
        <v>413540</v>
      </c>
      <c r="BR113" s="447"/>
      <c r="BS113" s="447"/>
      <c r="BT113" s="447"/>
      <c r="BU113" s="447"/>
      <c r="BV113" s="447">
        <v>400757</v>
      </c>
      <c r="BW113" s="447"/>
      <c r="BX113" s="447"/>
      <c r="BY113" s="447"/>
      <c r="BZ113" s="447"/>
      <c r="CA113" s="447">
        <v>386786</v>
      </c>
      <c r="CB113" s="447"/>
      <c r="CC113" s="447"/>
      <c r="CD113" s="447"/>
      <c r="CE113" s="447"/>
      <c r="CF113" s="505">
        <v>1.6</v>
      </c>
      <c r="CG113" s="506"/>
      <c r="CH113" s="506"/>
      <c r="CI113" s="506"/>
      <c r="CJ113" s="506"/>
      <c r="CK113" s="557"/>
      <c r="CL113" s="451"/>
      <c r="CM113" s="445" t="s">
        <v>425</v>
      </c>
      <c r="CN113" s="382"/>
      <c r="CO113" s="382"/>
      <c r="CP113" s="382"/>
      <c r="CQ113" s="382"/>
      <c r="CR113" s="382"/>
      <c r="CS113" s="382"/>
      <c r="CT113" s="382"/>
      <c r="CU113" s="382"/>
      <c r="CV113" s="382"/>
      <c r="CW113" s="382"/>
      <c r="CX113" s="382"/>
      <c r="CY113" s="382"/>
      <c r="CZ113" s="382"/>
      <c r="DA113" s="382"/>
      <c r="DB113" s="382"/>
      <c r="DC113" s="382"/>
      <c r="DD113" s="382"/>
      <c r="DE113" s="382"/>
      <c r="DF113" s="383"/>
      <c r="DG113" s="409" t="s">
        <v>122</v>
      </c>
      <c r="DH113" s="410"/>
      <c r="DI113" s="410"/>
      <c r="DJ113" s="410"/>
      <c r="DK113" s="411"/>
      <c r="DL113" s="412" t="s">
        <v>122</v>
      </c>
      <c r="DM113" s="410"/>
      <c r="DN113" s="410"/>
      <c r="DO113" s="410"/>
      <c r="DP113" s="411"/>
      <c r="DQ113" s="412" t="s">
        <v>122</v>
      </c>
      <c r="DR113" s="410"/>
      <c r="DS113" s="410"/>
      <c r="DT113" s="410"/>
      <c r="DU113" s="411"/>
      <c r="DV113" s="454" t="s">
        <v>122</v>
      </c>
      <c r="DW113" s="455"/>
      <c r="DX113" s="455"/>
      <c r="DY113" s="455"/>
      <c r="DZ113" s="456"/>
    </row>
    <row r="114" spans="1:130" s="212" customFormat="1" ht="26.25" customHeight="1" x14ac:dyDescent="0.2">
      <c r="A114" s="544"/>
      <c r="B114" s="545"/>
      <c r="C114" s="382" t="s">
        <v>426</v>
      </c>
      <c r="D114" s="382"/>
      <c r="E114" s="382"/>
      <c r="F114" s="382"/>
      <c r="G114" s="382"/>
      <c r="H114" s="382"/>
      <c r="I114" s="382"/>
      <c r="J114" s="382"/>
      <c r="K114" s="382"/>
      <c r="L114" s="382"/>
      <c r="M114" s="382"/>
      <c r="N114" s="382"/>
      <c r="O114" s="382"/>
      <c r="P114" s="382"/>
      <c r="Q114" s="382"/>
      <c r="R114" s="382"/>
      <c r="S114" s="382"/>
      <c r="T114" s="382"/>
      <c r="U114" s="382"/>
      <c r="V114" s="382"/>
      <c r="W114" s="382"/>
      <c r="X114" s="382"/>
      <c r="Y114" s="382"/>
      <c r="Z114" s="383"/>
      <c r="AA114" s="409">
        <v>18109</v>
      </c>
      <c r="AB114" s="410"/>
      <c r="AC114" s="410"/>
      <c r="AD114" s="410"/>
      <c r="AE114" s="411"/>
      <c r="AF114" s="412">
        <v>48914</v>
      </c>
      <c r="AG114" s="410"/>
      <c r="AH114" s="410"/>
      <c r="AI114" s="410"/>
      <c r="AJ114" s="411"/>
      <c r="AK114" s="412">
        <v>47672</v>
      </c>
      <c r="AL114" s="410"/>
      <c r="AM114" s="410"/>
      <c r="AN114" s="410"/>
      <c r="AO114" s="411"/>
      <c r="AP114" s="454">
        <v>0.2</v>
      </c>
      <c r="AQ114" s="455"/>
      <c r="AR114" s="455"/>
      <c r="AS114" s="455"/>
      <c r="AT114" s="456"/>
      <c r="AU114" s="562"/>
      <c r="AV114" s="563"/>
      <c r="AW114" s="563"/>
      <c r="AX114" s="563"/>
      <c r="AY114" s="563"/>
      <c r="AZ114" s="445" t="s">
        <v>427</v>
      </c>
      <c r="BA114" s="382"/>
      <c r="BB114" s="382"/>
      <c r="BC114" s="382"/>
      <c r="BD114" s="382"/>
      <c r="BE114" s="382"/>
      <c r="BF114" s="382"/>
      <c r="BG114" s="382"/>
      <c r="BH114" s="382"/>
      <c r="BI114" s="382"/>
      <c r="BJ114" s="382"/>
      <c r="BK114" s="382"/>
      <c r="BL114" s="382"/>
      <c r="BM114" s="382"/>
      <c r="BN114" s="382"/>
      <c r="BO114" s="382"/>
      <c r="BP114" s="383"/>
      <c r="BQ114" s="446">
        <v>4672636</v>
      </c>
      <c r="BR114" s="447"/>
      <c r="BS114" s="447"/>
      <c r="BT114" s="447"/>
      <c r="BU114" s="447"/>
      <c r="BV114" s="447">
        <v>4710554</v>
      </c>
      <c r="BW114" s="447"/>
      <c r="BX114" s="447"/>
      <c r="BY114" s="447"/>
      <c r="BZ114" s="447"/>
      <c r="CA114" s="447">
        <v>4622471</v>
      </c>
      <c r="CB114" s="447"/>
      <c r="CC114" s="447"/>
      <c r="CD114" s="447"/>
      <c r="CE114" s="447"/>
      <c r="CF114" s="505">
        <v>19.100000000000001</v>
      </c>
      <c r="CG114" s="506"/>
      <c r="CH114" s="506"/>
      <c r="CI114" s="506"/>
      <c r="CJ114" s="506"/>
      <c r="CK114" s="557"/>
      <c r="CL114" s="451"/>
      <c r="CM114" s="445" t="s">
        <v>428</v>
      </c>
      <c r="CN114" s="382"/>
      <c r="CO114" s="382"/>
      <c r="CP114" s="382"/>
      <c r="CQ114" s="382"/>
      <c r="CR114" s="382"/>
      <c r="CS114" s="382"/>
      <c r="CT114" s="382"/>
      <c r="CU114" s="382"/>
      <c r="CV114" s="382"/>
      <c r="CW114" s="382"/>
      <c r="CX114" s="382"/>
      <c r="CY114" s="382"/>
      <c r="CZ114" s="382"/>
      <c r="DA114" s="382"/>
      <c r="DB114" s="382"/>
      <c r="DC114" s="382"/>
      <c r="DD114" s="382"/>
      <c r="DE114" s="382"/>
      <c r="DF114" s="383"/>
      <c r="DG114" s="409" t="s">
        <v>122</v>
      </c>
      <c r="DH114" s="410"/>
      <c r="DI114" s="410"/>
      <c r="DJ114" s="410"/>
      <c r="DK114" s="411"/>
      <c r="DL114" s="412" t="s">
        <v>122</v>
      </c>
      <c r="DM114" s="410"/>
      <c r="DN114" s="410"/>
      <c r="DO114" s="410"/>
      <c r="DP114" s="411"/>
      <c r="DQ114" s="412" t="s">
        <v>122</v>
      </c>
      <c r="DR114" s="410"/>
      <c r="DS114" s="410"/>
      <c r="DT114" s="410"/>
      <c r="DU114" s="411"/>
      <c r="DV114" s="454" t="s">
        <v>122</v>
      </c>
      <c r="DW114" s="455"/>
      <c r="DX114" s="455"/>
      <c r="DY114" s="455"/>
      <c r="DZ114" s="456"/>
    </row>
    <row r="115" spans="1:130" s="212" customFormat="1" ht="26.25" customHeight="1" x14ac:dyDescent="0.2">
      <c r="A115" s="544"/>
      <c r="B115" s="545"/>
      <c r="C115" s="382" t="s">
        <v>429</v>
      </c>
      <c r="D115" s="382"/>
      <c r="E115" s="382"/>
      <c r="F115" s="382"/>
      <c r="G115" s="382"/>
      <c r="H115" s="382"/>
      <c r="I115" s="382"/>
      <c r="J115" s="382"/>
      <c r="K115" s="382"/>
      <c r="L115" s="382"/>
      <c r="M115" s="382"/>
      <c r="N115" s="382"/>
      <c r="O115" s="382"/>
      <c r="P115" s="382"/>
      <c r="Q115" s="382"/>
      <c r="R115" s="382"/>
      <c r="S115" s="382"/>
      <c r="T115" s="382"/>
      <c r="U115" s="382"/>
      <c r="V115" s="382"/>
      <c r="W115" s="382"/>
      <c r="X115" s="382"/>
      <c r="Y115" s="382"/>
      <c r="Z115" s="383"/>
      <c r="AA115" s="548" t="s">
        <v>122</v>
      </c>
      <c r="AB115" s="549"/>
      <c r="AC115" s="549"/>
      <c r="AD115" s="549"/>
      <c r="AE115" s="550"/>
      <c r="AF115" s="551" t="s">
        <v>122</v>
      </c>
      <c r="AG115" s="549"/>
      <c r="AH115" s="549"/>
      <c r="AI115" s="549"/>
      <c r="AJ115" s="550"/>
      <c r="AK115" s="551" t="s">
        <v>122</v>
      </c>
      <c r="AL115" s="549"/>
      <c r="AM115" s="549"/>
      <c r="AN115" s="549"/>
      <c r="AO115" s="550"/>
      <c r="AP115" s="552" t="s">
        <v>122</v>
      </c>
      <c r="AQ115" s="553"/>
      <c r="AR115" s="553"/>
      <c r="AS115" s="553"/>
      <c r="AT115" s="554"/>
      <c r="AU115" s="562"/>
      <c r="AV115" s="563"/>
      <c r="AW115" s="563"/>
      <c r="AX115" s="563"/>
      <c r="AY115" s="563"/>
      <c r="AZ115" s="445" t="s">
        <v>430</v>
      </c>
      <c r="BA115" s="382"/>
      <c r="BB115" s="382"/>
      <c r="BC115" s="382"/>
      <c r="BD115" s="382"/>
      <c r="BE115" s="382"/>
      <c r="BF115" s="382"/>
      <c r="BG115" s="382"/>
      <c r="BH115" s="382"/>
      <c r="BI115" s="382"/>
      <c r="BJ115" s="382"/>
      <c r="BK115" s="382"/>
      <c r="BL115" s="382"/>
      <c r="BM115" s="382"/>
      <c r="BN115" s="382"/>
      <c r="BO115" s="382"/>
      <c r="BP115" s="383"/>
      <c r="BQ115" s="446">
        <v>909626</v>
      </c>
      <c r="BR115" s="447"/>
      <c r="BS115" s="447"/>
      <c r="BT115" s="447"/>
      <c r="BU115" s="447"/>
      <c r="BV115" s="447">
        <v>735402</v>
      </c>
      <c r="BW115" s="447"/>
      <c r="BX115" s="447"/>
      <c r="BY115" s="447"/>
      <c r="BZ115" s="447"/>
      <c r="CA115" s="447">
        <v>953680</v>
      </c>
      <c r="CB115" s="447"/>
      <c r="CC115" s="447"/>
      <c r="CD115" s="447"/>
      <c r="CE115" s="447"/>
      <c r="CF115" s="505">
        <v>3.9</v>
      </c>
      <c r="CG115" s="506"/>
      <c r="CH115" s="506"/>
      <c r="CI115" s="506"/>
      <c r="CJ115" s="506"/>
      <c r="CK115" s="557"/>
      <c r="CL115" s="451"/>
      <c r="CM115" s="445" t="s">
        <v>431</v>
      </c>
      <c r="CN115" s="382"/>
      <c r="CO115" s="382"/>
      <c r="CP115" s="382"/>
      <c r="CQ115" s="382"/>
      <c r="CR115" s="382"/>
      <c r="CS115" s="382"/>
      <c r="CT115" s="382"/>
      <c r="CU115" s="382"/>
      <c r="CV115" s="382"/>
      <c r="CW115" s="382"/>
      <c r="CX115" s="382"/>
      <c r="CY115" s="382"/>
      <c r="CZ115" s="382"/>
      <c r="DA115" s="382"/>
      <c r="DB115" s="382"/>
      <c r="DC115" s="382"/>
      <c r="DD115" s="382"/>
      <c r="DE115" s="382"/>
      <c r="DF115" s="383"/>
      <c r="DG115" s="409">
        <v>948275</v>
      </c>
      <c r="DH115" s="410"/>
      <c r="DI115" s="410"/>
      <c r="DJ115" s="410"/>
      <c r="DK115" s="411"/>
      <c r="DL115" s="412">
        <v>525384</v>
      </c>
      <c r="DM115" s="410"/>
      <c r="DN115" s="410"/>
      <c r="DO115" s="410"/>
      <c r="DP115" s="411"/>
      <c r="DQ115" s="412">
        <v>549137</v>
      </c>
      <c r="DR115" s="410"/>
      <c r="DS115" s="410"/>
      <c r="DT115" s="410"/>
      <c r="DU115" s="411"/>
      <c r="DV115" s="454">
        <v>2.2999999999999998</v>
      </c>
      <c r="DW115" s="455"/>
      <c r="DX115" s="455"/>
      <c r="DY115" s="455"/>
      <c r="DZ115" s="456"/>
    </row>
    <row r="116" spans="1:130" s="212" customFormat="1" ht="26.25" customHeight="1" x14ac:dyDescent="0.2">
      <c r="A116" s="546"/>
      <c r="B116" s="547"/>
      <c r="C116" s="469" t="s">
        <v>432</v>
      </c>
      <c r="D116" s="469"/>
      <c r="E116" s="469"/>
      <c r="F116" s="469"/>
      <c r="G116" s="469"/>
      <c r="H116" s="469"/>
      <c r="I116" s="469"/>
      <c r="J116" s="469"/>
      <c r="K116" s="469"/>
      <c r="L116" s="469"/>
      <c r="M116" s="469"/>
      <c r="N116" s="469"/>
      <c r="O116" s="469"/>
      <c r="P116" s="469"/>
      <c r="Q116" s="469"/>
      <c r="R116" s="469"/>
      <c r="S116" s="469"/>
      <c r="T116" s="469"/>
      <c r="U116" s="469"/>
      <c r="V116" s="469"/>
      <c r="W116" s="469"/>
      <c r="X116" s="469"/>
      <c r="Y116" s="469"/>
      <c r="Z116" s="470"/>
      <c r="AA116" s="409" t="s">
        <v>122</v>
      </c>
      <c r="AB116" s="410"/>
      <c r="AC116" s="410"/>
      <c r="AD116" s="410"/>
      <c r="AE116" s="411"/>
      <c r="AF116" s="412" t="s">
        <v>122</v>
      </c>
      <c r="AG116" s="410"/>
      <c r="AH116" s="410"/>
      <c r="AI116" s="410"/>
      <c r="AJ116" s="411"/>
      <c r="AK116" s="412" t="s">
        <v>122</v>
      </c>
      <c r="AL116" s="410"/>
      <c r="AM116" s="410"/>
      <c r="AN116" s="410"/>
      <c r="AO116" s="411"/>
      <c r="AP116" s="454" t="s">
        <v>122</v>
      </c>
      <c r="AQ116" s="455"/>
      <c r="AR116" s="455"/>
      <c r="AS116" s="455"/>
      <c r="AT116" s="456"/>
      <c r="AU116" s="562"/>
      <c r="AV116" s="563"/>
      <c r="AW116" s="563"/>
      <c r="AX116" s="563"/>
      <c r="AY116" s="563"/>
      <c r="AZ116" s="539" t="s">
        <v>433</v>
      </c>
      <c r="BA116" s="540"/>
      <c r="BB116" s="540"/>
      <c r="BC116" s="540"/>
      <c r="BD116" s="540"/>
      <c r="BE116" s="540"/>
      <c r="BF116" s="540"/>
      <c r="BG116" s="540"/>
      <c r="BH116" s="540"/>
      <c r="BI116" s="540"/>
      <c r="BJ116" s="540"/>
      <c r="BK116" s="540"/>
      <c r="BL116" s="540"/>
      <c r="BM116" s="540"/>
      <c r="BN116" s="540"/>
      <c r="BO116" s="540"/>
      <c r="BP116" s="541"/>
      <c r="BQ116" s="446" t="s">
        <v>122</v>
      </c>
      <c r="BR116" s="447"/>
      <c r="BS116" s="447"/>
      <c r="BT116" s="447"/>
      <c r="BU116" s="447"/>
      <c r="BV116" s="447" t="s">
        <v>122</v>
      </c>
      <c r="BW116" s="447"/>
      <c r="BX116" s="447"/>
      <c r="BY116" s="447"/>
      <c r="BZ116" s="447"/>
      <c r="CA116" s="447" t="s">
        <v>122</v>
      </c>
      <c r="CB116" s="447"/>
      <c r="CC116" s="447"/>
      <c r="CD116" s="447"/>
      <c r="CE116" s="447"/>
      <c r="CF116" s="505" t="s">
        <v>122</v>
      </c>
      <c r="CG116" s="506"/>
      <c r="CH116" s="506"/>
      <c r="CI116" s="506"/>
      <c r="CJ116" s="506"/>
      <c r="CK116" s="557"/>
      <c r="CL116" s="451"/>
      <c r="CM116" s="445" t="s">
        <v>434</v>
      </c>
      <c r="CN116" s="382"/>
      <c r="CO116" s="382"/>
      <c r="CP116" s="382"/>
      <c r="CQ116" s="382"/>
      <c r="CR116" s="382"/>
      <c r="CS116" s="382"/>
      <c r="CT116" s="382"/>
      <c r="CU116" s="382"/>
      <c r="CV116" s="382"/>
      <c r="CW116" s="382"/>
      <c r="CX116" s="382"/>
      <c r="CY116" s="382"/>
      <c r="CZ116" s="382"/>
      <c r="DA116" s="382"/>
      <c r="DB116" s="382"/>
      <c r="DC116" s="382"/>
      <c r="DD116" s="382"/>
      <c r="DE116" s="382"/>
      <c r="DF116" s="383"/>
      <c r="DG116" s="409" t="s">
        <v>122</v>
      </c>
      <c r="DH116" s="410"/>
      <c r="DI116" s="410"/>
      <c r="DJ116" s="410"/>
      <c r="DK116" s="411"/>
      <c r="DL116" s="412" t="s">
        <v>122</v>
      </c>
      <c r="DM116" s="410"/>
      <c r="DN116" s="410"/>
      <c r="DO116" s="410"/>
      <c r="DP116" s="411"/>
      <c r="DQ116" s="412" t="s">
        <v>122</v>
      </c>
      <c r="DR116" s="410"/>
      <c r="DS116" s="410"/>
      <c r="DT116" s="410"/>
      <c r="DU116" s="411"/>
      <c r="DV116" s="454" t="s">
        <v>122</v>
      </c>
      <c r="DW116" s="455"/>
      <c r="DX116" s="455"/>
      <c r="DY116" s="455"/>
      <c r="DZ116" s="456"/>
    </row>
    <row r="117" spans="1:130" s="212" customFormat="1" ht="26.25" customHeight="1" x14ac:dyDescent="0.2">
      <c r="A117" s="525" t="s">
        <v>177</v>
      </c>
      <c r="B117" s="526"/>
      <c r="C117" s="526"/>
      <c r="D117" s="526"/>
      <c r="E117" s="526"/>
      <c r="F117" s="526"/>
      <c r="G117" s="526"/>
      <c r="H117" s="526"/>
      <c r="I117" s="526"/>
      <c r="J117" s="526"/>
      <c r="K117" s="526"/>
      <c r="L117" s="526"/>
      <c r="M117" s="526"/>
      <c r="N117" s="526"/>
      <c r="O117" s="526"/>
      <c r="P117" s="526"/>
      <c r="Q117" s="526"/>
      <c r="R117" s="526"/>
      <c r="S117" s="526"/>
      <c r="T117" s="526"/>
      <c r="U117" s="526"/>
      <c r="V117" s="526"/>
      <c r="W117" s="526"/>
      <c r="X117" s="526"/>
      <c r="Y117" s="507" t="s">
        <v>435</v>
      </c>
      <c r="Z117" s="527"/>
      <c r="AA117" s="532">
        <v>4753782</v>
      </c>
      <c r="AB117" s="533"/>
      <c r="AC117" s="533"/>
      <c r="AD117" s="533"/>
      <c r="AE117" s="534"/>
      <c r="AF117" s="535">
        <v>4722413</v>
      </c>
      <c r="AG117" s="533"/>
      <c r="AH117" s="533"/>
      <c r="AI117" s="533"/>
      <c r="AJ117" s="534"/>
      <c r="AK117" s="535">
        <v>4501670</v>
      </c>
      <c r="AL117" s="533"/>
      <c r="AM117" s="533"/>
      <c r="AN117" s="533"/>
      <c r="AO117" s="534"/>
      <c r="AP117" s="536"/>
      <c r="AQ117" s="537"/>
      <c r="AR117" s="537"/>
      <c r="AS117" s="537"/>
      <c r="AT117" s="538"/>
      <c r="AU117" s="562"/>
      <c r="AV117" s="563"/>
      <c r="AW117" s="563"/>
      <c r="AX117" s="563"/>
      <c r="AY117" s="563"/>
      <c r="AZ117" s="493" t="s">
        <v>436</v>
      </c>
      <c r="BA117" s="494"/>
      <c r="BB117" s="494"/>
      <c r="BC117" s="494"/>
      <c r="BD117" s="494"/>
      <c r="BE117" s="494"/>
      <c r="BF117" s="494"/>
      <c r="BG117" s="494"/>
      <c r="BH117" s="494"/>
      <c r="BI117" s="494"/>
      <c r="BJ117" s="494"/>
      <c r="BK117" s="494"/>
      <c r="BL117" s="494"/>
      <c r="BM117" s="494"/>
      <c r="BN117" s="494"/>
      <c r="BO117" s="494"/>
      <c r="BP117" s="495"/>
      <c r="BQ117" s="446" t="s">
        <v>122</v>
      </c>
      <c r="BR117" s="447"/>
      <c r="BS117" s="447"/>
      <c r="BT117" s="447"/>
      <c r="BU117" s="447"/>
      <c r="BV117" s="447" t="s">
        <v>122</v>
      </c>
      <c r="BW117" s="447"/>
      <c r="BX117" s="447"/>
      <c r="BY117" s="447"/>
      <c r="BZ117" s="447"/>
      <c r="CA117" s="447" t="s">
        <v>122</v>
      </c>
      <c r="CB117" s="447"/>
      <c r="CC117" s="447"/>
      <c r="CD117" s="447"/>
      <c r="CE117" s="447"/>
      <c r="CF117" s="505" t="s">
        <v>122</v>
      </c>
      <c r="CG117" s="506"/>
      <c r="CH117" s="506"/>
      <c r="CI117" s="506"/>
      <c r="CJ117" s="506"/>
      <c r="CK117" s="557"/>
      <c r="CL117" s="451"/>
      <c r="CM117" s="445" t="s">
        <v>437</v>
      </c>
      <c r="CN117" s="382"/>
      <c r="CO117" s="382"/>
      <c r="CP117" s="382"/>
      <c r="CQ117" s="382"/>
      <c r="CR117" s="382"/>
      <c r="CS117" s="382"/>
      <c r="CT117" s="382"/>
      <c r="CU117" s="382"/>
      <c r="CV117" s="382"/>
      <c r="CW117" s="382"/>
      <c r="CX117" s="382"/>
      <c r="CY117" s="382"/>
      <c r="CZ117" s="382"/>
      <c r="DA117" s="382"/>
      <c r="DB117" s="382"/>
      <c r="DC117" s="382"/>
      <c r="DD117" s="382"/>
      <c r="DE117" s="382"/>
      <c r="DF117" s="383"/>
      <c r="DG117" s="409" t="s">
        <v>122</v>
      </c>
      <c r="DH117" s="410"/>
      <c r="DI117" s="410"/>
      <c r="DJ117" s="410"/>
      <c r="DK117" s="411"/>
      <c r="DL117" s="412" t="s">
        <v>122</v>
      </c>
      <c r="DM117" s="410"/>
      <c r="DN117" s="410"/>
      <c r="DO117" s="410"/>
      <c r="DP117" s="411"/>
      <c r="DQ117" s="412" t="s">
        <v>122</v>
      </c>
      <c r="DR117" s="410"/>
      <c r="DS117" s="410"/>
      <c r="DT117" s="410"/>
      <c r="DU117" s="411"/>
      <c r="DV117" s="454" t="s">
        <v>122</v>
      </c>
      <c r="DW117" s="455"/>
      <c r="DX117" s="455"/>
      <c r="DY117" s="455"/>
      <c r="DZ117" s="456"/>
    </row>
    <row r="118" spans="1:130" s="212" customFormat="1" ht="26.25" customHeight="1" x14ac:dyDescent="0.2">
      <c r="A118" s="525" t="s">
        <v>411</v>
      </c>
      <c r="B118" s="526"/>
      <c r="C118" s="526"/>
      <c r="D118" s="526"/>
      <c r="E118" s="526"/>
      <c r="F118" s="526"/>
      <c r="G118" s="526"/>
      <c r="H118" s="526"/>
      <c r="I118" s="526"/>
      <c r="J118" s="526"/>
      <c r="K118" s="526"/>
      <c r="L118" s="526"/>
      <c r="M118" s="526"/>
      <c r="N118" s="526"/>
      <c r="O118" s="526"/>
      <c r="P118" s="526"/>
      <c r="Q118" s="526"/>
      <c r="R118" s="526"/>
      <c r="S118" s="526"/>
      <c r="T118" s="526"/>
      <c r="U118" s="526"/>
      <c r="V118" s="526"/>
      <c r="W118" s="526"/>
      <c r="X118" s="526"/>
      <c r="Y118" s="526"/>
      <c r="Z118" s="527"/>
      <c r="AA118" s="528" t="s">
        <v>408</v>
      </c>
      <c r="AB118" s="526"/>
      <c r="AC118" s="526"/>
      <c r="AD118" s="526"/>
      <c r="AE118" s="527"/>
      <c r="AF118" s="528" t="s">
        <v>409</v>
      </c>
      <c r="AG118" s="526"/>
      <c r="AH118" s="526"/>
      <c r="AI118" s="526"/>
      <c r="AJ118" s="527"/>
      <c r="AK118" s="528" t="s">
        <v>294</v>
      </c>
      <c r="AL118" s="526"/>
      <c r="AM118" s="526"/>
      <c r="AN118" s="526"/>
      <c r="AO118" s="527"/>
      <c r="AP118" s="529" t="s">
        <v>410</v>
      </c>
      <c r="AQ118" s="530"/>
      <c r="AR118" s="530"/>
      <c r="AS118" s="530"/>
      <c r="AT118" s="531"/>
      <c r="AU118" s="562"/>
      <c r="AV118" s="563"/>
      <c r="AW118" s="563"/>
      <c r="AX118" s="563"/>
      <c r="AY118" s="563"/>
      <c r="AZ118" s="468" t="s">
        <v>438</v>
      </c>
      <c r="BA118" s="469"/>
      <c r="BB118" s="469"/>
      <c r="BC118" s="469"/>
      <c r="BD118" s="469"/>
      <c r="BE118" s="469"/>
      <c r="BF118" s="469"/>
      <c r="BG118" s="469"/>
      <c r="BH118" s="469"/>
      <c r="BI118" s="469"/>
      <c r="BJ118" s="469"/>
      <c r="BK118" s="469"/>
      <c r="BL118" s="469"/>
      <c r="BM118" s="469"/>
      <c r="BN118" s="469"/>
      <c r="BO118" s="469"/>
      <c r="BP118" s="470"/>
      <c r="BQ118" s="509" t="s">
        <v>122</v>
      </c>
      <c r="BR118" s="475"/>
      <c r="BS118" s="475"/>
      <c r="BT118" s="475"/>
      <c r="BU118" s="475"/>
      <c r="BV118" s="475" t="s">
        <v>122</v>
      </c>
      <c r="BW118" s="475"/>
      <c r="BX118" s="475"/>
      <c r="BY118" s="475"/>
      <c r="BZ118" s="475"/>
      <c r="CA118" s="475" t="s">
        <v>122</v>
      </c>
      <c r="CB118" s="475"/>
      <c r="CC118" s="475"/>
      <c r="CD118" s="475"/>
      <c r="CE118" s="475"/>
      <c r="CF118" s="505" t="s">
        <v>122</v>
      </c>
      <c r="CG118" s="506"/>
      <c r="CH118" s="506"/>
      <c r="CI118" s="506"/>
      <c r="CJ118" s="506"/>
      <c r="CK118" s="557"/>
      <c r="CL118" s="451"/>
      <c r="CM118" s="445" t="s">
        <v>439</v>
      </c>
      <c r="CN118" s="382"/>
      <c r="CO118" s="382"/>
      <c r="CP118" s="382"/>
      <c r="CQ118" s="382"/>
      <c r="CR118" s="382"/>
      <c r="CS118" s="382"/>
      <c r="CT118" s="382"/>
      <c r="CU118" s="382"/>
      <c r="CV118" s="382"/>
      <c r="CW118" s="382"/>
      <c r="CX118" s="382"/>
      <c r="CY118" s="382"/>
      <c r="CZ118" s="382"/>
      <c r="DA118" s="382"/>
      <c r="DB118" s="382"/>
      <c r="DC118" s="382"/>
      <c r="DD118" s="382"/>
      <c r="DE118" s="382"/>
      <c r="DF118" s="383"/>
      <c r="DG118" s="409" t="s">
        <v>122</v>
      </c>
      <c r="DH118" s="410"/>
      <c r="DI118" s="410"/>
      <c r="DJ118" s="410"/>
      <c r="DK118" s="411"/>
      <c r="DL118" s="412" t="s">
        <v>122</v>
      </c>
      <c r="DM118" s="410"/>
      <c r="DN118" s="410"/>
      <c r="DO118" s="410"/>
      <c r="DP118" s="411"/>
      <c r="DQ118" s="412" t="s">
        <v>122</v>
      </c>
      <c r="DR118" s="410"/>
      <c r="DS118" s="410"/>
      <c r="DT118" s="410"/>
      <c r="DU118" s="411"/>
      <c r="DV118" s="454" t="s">
        <v>122</v>
      </c>
      <c r="DW118" s="455"/>
      <c r="DX118" s="455"/>
      <c r="DY118" s="455"/>
      <c r="DZ118" s="456"/>
    </row>
    <row r="119" spans="1:130" s="212" customFormat="1" ht="26.25" customHeight="1" x14ac:dyDescent="0.2">
      <c r="A119" s="448" t="s">
        <v>414</v>
      </c>
      <c r="B119" s="449"/>
      <c r="C119" s="490" t="s">
        <v>415</v>
      </c>
      <c r="D119" s="438"/>
      <c r="E119" s="438"/>
      <c r="F119" s="438"/>
      <c r="G119" s="438"/>
      <c r="H119" s="438"/>
      <c r="I119" s="438"/>
      <c r="J119" s="438"/>
      <c r="K119" s="438"/>
      <c r="L119" s="438"/>
      <c r="M119" s="438"/>
      <c r="N119" s="438"/>
      <c r="O119" s="438"/>
      <c r="P119" s="438"/>
      <c r="Q119" s="438"/>
      <c r="R119" s="438"/>
      <c r="S119" s="438"/>
      <c r="T119" s="438"/>
      <c r="U119" s="438"/>
      <c r="V119" s="438"/>
      <c r="W119" s="438"/>
      <c r="X119" s="438"/>
      <c r="Y119" s="438"/>
      <c r="Z119" s="439"/>
      <c r="AA119" s="518" t="s">
        <v>122</v>
      </c>
      <c r="AB119" s="519"/>
      <c r="AC119" s="519"/>
      <c r="AD119" s="519"/>
      <c r="AE119" s="520"/>
      <c r="AF119" s="521" t="s">
        <v>122</v>
      </c>
      <c r="AG119" s="519"/>
      <c r="AH119" s="519"/>
      <c r="AI119" s="519"/>
      <c r="AJ119" s="520"/>
      <c r="AK119" s="521" t="s">
        <v>122</v>
      </c>
      <c r="AL119" s="519"/>
      <c r="AM119" s="519"/>
      <c r="AN119" s="519"/>
      <c r="AO119" s="520"/>
      <c r="AP119" s="522" t="s">
        <v>122</v>
      </c>
      <c r="AQ119" s="523"/>
      <c r="AR119" s="523"/>
      <c r="AS119" s="523"/>
      <c r="AT119" s="524"/>
      <c r="AU119" s="564"/>
      <c r="AV119" s="565"/>
      <c r="AW119" s="565"/>
      <c r="AX119" s="565"/>
      <c r="AY119" s="565"/>
      <c r="AZ119" s="233" t="s">
        <v>177</v>
      </c>
      <c r="BA119" s="233"/>
      <c r="BB119" s="233"/>
      <c r="BC119" s="233"/>
      <c r="BD119" s="233"/>
      <c r="BE119" s="233"/>
      <c r="BF119" s="233"/>
      <c r="BG119" s="233"/>
      <c r="BH119" s="233"/>
      <c r="BI119" s="233"/>
      <c r="BJ119" s="233"/>
      <c r="BK119" s="233"/>
      <c r="BL119" s="233"/>
      <c r="BM119" s="233"/>
      <c r="BN119" s="233"/>
      <c r="BO119" s="507" t="s">
        <v>440</v>
      </c>
      <c r="BP119" s="508"/>
      <c r="BQ119" s="509">
        <v>59118160</v>
      </c>
      <c r="BR119" s="475"/>
      <c r="BS119" s="475"/>
      <c r="BT119" s="475"/>
      <c r="BU119" s="475"/>
      <c r="BV119" s="475">
        <v>55926798</v>
      </c>
      <c r="BW119" s="475"/>
      <c r="BX119" s="475"/>
      <c r="BY119" s="475"/>
      <c r="BZ119" s="475"/>
      <c r="CA119" s="475">
        <v>53465132</v>
      </c>
      <c r="CB119" s="475"/>
      <c r="CC119" s="475"/>
      <c r="CD119" s="475"/>
      <c r="CE119" s="475"/>
      <c r="CF119" s="378"/>
      <c r="CG119" s="379"/>
      <c r="CH119" s="379"/>
      <c r="CI119" s="379"/>
      <c r="CJ119" s="464"/>
      <c r="CK119" s="558"/>
      <c r="CL119" s="453"/>
      <c r="CM119" s="468" t="s">
        <v>441</v>
      </c>
      <c r="CN119" s="469"/>
      <c r="CO119" s="469"/>
      <c r="CP119" s="469"/>
      <c r="CQ119" s="469"/>
      <c r="CR119" s="469"/>
      <c r="CS119" s="469"/>
      <c r="CT119" s="469"/>
      <c r="CU119" s="469"/>
      <c r="CV119" s="469"/>
      <c r="CW119" s="469"/>
      <c r="CX119" s="469"/>
      <c r="CY119" s="469"/>
      <c r="CZ119" s="469"/>
      <c r="DA119" s="469"/>
      <c r="DB119" s="469"/>
      <c r="DC119" s="469"/>
      <c r="DD119" s="469"/>
      <c r="DE119" s="469"/>
      <c r="DF119" s="470"/>
      <c r="DG119" s="393" t="s">
        <v>122</v>
      </c>
      <c r="DH119" s="394"/>
      <c r="DI119" s="394"/>
      <c r="DJ119" s="394"/>
      <c r="DK119" s="395"/>
      <c r="DL119" s="396" t="s">
        <v>122</v>
      </c>
      <c r="DM119" s="394"/>
      <c r="DN119" s="394"/>
      <c r="DO119" s="394"/>
      <c r="DP119" s="395"/>
      <c r="DQ119" s="396" t="s">
        <v>122</v>
      </c>
      <c r="DR119" s="394"/>
      <c r="DS119" s="394"/>
      <c r="DT119" s="394"/>
      <c r="DU119" s="395"/>
      <c r="DV119" s="478" t="s">
        <v>122</v>
      </c>
      <c r="DW119" s="479"/>
      <c r="DX119" s="479"/>
      <c r="DY119" s="479"/>
      <c r="DZ119" s="480"/>
    </row>
    <row r="120" spans="1:130" s="212" customFormat="1" ht="26.25" customHeight="1" x14ac:dyDescent="0.2">
      <c r="A120" s="450"/>
      <c r="B120" s="451"/>
      <c r="C120" s="445" t="s">
        <v>418</v>
      </c>
      <c r="D120" s="382"/>
      <c r="E120" s="382"/>
      <c r="F120" s="382"/>
      <c r="G120" s="382"/>
      <c r="H120" s="382"/>
      <c r="I120" s="382"/>
      <c r="J120" s="382"/>
      <c r="K120" s="382"/>
      <c r="L120" s="382"/>
      <c r="M120" s="382"/>
      <c r="N120" s="382"/>
      <c r="O120" s="382"/>
      <c r="P120" s="382"/>
      <c r="Q120" s="382"/>
      <c r="R120" s="382"/>
      <c r="S120" s="382"/>
      <c r="T120" s="382"/>
      <c r="U120" s="382"/>
      <c r="V120" s="382"/>
      <c r="W120" s="382"/>
      <c r="X120" s="382"/>
      <c r="Y120" s="382"/>
      <c r="Z120" s="383"/>
      <c r="AA120" s="409" t="s">
        <v>122</v>
      </c>
      <c r="AB120" s="410"/>
      <c r="AC120" s="410"/>
      <c r="AD120" s="410"/>
      <c r="AE120" s="411"/>
      <c r="AF120" s="412" t="s">
        <v>122</v>
      </c>
      <c r="AG120" s="410"/>
      <c r="AH120" s="410"/>
      <c r="AI120" s="410"/>
      <c r="AJ120" s="411"/>
      <c r="AK120" s="412" t="s">
        <v>122</v>
      </c>
      <c r="AL120" s="410"/>
      <c r="AM120" s="410"/>
      <c r="AN120" s="410"/>
      <c r="AO120" s="411"/>
      <c r="AP120" s="454" t="s">
        <v>122</v>
      </c>
      <c r="AQ120" s="455"/>
      <c r="AR120" s="455"/>
      <c r="AS120" s="455"/>
      <c r="AT120" s="456"/>
      <c r="AU120" s="510" t="s">
        <v>442</v>
      </c>
      <c r="AV120" s="511"/>
      <c r="AW120" s="511"/>
      <c r="AX120" s="511"/>
      <c r="AY120" s="512"/>
      <c r="AZ120" s="490" t="s">
        <v>443</v>
      </c>
      <c r="BA120" s="438"/>
      <c r="BB120" s="438"/>
      <c r="BC120" s="438"/>
      <c r="BD120" s="438"/>
      <c r="BE120" s="438"/>
      <c r="BF120" s="438"/>
      <c r="BG120" s="438"/>
      <c r="BH120" s="438"/>
      <c r="BI120" s="438"/>
      <c r="BJ120" s="438"/>
      <c r="BK120" s="438"/>
      <c r="BL120" s="438"/>
      <c r="BM120" s="438"/>
      <c r="BN120" s="438"/>
      <c r="BO120" s="438"/>
      <c r="BP120" s="439"/>
      <c r="BQ120" s="491">
        <v>6465396</v>
      </c>
      <c r="BR120" s="472"/>
      <c r="BS120" s="472"/>
      <c r="BT120" s="472"/>
      <c r="BU120" s="472"/>
      <c r="BV120" s="472">
        <v>7976921</v>
      </c>
      <c r="BW120" s="472"/>
      <c r="BX120" s="472"/>
      <c r="BY120" s="472"/>
      <c r="BZ120" s="472"/>
      <c r="CA120" s="472">
        <v>9503200</v>
      </c>
      <c r="CB120" s="472"/>
      <c r="CC120" s="472"/>
      <c r="CD120" s="472"/>
      <c r="CE120" s="472"/>
      <c r="CF120" s="496">
        <v>39.200000000000003</v>
      </c>
      <c r="CG120" s="497"/>
      <c r="CH120" s="497"/>
      <c r="CI120" s="497"/>
      <c r="CJ120" s="497"/>
      <c r="CK120" s="498" t="s">
        <v>444</v>
      </c>
      <c r="CL120" s="482"/>
      <c r="CM120" s="482"/>
      <c r="CN120" s="482"/>
      <c r="CO120" s="483"/>
      <c r="CP120" s="502" t="s">
        <v>393</v>
      </c>
      <c r="CQ120" s="503"/>
      <c r="CR120" s="503"/>
      <c r="CS120" s="503"/>
      <c r="CT120" s="503"/>
      <c r="CU120" s="503"/>
      <c r="CV120" s="503"/>
      <c r="CW120" s="503"/>
      <c r="CX120" s="503"/>
      <c r="CY120" s="503"/>
      <c r="CZ120" s="503"/>
      <c r="DA120" s="503"/>
      <c r="DB120" s="503"/>
      <c r="DC120" s="503"/>
      <c r="DD120" s="503"/>
      <c r="DE120" s="503"/>
      <c r="DF120" s="504"/>
      <c r="DG120" s="491">
        <v>15018947</v>
      </c>
      <c r="DH120" s="472"/>
      <c r="DI120" s="472"/>
      <c r="DJ120" s="472"/>
      <c r="DK120" s="472"/>
      <c r="DL120" s="472">
        <v>14170994</v>
      </c>
      <c r="DM120" s="472"/>
      <c r="DN120" s="472"/>
      <c r="DO120" s="472"/>
      <c r="DP120" s="472"/>
      <c r="DQ120" s="472">
        <v>12732023</v>
      </c>
      <c r="DR120" s="472"/>
      <c r="DS120" s="472"/>
      <c r="DT120" s="472"/>
      <c r="DU120" s="472"/>
      <c r="DV120" s="473">
        <v>52.5</v>
      </c>
      <c r="DW120" s="473"/>
      <c r="DX120" s="473"/>
      <c r="DY120" s="473"/>
      <c r="DZ120" s="474"/>
    </row>
    <row r="121" spans="1:130" s="212" customFormat="1" ht="26.25" customHeight="1" x14ac:dyDescent="0.2">
      <c r="A121" s="450"/>
      <c r="B121" s="451"/>
      <c r="C121" s="493" t="s">
        <v>445</v>
      </c>
      <c r="D121" s="494"/>
      <c r="E121" s="494"/>
      <c r="F121" s="494"/>
      <c r="G121" s="494"/>
      <c r="H121" s="494"/>
      <c r="I121" s="494"/>
      <c r="J121" s="494"/>
      <c r="K121" s="494"/>
      <c r="L121" s="494"/>
      <c r="M121" s="494"/>
      <c r="N121" s="494"/>
      <c r="O121" s="494"/>
      <c r="P121" s="494"/>
      <c r="Q121" s="494"/>
      <c r="R121" s="494"/>
      <c r="S121" s="494"/>
      <c r="T121" s="494"/>
      <c r="U121" s="494"/>
      <c r="V121" s="494"/>
      <c r="W121" s="494"/>
      <c r="X121" s="494"/>
      <c r="Y121" s="494"/>
      <c r="Z121" s="495"/>
      <c r="AA121" s="409" t="s">
        <v>122</v>
      </c>
      <c r="AB121" s="410"/>
      <c r="AC121" s="410"/>
      <c r="AD121" s="410"/>
      <c r="AE121" s="411"/>
      <c r="AF121" s="412" t="s">
        <v>122</v>
      </c>
      <c r="AG121" s="410"/>
      <c r="AH121" s="410"/>
      <c r="AI121" s="410"/>
      <c r="AJ121" s="411"/>
      <c r="AK121" s="412" t="s">
        <v>122</v>
      </c>
      <c r="AL121" s="410"/>
      <c r="AM121" s="410"/>
      <c r="AN121" s="410"/>
      <c r="AO121" s="411"/>
      <c r="AP121" s="454" t="s">
        <v>122</v>
      </c>
      <c r="AQ121" s="455"/>
      <c r="AR121" s="455"/>
      <c r="AS121" s="455"/>
      <c r="AT121" s="456"/>
      <c r="AU121" s="513"/>
      <c r="AV121" s="514"/>
      <c r="AW121" s="514"/>
      <c r="AX121" s="514"/>
      <c r="AY121" s="515"/>
      <c r="AZ121" s="445" t="s">
        <v>446</v>
      </c>
      <c r="BA121" s="382"/>
      <c r="BB121" s="382"/>
      <c r="BC121" s="382"/>
      <c r="BD121" s="382"/>
      <c r="BE121" s="382"/>
      <c r="BF121" s="382"/>
      <c r="BG121" s="382"/>
      <c r="BH121" s="382"/>
      <c r="BI121" s="382"/>
      <c r="BJ121" s="382"/>
      <c r="BK121" s="382"/>
      <c r="BL121" s="382"/>
      <c r="BM121" s="382"/>
      <c r="BN121" s="382"/>
      <c r="BO121" s="382"/>
      <c r="BP121" s="383"/>
      <c r="BQ121" s="446">
        <v>10348413</v>
      </c>
      <c r="BR121" s="447"/>
      <c r="BS121" s="447"/>
      <c r="BT121" s="447"/>
      <c r="BU121" s="447"/>
      <c r="BV121" s="447">
        <v>10768822</v>
      </c>
      <c r="BW121" s="447"/>
      <c r="BX121" s="447"/>
      <c r="BY121" s="447"/>
      <c r="BZ121" s="447"/>
      <c r="CA121" s="447">
        <v>10913048</v>
      </c>
      <c r="CB121" s="447"/>
      <c r="CC121" s="447"/>
      <c r="CD121" s="447"/>
      <c r="CE121" s="447"/>
      <c r="CF121" s="505">
        <v>45</v>
      </c>
      <c r="CG121" s="506"/>
      <c r="CH121" s="506"/>
      <c r="CI121" s="506"/>
      <c r="CJ121" s="506"/>
      <c r="CK121" s="499"/>
      <c r="CL121" s="485"/>
      <c r="CM121" s="485"/>
      <c r="CN121" s="485"/>
      <c r="CO121" s="486"/>
      <c r="CP121" s="465" t="s">
        <v>391</v>
      </c>
      <c r="CQ121" s="466"/>
      <c r="CR121" s="466"/>
      <c r="CS121" s="466"/>
      <c r="CT121" s="466"/>
      <c r="CU121" s="466"/>
      <c r="CV121" s="466"/>
      <c r="CW121" s="466"/>
      <c r="CX121" s="466"/>
      <c r="CY121" s="466"/>
      <c r="CZ121" s="466"/>
      <c r="DA121" s="466"/>
      <c r="DB121" s="466"/>
      <c r="DC121" s="466"/>
      <c r="DD121" s="466"/>
      <c r="DE121" s="466"/>
      <c r="DF121" s="467"/>
      <c r="DG121" s="446">
        <v>2297</v>
      </c>
      <c r="DH121" s="447"/>
      <c r="DI121" s="447"/>
      <c r="DJ121" s="447"/>
      <c r="DK121" s="447"/>
      <c r="DL121" s="447">
        <v>349</v>
      </c>
      <c r="DM121" s="447"/>
      <c r="DN121" s="447"/>
      <c r="DO121" s="447"/>
      <c r="DP121" s="447"/>
      <c r="DQ121" s="447">
        <v>420</v>
      </c>
      <c r="DR121" s="447"/>
      <c r="DS121" s="447"/>
      <c r="DT121" s="447"/>
      <c r="DU121" s="447"/>
      <c r="DV121" s="424">
        <v>0</v>
      </c>
      <c r="DW121" s="424"/>
      <c r="DX121" s="424"/>
      <c r="DY121" s="424"/>
      <c r="DZ121" s="425"/>
    </row>
    <row r="122" spans="1:130" s="212" customFormat="1" ht="26.25" customHeight="1" x14ac:dyDescent="0.2">
      <c r="A122" s="450"/>
      <c r="B122" s="451"/>
      <c r="C122" s="445" t="s">
        <v>428</v>
      </c>
      <c r="D122" s="382"/>
      <c r="E122" s="382"/>
      <c r="F122" s="382"/>
      <c r="G122" s="382"/>
      <c r="H122" s="382"/>
      <c r="I122" s="382"/>
      <c r="J122" s="382"/>
      <c r="K122" s="382"/>
      <c r="L122" s="382"/>
      <c r="M122" s="382"/>
      <c r="N122" s="382"/>
      <c r="O122" s="382"/>
      <c r="P122" s="382"/>
      <c r="Q122" s="382"/>
      <c r="R122" s="382"/>
      <c r="S122" s="382"/>
      <c r="T122" s="382"/>
      <c r="U122" s="382"/>
      <c r="V122" s="382"/>
      <c r="W122" s="382"/>
      <c r="X122" s="382"/>
      <c r="Y122" s="382"/>
      <c r="Z122" s="383"/>
      <c r="AA122" s="409" t="s">
        <v>122</v>
      </c>
      <c r="AB122" s="410"/>
      <c r="AC122" s="410"/>
      <c r="AD122" s="410"/>
      <c r="AE122" s="411"/>
      <c r="AF122" s="412" t="s">
        <v>122</v>
      </c>
      <c r="AG122" s="410"/>
      <c r="AH122" s="410"/>
      <c r="AI122" s="410"/>
      <c r="AJ122" s="411"/>
      <c r="AK122" s="412" t="s">
        <v>122</v>
      </c>
      <c r="AL122" s="410"/>
      <c r="AM122" s="410"/>
      <c r="AN122" s="410"/>
      <c r="AO122" s="411"/>
      <c r="AP122" s="454" t="s">
        <v>122</v>
      </c>
      <c r="AQ122" s="455"/>
      <c r="AR122" s="455"/>
      <c r="AS122" s="455"/>
      <c r="AT122" s="456"/>
      <c r="AU122" s="513"/>
      <c r="AV122" s="514"/>
      <c r="AW122" s="514"/>
      <c r="AX122" s="514"/>
      <c r="AY122" s="515"/>
      <c r="AZ122" s="468" t="s">
        <v>447</v>
      </c>
      <c r="BA122" s="469"/>
      <c r="BB122" s="469"/>
      <c r="BC122" s="469"/>
      <c r="BD122" s="469"/>
      <c r="BE122" s="469"/>
      <c r="BF122" s="469"/>
      <c r="BG122" s="469"/>
      <c r="BH122" s="469"/>
      <c r="BI122" s="469"/>
      <c r="BJ122" s="469"/>
      <c r="BK122" s="469"/>
      <c r="BL122" s="469"/>
      <c r="BM122" s="469"/>
      <c r="BN122" s="469"/>
      <c r="BO122" s="469"/>
      <c r="BP122" s="470"/>
      <c r="BQ122" s="509">
        <v>39923683</v>
      </c>
      <c r="BR122" s="475"/>
      <c r="BS122" s="475"/>
      <c r="BT122" s="475"/>
      <c r="BU122" s="475"/>
      <c r="BV122" s="475">
        <v>37996271</v>
      </c>
      <c r="BW122" s="475"/>
      <c r="BX122" s="475"/>
      <c r="BY122" s="475"/>
      <c r="BZ122" s="475"/>
      <c r="CA122" s="475">
        <v>35724040</v>
      </c>
      <c r="CB122" s="475"/>
      <c r="CC122" s="475"/>
      <c r="CD122" s="475"/>
      <c r="CE122" s="475"/>
      <c r="CF122" s="476">
        <v>147.19999999999999</v>
      </c>
      <c r="CG122" s="477"/>
      <c r="CH122" s="477"/>
      <c r="CI122" s="477"/>
      <c r="CJ122" s="477"/>
      <c r="CK122" s="499"/>
      <c r="CL122" s="485"/>
      <c r="CM122" s="485"/>
      <c r="CN122" s="485"/>
      <c r="CO122" s="486"/>
      <c r="CP122" s="465" t="s">
        <v>389</v>
      </c>
      <c r="CQ122" s="466"/>
      <c r="CR122" s="466"/>
      <c r="CS122" s="466"/>
      <c r="CT122" s="466"/>
      <c r="CU122" s="466"/>
      <c r="CV122" s="466"/>
      <c r="CW122" s="466"/>
      <c r="CX122" s="466"/>
      <c r="CY122" s="466"/>
      <c r="CZ122" s="466"/>
      <c r="DA122" s="466"/>
      <c r="DB122" s="466"/>
      <c r="DC122" s="466"/>
      <c r="DD122" s="466"/>
      <c r="DE122" s="466"/>
      <c r="DF122" s="467"/>
      <c r="DG122" s="446" t="s">
        <v>122</v>
      </c>
      <c r="DH122" s="447"/>
      <c r="DI122" s="447"/>
      <c r="DJ122" s="447"/>
      <c r="DK122" s="447"/>
      <c r="DL122" s="447" t="s">
        <v>122</v>
      </c>
      <c r="DM122" s="447"/>
      <c r="DN122" s="447"/>
      <c r="DO122" s="447"/>
      <c r="DP122" s="447"/>
      <c r="DQ122" s="447" t="s">
        <v>122</v>
      </c>
      <c r="DR122" s="447"/>
      <c r="DS122" s="447"/>
      <c r="DT122" s="447"/>
      <c r="DU122" s="447"/>
      <c r="DV122" s="424" t="s">
        <v>122</v>
      </c>
      <c r="DW122" s="424"/>
      <c r="DX122" s="424"/>
      <c r="DY122" s="424"/>
      <c r="DZ122" s="425"/>
    </row>
    <row r="123" spans="1:130" s="212" customFormat="1" ht="26.25" customHeight="1" x14ac:dyDescent="0.2">
      <c r="A123" s="450"/>
      <c r="B123" s="451"/>
      <c r="C123" s="445" t="s">
        <v>434</v>
      </c>
      <c r="D123" s="382"/>
      <c r="E123" s="382"/>
      <c r="F123" s="382"/>
      <c r="G123" s="382"/>
      <c r="H123" s="382"/>
      <c r="I123" s="382"/>
      <c r="J123" s="382"/>
      <c r="K123" s="382"/>
      <c r="L123" s="382"/>
      <c r="M123" s="382"/>
      <c r="N123" s="382"/>
      <c r="O123" s="382"/>
      <c r="P123" s="382"/>
      <c r="Q123" s="382"/>
      <c r="R123" s="382"/>
      <c r="S123" s="382"/>
      <c r="T123" s="382"/>
      <c r="U123" s="382"/>
      <c r="V123" s="382"/>
      <c r="W123" s="382"/>
      <c r="X123" s="382"/>
      <c r="Y123" s="382"/>
      <c r="Z123" s="383"/>
      <c r="AA123" s="409" t="s">
        <v>122</v>
      </c>
      <c r="AB123" s="410"/>
      <c r="AC123" s="410"/>
      <c r="AD123" s="410"/>
      <c r="AE123" s="411"/>
      <c r="AF123" s="412" t="s">
        <v>122</v>
      </c>
      <c r="AG123" s="410"/>
      <c r="AH123" s="410"/>
      <c r="AI123" s="410"/>
      <c r="AJ123" s="411"/>
      <c r="AK123" s="412" t="s">
        <v>122</v>
      </c>
      <c r="AL123" s="410"/>
      <c r="AM123" s="410"/>
      <c r="AN123" s="410"/>
      <c r="AO123" s="411"/>
      <c r="AP123" s="454" t="s">
        <v>122</v>
      </c>
      <c r="AQ123" s="455"/>
      <c r="AR123" s="455"/>
      <c r="AS123" s="455"/>
      <c r="AT123" s="456"/>
      <c r="AU123" s="516"/>
      <c r="AV123" s="517"/>
      <c r="AW123" s="517"/>
      <c r="AX123" s="517"/>
      <c r="AY123" s="517"/>
      <c r="AZ123" s="233" t="s">
        <v>177</v>
      </c>
      <c r="BA123" s="233"/>
      <c r="BB123" s="233"/>
      <c r="BC123" s="233"/>
      <c r="BD123" s="233"/>
      <c r="BE123" s="233"/>
      <c r="BF123" s="233"/>
      <c r="BG123" s="233"/>
      <c r="BH123" s="233"/>
      <c r="BI123" s="233"/>
      <c r="BJ123" s="233"/>
      <c r="BK123" s="233"/>
      <c r="BL123" s="233"/>
      <c r="BM123" s="233"/>
      <c r="BN123" s="233"/>
      <c r="BO123" s="507" t="s">
        <v>448</v>
      </c>
      <c r="BP123" s="508"/>
      <c r="BQ123" s="462">
        <v>56737492</v>
      </c>
      <c r="BR123" s="463"/>
      <c r="BS123" s="463"/>
      <c r="BT123" s="463"/>
      <c r="BU123" s="463"/>
      <c r="BV123" s="463">
        <v>56742014</v>
      </c>
      <c r="BW123" s="463"/>
      <c r="BX123" s="463"/>
      <c r="BY123" s="463"/>
      <c r="BZ123" s="463"/>
      <c r="CA123" s="463">
        <v>56140288</v>
      </c>
      <c r="CB123" s="463"/>
      <c r="CC123" s="463"/>
      <c r="CD123" s="463"/>
      <c r="CE123" s="463"/>
      <c r="CF123" s="378"/>
      <c r="CG123" s="379"/>
      <c r="CH123" s="379"/>
      <c r="CI123" s="379"/>
      <c r="CJ123" s="464"/>
      <c r="CK123" s="499"/>
      <c r="CL123" s="485"/>
      <c r="CM123" s="485"/>
      <c r="CN123" s="485"/>
      <c r="CO123" s="486"/>
      <c r="CP123" s="465" t="s">
        <v>390</v>
      </c>
      <c r="CQ123" s="466"/>
      <c r="CR123" s="466"/>
      <c r="CS123" s="466"/>
      <c r="CT123" s="466"/>
      <c r="CU123" s="466"/>
      <c r="CV123" s="466"/>
      <c r="CW123" s="466"/>
      <c r="CX123" s="466"/>
      <c r="CY123" s="466"/>
      <c r="CZ123" s="466"/>
      <c r="DA123" s="466"/>
      <c r="DB123" s="466"/>
      <c r="DC123" s="466"/>
      <c r="DD123" s="466"/>
      <c r="DE123" s="466"/>
      <c r="DF123" s="467"/>
      <c r="DG123" s="409" t="s">
        <v>122</v>
      </c>
      <c r="DH123" s="410"/>
      <c r="DI123" s="410"/>
      <c r="DJ123" s="410"/>
      <c r="DK123" s="411"/>
      <c r="DL123" s="412" t="s">
        <v>122</v>
      </c>
      <c r="DM123" s="410"/>
      <c r="DN123" s="410"/>
      <c r="DO123" s="410"/>
      <c r="DP123" s="411"/>
      <c r="DQ123" s="412" t="s">
        <v>122</v>
      </c>
      <c r="DR123" s="410"/>
      <c r="DS123" s="410"/>
      <c r="DT123" s="410"/>
      <c r="DU123" s="411"/>
      <c r="DV123" s="454" t="s">
        <v>122</v>
      </c>
      <c r="DW123" s="455"/>
      <c r="DX123" s="455"/>
      <c r="DY123" s="455"/>
      <c r="DZ123" s="456"/>
    </row>
    <row r="124" spans="1:130" s="212" customFormat="1" ht="26.25" customHeight="1" thickBot="1" x14ac:dyDescent="0.25">
      <c r="A124" s="450"/>
      <c r="B124" s="451"/>
      <c r="C124" s="445" t="s">
        <v>437</v>
      </c>
      <c r="D124" s="382"/>
      <c r="E124" s="382"/>
      <c r="F124" s="382"/>
      <c r="G124" s="382"/>
      <c r="H124" s="382"/>
      <c r="I124" s="382"/>
      <c r="J124" s="382"/>
      <c r="K124" s="382"/>
      <c r="L124" s="382"/>
      <c r="M124" s="382"/>
      <c r="N124" s="382"/>
      <c r="O124" s="382"/>
      <c r="P124" s="382"/>
      <c r="Q124" s="382"/>
      <c r="R124" s="382"/>
      <c r="S124" s="382"/>
      <c r="T124" s="382"/>
      <c r="U124" s="382"/>
      <c r="V124" s="382"/>
      <c r="W124" s="382"/>
      <c r="X124" s="382"/>
      <c r="Y124" s="382"/>
      <c r="Z124" s="383"/>
      <c r="AA124" s="409" t="s">
        <v>122</v>
      </c>
      <c r="AB124" s="410"/>
      <c r="AC124" s="410"/>
      <c r="AD124" s="410"/>
      <c r="AE124" s="411"/>
      <c r="AF124" s="412" t="s">
        <v>122</v>
      </c>
      <c r="AG124" s="410"/>
      <c r="AH124" s="410"/>
      <c r="AI124" s="410"/>
      <c r="AJ124" s="411"/>
      <c r="AK124" s="412" t="s">
        <v>122</v>
      </c>
      <c r="AL124" s="410"/>
      <c r="AM124" s="410"/>
      <c r="AN124" s="410"/>
      <c r="AO124" s="411"/>
      <c r="AP124" s="454" t="s">
        <v>122</v>
      </c>
      <c r="AQ124" s="455"/>
      <c r="AR124" s="455"/>
      <c r="AS124" s="455"/>
      <c r="AT124" s="456"/>
      <c r="AU124" s="457" t="s">
        <v>449</v>
      </c>
      <c r="AV124" s="458"/>
      <c r="AW124" s="458"/>
      <c r="AX124" s="458"/>
      <c r="AY124" s="458"/>
      <c r="AZ124" s="458"/>
      <c r="BA124" s="458"/>
      <c r="BB124" s="458"/>
      <c r="BC124" s="458"/>
      <c r="BD124" s="458"/>
      <c r="BE124" s="458"/>
      <c r="BF124" s="458"/>
      <c r="BG124" s="458"/>
      <c r="BH124" s="458"/>
      <c r="BI124" s="458"/>
      <c r="BJ124" s="458"/>
      <c r="BK124" s="458"/>
      <c r="BL124" s="458"/>
      <c r="BM124" s="458"/>
      <c r="BN124" s="458"/>
      <c r="BO124" s="458"/>
      <c r="BP124" s="459"/>
      <c r="BQ124" s="460">
        <v>10.4</v>
      </c>
      <c r="BR124" s="461"/>
      <c r="BS124" s="461"/>
      <c r="BT124" s="461"/>
      <c r="BU124" s="461"/>
      <c r="BV124" s="461" t="s">
        <v>122</v>
      </c>
      <c r="BW124" s="461"/>
      <c r="BX124" s="461"/>
      <c r="BY124" s="461"/>
      <c r="BZ124" s="461"/>
      <c r="CA124" s="461" t="s">
        <v>122</v>
      </c>
      <c r="CB124" s="461"/>
      <c r="CC124" s="461"/>
      <c r="CD124" s="461"/>
      <c r="CE124" s="461"/>
      <c r="CF124" s="356"/>
      <c r="CG124" s="357"/>
      <c r="CH124" s="357"/>
      <c r="CI124" s="357"/>
      <c r="CJ124" s="492"/>
      <c r="CK124" s="500"/>
      <c r="CL124" s="500"/>
      <c r="CM124" s="500"/>
      <c r="CN124" s="500"/>
      <c r="CO124" s="501"/>
      <c r="CP124" s="465" t="s">
        <v>450</v>
      </c>
      <c r="CQ124" s="466"/>
      <c r="CR124" s="466"/>
      <c r="CS124" s="466"/>
      <c r="CT124" s="466"/>
      <c r="CU124" s="466"/>
      <c r="CV124" s="466"/>
      <c r="CW124" s="466"/>
      <c r="CX124" s="466"/>
      <c r="CY124" s="466"/>
      <c r="CZ124" s="466"/>
      <c r="DA124" s="466"/>
      <c r="DB124" s="466"/>
      <c r="DC124" s="466"/>
      <c r="DD124" s="466"/>
      <c r="DE124" s="466"/>
      <c r="DF124" s="467"/>
      <c r="DG124" s="393" t="s">
        <v>122</v>
      </c>
      <c r="DH124" s="394"/>
      <c r="DI124" s="394"/>
      <c r="DJ124" s="394"/>
      <c r="DK124" s="395"/>
      <c r="DL124" s="396" t="s">
        <v>122</v>
      </c>
      <c r="DM124" s="394"/>
      <c r="DN124" s="394"/>
      <c r="DO124" s="394"/>
      <c r="DP124" s="395"/>
      <c r="DQ124" s="396" t="s">
        <v>122</v>
      </c>
      <c r="DR124" s="394"/>
      <c r="DS124" s="394"/>
      <c r="DT124" s="394"/>
      <c r="DU124" s="395"/>
      <c r="DV124" s="478" t="s">
        <v>122</v>
      </c>
      <c r="DW124" s="479"/>
      <c r="DX124" s="479"/>
      <c r="DY124" s="479"/>
      <c r="DZ124" s="480"/>
    </row>
    <row r="125" spans="1:130" s="212" customFormat="1" ht="26.25" customHeight="1" x14ac:dyDescent="0.2">
      <c r="A125" s="450"/>
      <c r="B125" s="451"/>
      <c r="C125" s="445" t="s">
        <v>439</v>
      </c>
      <c r="D125" s="382"/>
      <c r="E125" s="382"/>
      <c r="F125" s="382"/>
      <c r="G125" s="382"/>
      <c r="H125" s="382"/>
      <c r="I125" s="382"/>
      <c r="J125" s="382"/>
      <c r="K125" s="382"/>
      <c r="L125" s="382"/>
      <c r="M125" s="382"/>
      <c r="N125" s="382"/>
      <c r="O125" s="382"/>
      <c r="P125" s="382"/>
      <c r="Q125" s="382"/>
      <c r="R125" s="382"/>
      <c r="S125" s="382"/>
      <c r="T125" s="382"/>
      <c r="U125" s="382"/>
      <c r="V125" s="382"/>
      <c r="W125" s="382"/>
      <c r="X125" s="382"/>
      <c r="Y125" s="382"/>
      <c r="Z125" s="383"/>
      <c r="AA125" s="409" t="s">
        <v>122</v>
      </c>
      <c r="AB125" s="410"/>
      <c r="AC125" s="410"/>
      <c r="AD125" s="410"/>
      <c r="AE125" s="411"/>
      <c r="AF125" s="412" t="s">
        <v>122</v>
      </c>
      <c r="AG125" s="410"/>
      <c r="AH125" s="410"/>
      <c r="AI125" s="410"/>
      <c r="AJ125" s="411"/>
      <c r="AK125" s="412" t="s">
        <v>122</v>
      </c>
      <c r="AL125" s="410"/>
      <c r="AM125" s="410"/>
      <c r="AN125" s="410"/>
      <c r="AO125" s="411"/>
      <c r="AP125" s="454" t="s">
        <v>122</v>
      </c>
      <c r="AQ125" s="455"/>
      <c r="AR125" s="455"/>
      <c r="AS125" s="455"/>
      <c r="AT125" s="45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481" t="s">
        <v>451</v>
      </c>
      <c r="CL125" s="482"/>
      <c r="CM125" s="482"/>
      <c r="CN125" s="482"/>
      <c r="CO125" s="483"/>
      <c r="CP125" s="490" t="s">
        <v>452</v>
      </c>
      <c r="CQ125" s="438"/>
      <c r="CR125" s="438"/>
      <c r="CS125" s="438"/>
      <c r="CT125" s="438"/>
      <c r="CU125" s="438"/>
      <c r="CV125" s="438"/>
      <c r="CW125" s="438"/>
      <c r="CX125" s="438"/>
      <c r="CY125" s="438"/>
      <c r="CZ125" s="438"/>
      <c r="DA125" s="438"/>
      <c r="DB125" s="438"/>
      <c r="DC125" s="438"/>
      <c r="DD125" s="438"/>
      <c r="DE125" s="438"/>
      <c r="DF125" s="439"/>
      <c r="DG125" s="491" t="s">
        <v>122</v>
      </c>
      <c r="DH125" s="472"/>
      <c r="DI125" s="472"/>
      <c r="DJ125" s="472"/>
      <c r="DK125" s="472"/>
      <c r="DL125" s="472" t="s">
        <v>122</v>
      </c>
      <c r="DM125" s="472"/>
      <c r="DN125" s="472"/>
      <c r="DO125" s="472"/>
      <c r="DP125" s="472"/>
      <c r="DQ125" s="472" t="s">
        <v>122</v>
      </c>
      <c r="DR125" s="472"/>
      <c r="DS125" s="472"/>
      <c r="DT125" s="472"/>
      <c r="DU125" s="472"/>
      <c r="DV125" s="473" t="s">
        <v>122</v>
      </c>
      <c r="DW125" s="473"/>
      <c r="DX125" s="473"/>
      <c r="DY125" s="473"/>
      <c r="DZ125" s="474"/>
    </row>
    <row r="126" spans="1:130" s="212" customFormat="1" ht="26.25" customHeight="1" thickBot="1" x14ac:dyDescent="0.25">
      <c r="A126" s="450"/>
      <c r="B126" s="451"/>
      <c r="C126" s="445" t="s">
        <v>441</v>
      </c>
      <c r="D126" s="382"/>
      <c r="E126" s="382"/>
      <c r="F126" s="382"/>
      <c r="G126" s="382"/>
      <c r="H126" s="382"/>
      <c r="I126" s="382"/>
      <c r="J126" s="382"/>
      <c r="K126" s="382"/>
      <c r="L126" s="382"/>
      <c r="M126" s="382"/>
      <c r="N126" s="382"/>
      <c r="O126" s="382"/>
      <c r="P126" s="382"/>
      <c r="Q126" s="382"/>
      <c r="R126" s="382"/>
      <c r="S126" s="382"/>
      <c r="T126" s="382"/>
      <c r="U126" s="382"/>
      <c r="V126" s="382"/>
      <c r="W126" s="382"/>
      <c r="X126" s="382"/>
      <c r="Y126" s="382"/>
      <c r="Z126" s="383"/>
      <c r="AA126" s="409" t="s">
        <v>122</v>
      </c>
      <c r="AB126" s="410"/>
      <c r="AC126" s="410"/>
      <c r="AD126" s="410"/>
      <c r="AE126" s="411"/>
      <c r="AF126" s="412" t="s">
        <v>122</v>
      </c>
      <c r="AG126" s="410"/>
      <c r="AH126" s="410"/>
      <c r="AI126" s="410"/>
      <c r="AJ126" s="411"/>
      <c r="AK126" s="412" t="s">
        <v>122</v>
      </c>
      <c r="AL126" s="410"/>
      <c r="AM126" s="410"/>
      <c r="AN126" s="410"/>
      <c r="AO126" s="411"/>
      <c r="AP126" s="454" t="s">
        <v>122</v>
      </c>
      <c r="AQ126" s="455"/>
      <c r="AR126" s="455"/>
      <c r="AS126" s="455"/>
      <c r="AT126" s="45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484"/>
      <c r="CL126" s="485"/>
      <c r="CM126" s="485"/>
      <c r="CN126" s="485"/>
      <c r="CO126" s="486"/>
      <c r="CP126" s="445" t="s">
        <v>453</v>
      </c>
      <c r="CQ126" s="382"/>
      <c r="CR126" s="382"/>
      <c r="CS126" s="382"/>
      <c r="CT126" s="382"/>
      <c r="CU126" s="382"/>
      <c r="CV126" s="382"/>
      <c r="CW126" s="382"/>
      <c r="CX126" s="382"/>
      <c r="CY126" s="382"/>
      <c r="CZ126" s="382"/>
      <c r="DA126" s="382"/>
      <c r="DB126" s="382"/>
      <c r="DC126" s="382"/>
      <c r="DD126" s="382"/>
      <c r="DE126" s="382"/>
      <c r="DF126" s="383"/>
      <c r="DG126" s="446">
        <v>909626</v>
      </c>
      <c r="DH126" s="447"/>
      <c r="DI126" s="447"/>
      <c r="DJ126" s="447"/>
      <c r="DK126" s="447"/>
      <c r="DL126" s="447">
        <v>735402</v>
      </c>
      <c r="DM126" s="447"/>
      <c r="DN126" s="447"/>
      <c r="DO126" s="447"/>
      <c r="DP126" s="447"/>
      <c r="DQ126" s="447">
        <v>953680</v>
      </c>
      <c r="DR126" s="447"/>
      <c r="DS126" s="447"/>
      <c r="DT126" s="447"/>
      <c r="DU126" s="447"/>
      <c r="DV126" s="424">
        <v>3.9</v>
      </c>
      <c r="DW126" s="424"/>
      <c r="DX126" s="424"/>
      <c r="DY126" s="424"/>
      <c r="DZ126" s="425"/>
    </row>
    <row r="127" spans="1:130" s="212" customFormat="1" ht="26.25" customHeight="1" x14ac:dyDescent="0.2">
      <c r="A127" s="452"/>
      <c r="B127" s="453"/>
      <c r="C127" s="468" t="s">
        <v>454</v>
      </c>
      <c r="D127" s="469"/>
      <c r="E127" s="469"/>
      <c r="F127" s="469"/>
      <c r="G127" s="469"/>
      <c r="H127" s="469"/>
      <c r="I127" s="469"/>
      <c r="J127" s="469"/>
      <c r="K127" s="469"/>
      <c r="L127" s="469"/>
      <c r="M127" s="469"/>
      <c r="N127" s="469"/>
      <c r="O127" s="469"/>
      <c r="P127" s="469"/>
      <c r="Q127" s="469"/>
      <c r="R127" s="469"/>
      <c r="S127" s="469"/>
      <c r="T127" s="469"/>
      <c r="U127" s="469"/>
      <c r="V127" s="469"/>
      <c r="W127" s="469"/>
      <c r="X127" s="469"/>
      <c r="Y127" s="469"/>
      <c r="Z127" s="470"/>
      <c r="AA127" s="409" t="s">
        <v>122</v>
      </c>
      <c r="AB127" s="410"/>
      <c r="AC127" s="410"/>
      <c r="AD127" s="410"/>
      <c r="AE127" s="411"/>
      <c r="AF127" s="412" t="s">
        <v>122</v>
      </c>
      <c r="AG127" s="410"/>
      <c r="AH127" s="410"/>
      <c r="AI127" s="410"/>
      <c r="AJ127" s="411"/>
      <c r="AK127" s="412" t="s">
        <v>122</v>
      </c>
      <c r="AL127" s="410"/>
      <c r="AM127" s="410"/>
      <c r="AN127" s="410"/>
      <c r="AO127" s="411"/>
      <c r="AP127" s="454" t="s">
        <v>122</v>
      </c>
      <c r="AQ127" s="455"/>
      <c r="AR127" s="455"/>
      <c r="AS127" s="455"/>
      <c r="AT127" s="456"/>
      <c r="AU127" s="214"/>
      <c r="AV127" s="214"/>
      <c r="AW127" s="214"/>
      <c r="AX127" s="471" t="s">
        <v>455</v>
      </c>
      <c r="AY127" s="442"/>
      <c r="AZ127" s="442"/>
      <c r="BA127" s="442"/>
      <c r="BB127" s="442"/>
      <c r="BC127" s="442"/>
      <c r="BD127" s="442"/>
      <c r="BE127" s="443"/>
      <c r="BF127" s="441" t="s">
        <v>456</v>
      </c>
      <c r="BG127" s="442"/>
      <c r="BH127" s="442"/>
      <c r="BI127" s="442"/>
      <c r="BJ127" s="442"/>
      <c r="BK127" s="442"/>
      <c r="BL127" s="443"/>
      <c r="BM127" s="441" t="s">
        <v>457</v>
      </c>
      <c r="BN127" s="442"/>
      <c r="BO127" s="442"/>
      <c r="BP127" s="442"/>
      <c r="BQ127" s="442"/>
      <c r="BR127" s="442"/>
      <c r="BS127" s="443"/>
      <c r="BT127" s="441" t="s">
        <v>458</v>
      </c>
      <c r="BU127" s="442"/>
      <c r="BV127" s="442"/>
      <c r="BW127" s="442"/>
      <c r="BX127" s="442"/>
      <c r="BY127" s="442"/>
      <c r="BZ127" s="444"/>
      <c r="CA127" s="214"/>
      <c r="CB127" s="214"/>
      <c r="CC127" s="214"/>
      <c r="CD127" s="237"/>
      <c r="CE127" s="237"/>
      <c r="CF127" s="237"/>
      <c r="CG127" s="214"/>
      <c r="CH127" s="214"/>
      <c r="CI127" s="214"/>
      <c r="CJ127" s="236"/>
      <c r="CK127" s="484"/>
      <c r="CL127" s="485"/>
      <c r="CM127" s="485"/>
      <c r="CN127" s="485"/>
      <c r="CO127" s="486"/>
      <c r="CP127" s="445" t="s">
        <v>459</v>
      </c>
      <c r="CQ127" s="382"/>
      <c r="CR127" s="382"/>
      <c r="CS127" s="382"/>
      <c r="CT127" s="382"/>
      <c r="CU127" s="382"/>
      <c r="CV127" s="382"/>
      <c r="CW127" s="382"/>
      <c r="CX127" s="382"/>
      <c r="CY127" s="382"/>
      <c r="CZ127" s="382"/>
      <c r="DA127" s="382"/>
      <c r="DB127" s="382"/>
      <c r="DC127" s="382"/>
      <c r="DD127" s="382"/>
      <c r="DE127" s="382"/>
      <c r="DF127" s="383"/>
      <c r="DG127" s="446" t="s">
        <v>122</v>
      </c>
      <c r="DH127" s="447"/>
      <c r="DI127" s="447"/>
      <c r="DJ127" s="447"/>
      <c r="DK127" s="447"/>
      <c r="DL127" s="447" t="s">
        <v>122</v>
      </c>
      <c r="DM127" s="447"/>
      <c r="DN127" s="447"/>
      <c r="DO127" s="447"/>
      <c r="DP127" s="447"/>
      <c r="DQ127" s="447" t="s">
        <v>122</v>
      </c>
      <c r="DR127" s="447"/>
      <c r="DS127" s="447"/>
      <c r="DT127" s="447"/>
      <c r="DU127" s="447"/>
      <c r="DV127" s="424" t="s">
        <v>122</v>
      </c>
      <c r="DW127" s="424"/>
      <c r="DX127" s="424"/>
      <c r="DY127" s="424"/>
      <c r="DZ127" s="425"/>
    </row>
    <row r="128" spans="1:130" s="212" customFormat="1" ht="26.25" customHeight="1" thickBot="1" x14ac:dyDescent="0.25">
      <c r="A128" s="426" t="s">
        <v>460</v>
      </c>
      <c r="B128" s="427"/>
      <c r="C128" s="427"/>
      <c r="D128" s="427"/>
      <c r="E128" s="427"/>
      <c r="F128" s="427"/>
      <c r="G128" s="427"/>
      <c r="H128" s="427"/>
      <c r="I128" s="427"/>
      <c r="J128" s="427"/>
      <c r="K128" s="427"/>
      <c r="L128" s="427"/>
      <c r="M128" s="427"/>
      <c r="N128" s="427"/>
      <c r="O128" s="427"/>
      <c r="P128" s="427"/>
      <c r="Q128" s="427"/>
      <c r="R128" s="427"/>
      <c r="S128" s="427"/>
      <c r="T128" s="427"/>
      <c r="U128" s="427"/>
      <c r="V128" s="427"/>
      <c r="W128" s="428" t="s">
        <v>461</v>
      </c>
      <c r="X128" s="428"/>
      <c r="Y128" s="428"/>
      <c r="Z128" s="429"/>
      <c r="AA128" s="430">
        <v>695630</v>
      </c>
      <c r="AB128" s="431"/>
      <c r="AC128" s="431"/>
      <c r="AD128" s="431"/>
      <c r="AE128" s="432"/>
      <c r="AF128" s="433">
        <v>768221</v>
      </c>
      <c r="AG128" s="431"/>
      <c r="AH128" s="431"/>
      <c r="AI128" s="431"/>
      <c r="AJ128" s="432"/>
      <c r="AK128" s="433">
        <v>921690</v>
      </c>
      <c r="AL128" s="431"/>
      <c r="AM128" s="431"/>
      <c r="AN128" s="431"/>
      <c r="AO128" s="432"/>
      <c r="AP128" s="434"/>
      <c r="AQ128" s="435"/>
      <c r="AR128" s="435"/>
      <c r="AS128" s="435"/>
      <c r="AT128" s="436"/>
      <c r="AU128" s="214"/>
      <c r="AV128" s="214"/>
      <c r="AW128" s="214"/>
      <c r="AX128" s="437" t="s">
        <v>462</v>
      </c>
      <c r="AY128" s="438"/>
      <c r="AZ128" s="438"/>
      <c r="BA128" s="438"/>
      <c r="BB128" s="438"/>
      <c r="BC128" s="438"/>
      <c r="BD128" s="438"/>
      <c r="BE128" s="439"/>
      <c r="BF128" s="416" t="s">
        <v>122</v>
      </c>
      <c r="BG128" s="417"/>
      <c r="BH128" s="417"/>
      <c r="BI128" s="417"/>
      <c r="BJ128" s="417"/>
      <c r="BK128" s="417"/>
      <c r="BL128" s="440"/>
      <c r="BM128" s="416">
        <v>11.94</v>
      </c>
      <c r="BN128" s="417"/>
      <c r="BO128" s="417"/>
      <c r="BP128" s="417"/>
      <c r="BQ128" s="417"/>
      <c r="BR128" s="417"/>
      <c r="BS128" s="440"/>
      <c r="BT128" s="416">
        <v>20</v>
      </c>
      <c r="BU128" s="417"/>
      <c r="BV128" s="417"/>
      <c r="BW128" s="417"/>
      <c r="BX128" s="417"/>
      <c r="BY128" s="417"/>
      <c r="BZ128" s="418"/>
      <c r="CA128" s="237"/>
      <c r="CB128" s="237"/>
      <c r="CC128" s="237"/>
      <c r="CD128" s="237"/>
      <c r="CE128" s="237"/>
      <c r="CF128" s="237"/>
      <c r="CG128" s="214"/>
      <c r="CH128" s="214"/>
      <c r="CI128" s="214"/>
      <c r="CJ128" s="236"/>
      <c r="CK128" s="487"/>
      <c r="CL128" s="488"/>
      <c r="CM128" s="488"/>
      <c r="CN128" s="488"/>
      <c r="CO128" s="489"/>
      <c r="CP128" s="419" t="s">
        <v>463</v>
      </c>
      <c r="CQ128" s="360"/>
      <c r="CR128" s="360"/>
      <c r="CS128" s="360"/>
      <c r="CT128" s="360"/>
      <c r="CU128" s="360"/>
      <c r="CV128" s="360"/>
      <c r="CW128" s="360"/>
      <c r="CX128" s="360"/>
      <c r="CY128" s="360"/>
      <c r="CZ128" s="360"/>
      <c r="DA128" s="360"/>
      <c r="DB128" s="360"/>
      <c r="DC128" s="360"/>
      <c r="DD128" s="360"/>
      <c r="DE128" s="360"/>
      <c r="DF128" s="361"/>
      <c r="DG128" s="420" t="s">
        <v>122</v>
      </c>
      <c r="DH128" s="421"/>
      <c r="DI128" s="421"/>
      <c r="DJ128" s="421"/>
      <c r="DK128" s="421"/>
      <c r="DL128" s="421" t="s">
        <v>122</v>
      </c>
      <c r="DM128" s="421"/>
      <c r="DN128" s="421"/>
      <c r="DO128" s="421"/>
      <c r="DP128" s="421"/>
      <c r="DQ128" s="421" t="s">
        <v>122</v>
      </c>
      <c r="DR128" s="421"/>
      <c r="DS128" s="421"/>
      <c r="DT128" s="421"/>
      <c r="DU128" s="421"/>
      <c r="DV128" s="422" t="s">
        <v>122</v>
      </c>
      <c r="DW128" s="422"/>
      <c r="DX128" s="422"/>
      <c r="DY128" s="422"/>
      <c r="DZ128" s="423"/>
    </row>
    <row r="129" spans="1:131" s="212" customFormat="1" ht="26.25" customHeight="1" x14ac:dyDescent="0.2">
      <c r="A129" s="404" t="s">
        <v>102</v>
      </c>
      <c r="B129" s="405"/>
      <c r="C129" s="405"/>
      <c r="D129" s="405"/>
      <c r="E129" s="405"/>
      <c r="F129" s="405"/>
      <c r="G129" s="405"/>
      <c r="H129" s="405"/>
      <c r="I129" s="405"/>
      <c r="J129" s="405"/>
      <c r="K129" s="405"/>
      <c r="L129" s="405"/>
      <c r="M129" s="405"/>
      <c r="N129" s="405"/>
      <c r="O129" s="405"/>
      <c r="P129" s="405"/>
      <c r="Q129" s="405"/>
      <c r="R129" s="405"/>
      <c r="S129" s="405"/>
      <c r="T129" s="405"/>
      <c r="U129" s="405"/>
      <c r="V129" s="405"/>
      <c r="W129" s="406" t="s">
        <v>464</v>
      </c>
      <c r="X129" s="407"/>
      <c r="Y129" s="407"/>
      <c r="Z129" s="408"/>
      <c r="AA129" s="409">
        <v>26309472</v>
      </c>
      <c r="AB129" s="410"/>
      <c r="AC129" s="410"/>
      <c r="AD129" s="410"/>
      <c r="AE129" s="411"/>
      <c r="AF129" s="412">
        <v>27010325</v>
      </c>
      <c r="AG129" s="410"/>
      <c r="AH129" s="410"/>
      <c r="AI129" s="410"/>
      <c r="AJ129" s="411"/>
      <c r="AK129" s="412">
        <v>27297973</v>
      </c>
      <c r="AL129" s="410"/>
      <c r="AM129" s="410"/>
      <c r="AN129" s="410"/>
      <c r="AO129" s="411"/>
      <c r="AP129" s="413"/>
      <c r="AQ129" s="414"/>
      <c r="AR129" s="414"/>
      <c r="AS129" s="414"/>
      <c r="AT129" s="415"/>
      <c r="AU129" s="215"/>
      <c r="AV129" s="215"/>
      <c r="AW129" s="215"/>
      <c r="AX129" s="381" t="s">
        <v>465</v>
      </c>
      <c r="AY129" s="382"/>
      <c r="AZ129" s="382"/>
      <c r="BA129" s="382"/>
      <c r="BB129" s="382"/>
      <c r="BC129" s="382"/>
      <c r="BD129" s="382"/>
      <c r="BE129" s="383"/>
      <c r="BF129" s="400" t="s">
        <v>122</v>
      </c>
      <c r="BG129" s="401"/>
      <c r="BH129" s="401"/>
      <c r="BI129" s="401"/>
      <c r="BJ129" s="401"/>
      <c r="BK129" s="401"/>
      <c r="BL129" s="402"/>
      <c r="BM129" s="400">
        <v>16.940000000000001</v>
      </c>
      <c r="BN129" s="401"/>
      <c r="BO129" s="401"/>
      <c r="BP129" s="401"/>
      <c r="BQ129" s="401"/>
      <c r="BR129" s="401"/>
      <c r="BS129" s="402"/>
      <c r="BT129" s="400">
        <v>30</v>
      </c>
      <c r="BU129" s="401"/>
      <c r="BV129" s="401"/>
      <c r="BW129" s="401"/>
      <c r="BX129" s="401"/>
      <c r="BY129" s="401"/>
      <c r="BZ129" s="40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404" t="s">
        <v>466</v>
      </c>
      <c r="B130" s="405"/>
      <c r="C130" s="405"/>
      <c r="D130" s="405"/>
      <c r="E130" s="405"/>
      <c r="F130" s="405"/>
      <c r="G130" s="405"/>
      <c r="H130" s="405"/>
      <c r="I130" s="405"/>
      <c r="J130" s="405"/>
      <c r="K130" s="405"/>
      <c r="L130" s="405"/>
      <c r="M130" s="405"/>
      <c r="N130" s="405"/>
      <c r="O130" s="405"/>
      <c r="P130" s="405"/>
      <c r="Q130" s="405"/>
      <c r="R130" s="405"/>
      <c r="S130" s="405"/>
      <c r="T130" s="405"/>
      <c r="U130" s="405"/>
      <c r="V130" s="405"/>
      <c r="W130" s="406" t="s">
        <v>467</v>
      </c>
      <c r="X130" s="407"/>
      <c r="Y130" s="407"/>
      <c r="Z130" s="408"/>
      <c r="AA130" s="409">
        <v>3514195</v>
      </c>
      <c r="AB130" s="410"/>
      <c r="AC130" s="410"/>
      <c r="AD130" s="410"/>
      <c r="AE130" s="411"/>
      <c r="AF130" s="412">
        <v>3521720</v>
      </c>
      <c r="AG130" s="410"/>
      <c r="AH130" s="410"/>
      <c r="AI130" s="410"/>
      <c r="AJ130" s="411"/>
      <c r="AK130" s="412">
        <v>3034747</v>
      </c>
      <c r="AL130" s="410"/>
      <c r="AM130" s="410"/>
      <c r="AN130" s="410"/>
      <c r="AO130" s="411"/>
      <c r="AP130" s="413"/>
      <c r="AQ130" s="414"/>
      <c r="AR130" s="414"/>
      <c r="AS130" s="414"/>
      <c r="AT130" s="415"/>
      <c r="AU130" s="215"/>
      <c r="AV130" s="215"/>
      <c r="AW130" s="215"/>
      <c r="AX130" s="381" t="s">
        <v>468</v>
      </c>
      <c r="AY130" s="382"/>
      <c r="AZ130" s="382"/>
      <c r="BA130" s="382"/>
      <c r="BB130" s="382"/>
      <c r="BC130" s="382"/>
      <c r="BD130" s="382"/>
      <c r="BE130" s="383"/>
      <c r="BF130" s="384">
        <v>2.1</v>
      </c>
      <c r="BG130" s="385"/>
      <c r="BH130" s="385"/>
      <c r="BI130" s="385"/>
      <c r="BJ130" s="385"/>
      <c r="BK130" s="385"/>
      <c r="BL130" s="386"/>
      <c r="BM130" s="384">
        <v>25</v>
      </c>
      <c r="BN130" s="385"/>
      <c r="BO130" s="385"/>
      <c r="BP130" s="385"/>
      <c r="BQ130" s="385"/>
      <c r="BR130" s="385"/>
      <c r="BS130" s="386"/>
      <c r="BT130" s="384">
        <v>35</v>
      </c>
      <c r="BU130" s="385"/>
      <c r="BV130" s="385"/>
      <c r="BW130" s="385"/>
      <c r="BX130" s="385"/>
      <c r="BY130" s="385"/>
      <c r="BZ130" s="38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388"/>
      <c r="B131" s="389"/>
      <c r="C131" s="389"/>
      <c r="D131" s="389"/>
      <c r="E131" s="389"/>
      <c r="F131" s="389"/>
      <c r="G131" s="389"/>
      <c r="H131" s="389"/>
      <c r="I131" s="389"/>
      <c r="J131" s="389"/>
      <c r="K131" s="389"/>
      <c r="L131" s="389"/>
      <c r="M131" s="389"/>
      <c r="N131" s="389"/>
      <c r="O131" s="389"/>
      <c r="P131" s="389"/>
      <c r="Q131" s="389"/>
      <c r="R131" s="389"/>
      <c r="S131" s="389"/>
      <c r="T131" s="389"/>
      <c r="U131" s="389"/>
      <c r="V131" s="389"/>
      <c r="W131" s="390" t="s">
        <v>469</v>
      </c>
      <c r="X131" s="391"/>
      <c r="Y131" s="391"/>
      <c r="Z131" s="392"/>
      <c r="AA131" s="393">
        <v>22795277</v>
      </c>
      <c r="AB131" s="394"/>
      <c r="AC131" s="394"/>
      <c r="AD131" s="394"/>
      <c r="AE131" s="395"/>
      <c r="AF131" s="396">
        <v>23488605</v>
      </c>
      <c r="AG131" s="394"/>
      <c r="AH131" s="394"/>
      <c r="AI131" s="394"/>
      <c r="AJ131" s="395"/>
      <c r="AK131" s="396">
        <v>24263226</v>
      </c>
      <c r="AL131" s="394"/>
      <c r="AM131" s="394"/>
      <c r="AN131" s="394"/>
      <c r="AO131" s="395"/>
      <c r="AP131" s="397"/>
      <c r="AQ131" s="398"/>
      <c r="AR131" s="398"/>
      <c r="AS131" s="398"/>
      <c r="AT131" s="399"/>
      <c r="AU131" s="215"/>
      <c r="AV131" s="215"/>
      <c r="AW131" s="215"/>
      <c r="AX131" s="359" t="s">
        <v>470</v>
      </c>
      <c r="AY131" s="360"/>
      <c r="AZ131" s="360"/>
      <c r="BA131" s="360"/>
      <c r="BB131" s="360"/>
      <c r="BC131" s="360"/>
      <c r="BD131" s="360"/>
      <c r="BE131" s="361"/>
      <c r="BF131" s="362" t="s">
        <v>122</v>
      </c>
      <c r="BG131" s="363"/>
      <c r="BH131" s="363"/>
      <c r="BI131" s="363"/>
      <c r="BJ131" s="363"/>
      <c r="BK131" s="363"/>
      <c r="BL131" s="364"/>
      <c r="BM131" s="362">
        <v>350</v>
      </c>
      <c r="BN131" s="363"/>
      <c r="BO131" s="363"/>
      <c r="BP131" s="363"/>
      <c r="BQ131" s="363"/>
      <c r="BR131" s="363"/>
      <c r="BS131" s="364"/>
      <c r="BT131" s="365"/>
      <c r="BU131" s="366"/>
      <c r="BV131" s="366"/>
      <c r="BW131" s="366"/>
      <c r="BX131" s="366"/>
      <c r="BY131" s="366"/>
      <c r="BZ131" s="36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368" t="s">
        <v>471</v>
      </c>
      <c r="B132" s="369"/>
      <c r="C132" s="369"/>
      <c r="D132" s="369"/>
      <c r="E132" s="369"/>
      <c r="F132" s="369"/>
      <c r="G132" s="369"/>
      <c r="H132" s="369"/>
      <c r="I132" s="369"/>
      <c r="J132" s="369"/>
      <c r="K132" s="369"/>
      <c r="L132" s="369"/>
      <c r="M132" s="369"/>
      <c r="N132" s="369"/>
      <c r="O132" s="369"/>
      <c r="P132" s="369"/>
      <c r="Q132" s="369"/>
      <c r="R132" s="369"/>
      <c r="S132" s="369"/>
      <c r="T132" s="369"/>
      <c r="U132" s="369"/>
      <c r="V132" s="372" t="s">
        <v>472</v>
      </c>
      <c r="W132" s="372"/>
      <c r="X132" s="372"/>
      <c r="Y132" s="372"/>
      <c r="Z132" s="373"/>
      <c r="AA132" s="374">
        <v>2.3862718850000002</v>
      </c>
      <c r="AB132" s="375"/>
      <c r="AC132" s="375"/>
      <c r="AD132" s="375"/>
      <c r="AE132" s="376"/>
      <c r="AF132" s="377">
        <v>1.841199136</v>
      </c>
      <c r="AG132" s="375"/>
      <c r="AH132" s="375"/>
      <c r="AI132" s="375"/>
      <c r="AJ132" s="376"/>
      <c r="AK132" s="377">
        <v>2.2471581700000001</v>
      </c>
      <c r="AL132" s="375"/>
      <c r="AM132" s="375"/>
      <c r="AN132" s="375"/>
      <c r="AO132" s="376"/>
      <c r="AP132" s="378"/>
      <c r="AQ132" s="379"/>
      <c r="AR132" s="379"/>
      <c r="AS132" s="379"/>
      <c r="AT132" s="38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370"/>
      <c r="B133" s="371"/>
      <c r="C133" s="371"/>
      <c r="D133" s="371"/>
      <c r="E133" s="371"/>
      <c r="F133" s="371"/>
      <c r="G133" s="371"/>
      <c r="H133" s="371"/>
      <c r="I133" s="371"/>
      <c r="J133" s="371"/>
      <c r="K133" s="371"/>
      <c r="L133" s="371"/>
      <c r="M133" s="371"/>
      <c r="N133" s="371"/>
      <c r="O133" s="371"/>
      <c r="P133" s="371"/>
      <c r="Q133" s="371"/>
      <c r="R133" s="371"/>
      <c r="S133" s="371"/>
      <c r="T133" s="371"/>
      <c r="U133" s="371"/>
      <c r="V133" s="351" t="s">
        <v>473</v>
      </c>
      <c r="W133" s="351"/>
      <c r="X133" s="351"/>
      <c r="Y133" s="351"/>
      <c r="Z133" s="352"/>
      <c r="AA133" s="353">
        <v>3.1</v>
      </c>
      <c r="AB133" s="354"/>
      <c r="AC133" s="354"/>
      <c r="AD133" s="354"/>
      <c r="AE133" s="355"/>
      <c r="AF133" s="353">
        <v>2.4</v>
      </c>
      <c r="AG133" s="354"/>
      <c r="AH133" s="354"/>
      <c r="AI133" s="354"/>
      <c r="AJ133" s="355"/>
      <c r="AK133" s="353">
        <v>2.1</v>
      </c>
      <c r="AL133" s="354"/>
      <c r="AM133" s="354"/>
      <c r="AN133" s="354"/>
      <c r="AO133" s="355"/>
      <c r="AP133" s="356"/>
      <c r="AQ133" s="357"/>
      <c r="AR133" s="357"/>
      <c r="AS133" s="357"/>
      <c r="AT133" s="35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qZHjxNGU1oCAKOAjHMsch1cVdzhR5M/bQtLTgTyTMJFt9C963XlkwVvj7QCs8W8i6yIFRshbTuRJyR0kga6qw==" saltValue="KdYZjMTT40SgzfILXCVh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HeXB6oel7yUgCWWxL7roj0rwemTiLArB2kAg+B3ugyI9oqi18/S4HmrjuKzCWm1g6awlPOrt9BVZpQTEmE1wg==" saltValue="JuR6NslSKkE8otQWDV2fs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Ahva1zJKSeuw+mPgpZk8jCbJ+P7QjfG1nDTNdZtww1hQr/EzQkQpUVEkZWZu4OnwlKFUfZx4akiglEllan/wQ==" saltValue="h1A+KhAjFs4bBxhLyxE2EQ=="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sqref="A1:XFD1"/>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13" t="s">
        <v>477</v>
      </c>
      <c r="AP7" s="253"/>
      <c r="AQ7" s="254" t="s">
        <v>478</v>
      </c>
      <c r="AR7" s="255"/>
    </row>
    <row r="8" spans="1:46" ht="13.2" x14ac:dyDescent="0.2">
      <c r="A8" s="247"/>
      <c r="AK8" s="256"/>
      <c r="AL8" s="257"/>
      <c r="AM8" s="257"/>
      <c r="AN8" s="258"/>
      <c r="AO8" s="1114"/>
      <c r="AP8" s="259" t="s">
        <v>479</v>
      </c>
      <c r="AQ8" s="260" t="s">
        <v>480</v>
      </c>
      <c r="AR8" s="261" t="s">
        <v>481</v>
      </c>
    </row>
    <row r="9" spans="1:46" ht="13.2" x14ac:dyDescent="0.2">
      <c r="A9" s="247"/>
      <c r="AK9" s="1125" t="s">
        <v>482</v>
      </c>
      <c r="AL9" s="1126"/>
      <c r="AM9" s="1126"/>
      <c r="AN9" s="1127"/>
      <c r="AO9" s="262">
        <v>7431303</v>
      </c>
      <c r="AP9" s="262">
        <v>63920</v>
      </c>
      <c r="AQ9" s="263">
        <v>68274</v>
      </c>
      <c r="AR9" s="264">
        <v>-6.4</v>
      </c>
    </row>
    <row r="10" spans="1:46" ht="13.5" customHeight="1" x14ac:dyDescent="0.2">
      <c r="A10" s="247"/>
      <c r="AK10" s="1125" t="s">
        <v>483</v>
      </c>
      <c r="AL10" s="1126"/>
      <c r="AM10" s="1126"/>
      <c r="AN10" s="1127"/>
      <c r="AO10" s="265">
        <v>143139</v>
      </c>
      <c r="AP10" s="265">
        <v>1231</v>
      </c>
      <c r="AQ10" s="266">
        <v>4860</v>
      </c>
      <c r="AR10" s="267">
        <v>-74.7</v>
      </c>
    </row>
    <row r="11" spans="1:46" ht="13.5" customHeight="1" x14ac:dyDescent="0.2">
      <c r="A11" s="247"/>
      <c r="AK11" s="1125" t="s">
        <v>484</v>
      </c>
      <c r="AL11" s="1126"/>
      <c r="AM11" s="1126"/>
      <c r="AN11" s="1127"/>
      <c r="AO11" s="265">
        <v>24554</v>
      </c>
      <c r="AP11" s="265">
        <v>211</v>
      </c>
      <c r="AQ11" s="266">
        <v>567</v>
      </c>
      <c r="AR11" s="267">
        <v>-62.8</v>
      </c>
    </row>
    <row r="12" spans="1:46" ht="13.5" customHeight="1" x14ac:dyDescent="0.2">
      <c r="A12" s="247"/>
      <c r="AK12" s="1125" t="s">
        <v>485</v>
      </c>
      <c r="AL12" s="1126"/>
      <c r="AM12" s="1126"/>
      <c r="AN12" s="1127"/>
      <c r="AO12" s="265" t="s">
        <v>486</v>
      </c>
      <c r="AP12" s="265" t="s">
        <v>486</v>
      </c>
      <c r="AQ12" s="266">
        <v>16</v>
      </c>
      <c r="AR12" s="267" t="s">
        <v>486</v>
      </c>
    </row>
    <row r="13" spans="1:46" ht="13.5" customHeight="1" x14ac:dyDescent="0.2">
      <c r="A13" s="247"/>
      <c r="AK13" s="1125" t="s">
        <v>487</v>
      </c>
      <c r="AL13" s="1126"/>
      <c r="AM13" s="1126"/>
      <c r="AN13" s="1127"/>
      <c r="AO13" s="265">
        <v>286334</v>
      </c>
      <c r="AP13" s="265">
        <v>2463</v>
      </c>
      <c r="AQ13" s="266">
        <v>2777</v>
      </c>
      <c r="AR13" s="267">
        <v>-11.3</v>
      </c>
    </row>
    <row r="14" spans="1:46" ht="13.5" customHeight="1" x14ac:dyDescent="0.2">
      <c r="A14" s="247"/>
      <c r="AK14" s="1125" t="s">
        <v>488</v>
      </c>
      <c r="AL14" s="1126"/>
      <c r="AM14" s="1126"/>
      <c r="AN14" s="1127"/>
      <c r="AO14" s="265">
        <v>45620</v>
      </c>
      <c r="AP14" s="265">
        <v>392</v>
      </c>
      <c r="AQ14" s="266">
        <v>1330</v>
      </c>
      <c r="AR14" s="267">
        <v>-70.5</v>
      </c>
    </row>
    <row r="15" spans="1:46" ht="13.5" customHeight="1" x14ac:dyDescent="0.2">
      <c r="A15" s="247"/>
      <c r="AK15" s="1128" t="s">
        <v>489</v>
      </c>
      <c r="AL15" s="1129"/>
      <c r="AM15" s="1129"/>
      <c r="AN15" s="1130"/>
      <c r="AO15" s="265">
        <v>-441140</v>
      </c>
      <c r="AP15" s="265">
        <v>-3794</v>
      </c>
      <c r="AQ15" s="266">
        <v>-3833</v>
      </c>
      <c r="AR15" s="267">
        <v>-1</v>
      </c>
    </row>
    <row r="16" spans="1:46" ht="13.2" x14ac:dyDescent="0.2">
      <c r="A16" s="247"/>
      <c r="AK16" s="1128" t="s">
        <v>177</v>
      </c>
      <c r="AL16" s="1129"/>
      <c r="AM16" s="1129"/>
      <c r="AN16" s="1130"/>
      <c r="AO16" s="265">
        <v>7489810</v>
      </c>
      <c r="AP16" s="265">
        <v>64423</v>
      </c>
      <c r="AQ16" s="266">
        <v>73991</v>
      </c>
      <c r="AR16" s="267">
        <v>-12.9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1" t="s">
        <v>494</v>
      </c>
      <c r="AL21" s="1132"/>
      <c r="AM21" s="1132"/>
      <c r="AN21" s="1133"/>
      <c r="AO21" s="277">
        <v>6.38</v>
      </c>
      <c r="AP21" s="278">
        <v>6.28</v>
      </c>
      <c r="AQ21" s="279">
        <v>0.1</v>
      </c>
      <c r="AS21" s="280"/>
      <c r="AT21" s="276"/>
    </row>
    <row r="22" spans="1:46" s="248" customFormat="1" ht="13.2" x14ac:dyDescent="0.2">
      <c r="A22" s="276"/>
      <c r="AK22" s="1131" t="s">
        <v>495</v>
      </c>
      <c r="AL22" s="1132"/>
      <c r="AM22" s="1132"/>
      <c r="AN22" s="1133"/>
      <c r="AO22" s="281">
        <v>99.2</v>
      </c>
      <c r="AP22" s="282">
        <v>98.7</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4" t="s">
        <v>496</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13" t="s">
        <v>477</v>
      </c>
      <c r="AP30" s="253"/>
      <c r="AQ30" s="254" t="s">
        <v>478</v>
      </c>
      <c r="AR30" s="255"/>
    </row>
    <row r="31" spans="1:46" ht="13.2" x14ac:dyDescent="0.2">
      <c r="A31" s="247"/>
      <c r="AK31" s="256"/>
      <c r="AL31" s="257"/>
      <c r="AM31" s="257"/>
      <c r="AN31" s="258"/>
      <c r="AO31" s="1114"/>
      <c r="AP31" s="259" t="s">
        <v>479</v>
      </c>
      <c r="AQ31" s="260" t="s">
        <v>480</v>
      </c>
      <c r="AR31" s="261" t="s">
        <v>481</v>
      </c>
    </row>
    <row r="32" spans="1:46" ht="27" customHeight="1" x14ac:dyDescent="0.2">
      <c r="A32" s="247"/>
      <c r="AK32" s="1115" t="s">
        <v>499</v>
      </c>
      <c r="AL32" s="1116"/>
      <c r="AM32" s="1116"/>
      <c r="AN32" s="1117"/>
      <c r="AO32" s="291">
        <v>3673153</v>
      </c>
      <c r="AP32" s="291">
        <v>31595</v>
      </c>
      <c r="AQ32" s="292">
        <v>32402</v>
      </c>
      <c r="AR32" s="293">
        <v>-2.5</v>
      </c>
    </row>
    <row r="33" spans="1:46" ht="13.5" customHeight="1" x14ac:dyDescent="0.2">
      <c r="A33" s="247"/>
      <c r="AK33" s="1115" t="s">
        <v>500</v>
      </c>
      <c r="AL33" s="1116"/>
      <c r="AM33" s="1116"/>
      <c r="AN33" s="1117"/>
      <c r="AO33" s="291" t="s">
        <v>486</v>
      </c>
      <c r="AP33" s="291" t="s">
        <v>486</v>
      </c>
      <c r="AQ33" s="292" t="s">
        <v>486</v>
      </c>
      <c r="AR33" s="293" t="s">
        <v>486</v>
      </c>
    </row>
    <row r="34" spans="1:46" ht="27" customHeight="1" x14ac:dyDescent="0.2">
      <c r="A34" s="247"/>
      <c r="AK34" s="1115" t="s">
        <v>501</v>
      </c>
      <c r="AL34" s="1116"/>
      <c r="AM34" s="1116"/>
      <c r="AN34" s="1117"/>
      <c r="AO34" s="291" t="s">
        <v>486</v>
      </c>
      <c r="AP34" s="291" t="s">
        <v>486</v>
      </c>
      <c r="AQ34" s="292">
        <v>16</v>
      </c>
      <c r="AR34" s="293" t="s">
        <v>486</v>
      </c>
    </row>
    <row r="35" spans="1:46" ht="27" customHeight="1" x14ac:dyDescent="0.2">
      <c r="A35" s="247"/>
      <c r="AK35" s="1115" t="s">
        <v>502</v>
      </c>
      <c r="AL35" s="1116"/>
      <c r="AM35" s="1116"/>
      <c r="AN35" s="1117"/>
      <c r="AO35" s="291">
        <v>780845</v>
      </c>
      <c r="AP35" s="291">
        <v>6716</v>
      </c>
      <c r="AQ35" s="292">
        <v>5520</v>
      </c>
      <c r="AR35" s="293">
        <v>21.7</v>
      </c>
    </row>
    <row r="36" spans="1:46" ht="27" customHeight="1" x14ac:dyDescent="0.2">
      <c r="A36" s="247"/>
      <c r="AK36" s="1115" t="s">
        <v>503</v>
      </c>
      <c r="AL36" s="1116"/>
      <c r="AM36" s="1116"/>
      <c r="AN36" s="1117"/>
      <c r="AO36" s="291">
        <v>47672</v>
      </c>
      <c r="AP36" s="291">
        <v>410</v>
      </c>
      <c r="AQ36" s="292">
        <v>1296</v>
      </c>
      <c r="AR36" s="293">
        <v>-68.400000000000006</v>
      </c>
    </row>
    <row r="37" spans="1:46" ht="13.5" customHeight="1" x14ac:dyDescent="0.2">
      <c r="A37" s="247"/>
      <c r="AK37" s="1115" t="s">
        <v>504</v>
      </c>
      <c r="AL37" s="1116"/>
      <c r="AM37" s="1116"/>
      <c r="AN37" s="1117"/>
      <c r="AO37" s="291" t="s">
        <v>486</v>
      </c>
      <c r="AP37" s="291" t="s">
        <v>486</v>
      </c>
      <c r="AQ37" s="292">
        <v>571</v>
      </c>
      <c r="AR37" s="293" t="s">
        <v>486</v>
      </c>
    </row>
    <row r="38" spans="1:46" ht="27" customHeight="1" x14ac:dyDescent="0.2">
      <c r="A38" s="247"/>
      <c r="AK38" s="1118" t="s">
        <v>505</v>
      </c>
      <c r="AL38" s="1119"/>
      <c r="AM38" s="1119"/>
      <c r="AN38" s="1120"/>
      <c r="AO38" s="294" t="s">
        <v>486</v>
      </c>
      <c r="AP38" s="294" t="s">
        <v>486</v>
      </c>
      <c r="AQ38" s="295">
        <v>0</v>
      </c>
      <c r="AR38" s="283" t="s">
        <v>486</v>
      </c>
      <c r="AS38" s="290"/>
    </row>
    <row r="39" spans="1:46" ht="13.2" x14ac:dyDescent="0.2">
      <c r="A39" s="247"/>
      <c r="AK39" s="1118" t="s">
        <v>506</v>
      </c>
      <c r="AL39" s="1119"/>
      <c r="AM39" s="1119"/>
      <c r="AN39" s="1120"/>
      <c r="AO39" s="291">
        <v>-921690</v>
      </c>
      <c r="AP39" s="291">
        <v>-7928</v>
      </c>
      <c r="AQ39" s="292">
        <v>-6093</v>
      </c>
      <c r="AR39" s="293">
        <v>30.1</v>
      </c>
      <c r="AS39" s="290"/>
    </row>
    <row r="40" spans="1:46" ht="27" customHeight="1" x14ac:dyDescent="0.2">
      <c r="A40" s="247"/>
      <c r="AK40" s="1115" t="s">
        <v>507</v>
      </c>
      <c r="AL40" s="1116"/>
      <c r="AM40" s="1116"/>
      <c r="AN40" s="1117"/>
      <c r="AO40" s="291">
        <v>-3034747</v>
      </c>
      <c r="AP40" s="291">
        <v>-26103</v>
      </c>
      <c r="AQ40" s="292">
        <v>-23816</v>
      </c>
      <c r="AR40" s="293">
        <v>9.6</v>
      </c>
      <c r="AS40" s="290"/>
    </row>
    <row r="41" spans="1:46" ht="13.2" x14ac:dyDescent="0.2">
      <c r="A41" s="247"/>
      <c r="AK41" s="1121" t="s">
        <v>287</v>
      </c>
      <c r="AL41" s="1122"/>
      <c r="AM41" s="1122"/>
      <c r="AN41" s="1123"/>
      <c r="AO41" s="291">
        <v>545233</v>
      </c>
      <c r="AP41" s="291">
        <v>4690</v>
      </c>
      <c r="AQ41" s="292">
        <v>9896</v>
      </c>
      <c r="AR41" s="293">
        <v>-52.6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08" t="s">
        <v>477</v>
      </c>
      <c r="AN49" s="1110" t="s">
        <v>510</v>
      </c>
      <c r="AO49" s="1111"/>
      <c r="AP49" s="1111"/>
      <c r="AQ49" s="1111"/>
      <c r="AR49" s="1112"/>
    </row>
    <row r="50" spans="1:44" ht="13.2" x14ac:dyDescent="0.2">
      <c r="A50" s="247"/>
      <c r="AK50" s="305"/>
      <c r="AL50" s="306"/>
      <c r="AM50" s="1109"/>
      <c r="AN50" s="307" t="s">
        <v>511</v>
      </c>
      <c r="AO50" s="308" t="s">
        <v>512</v>
      </c>
      <c r="AP50" s="309" t="s">
        <v>513</v>
      </c>
      <c r="AQ50" s="310" t="s">
        <v>514</v>
      </c>
      <c r="AR50" s="311" t="s">
        <v>515</v>
      </c>
    </row>
    <row r="51" spans="1:44" ht="13.2" x14ac:dyDescent="0.2">
      <c r="A51" s="247"/>
      <c r="AK51" s="303" t="s">
        <v>516</v>
      </c>
      <c r="AL51" s="304"/>
      <c r="AM51" s="312">
        <v>1922988</v>
      </c>
      <c r="AN51" s="313">
        <v>16198</v>
      </c>
      <c r="AO51" s="314">
        <v>-49.8</v>
      </c>
      <c r="AP51" s="315">
        <v>44161</v>
      </c>
      <c r="AQ51" s="316">
        <v>3.1</v>
      </c>
      <c r="AR51" s="317">
        <v>-52.9</v>
      </c>
    </row>
    <row r="52" spans="1:44" ht="13.2" x14ac:dyDescent="0.2">
      <c r="A52" s="247"/>
      <c r="AK52" s="318"/>
      <c r="AL52" s="319" t="s">
        <v>517</v>
      </c>
      <c r="AM52" s="320">
        <v>1236719</v>
      </c>
      <c r="AN52" s="321">
        <v>10417</v>
      </c>
      <c r="AO52" s="322">
        <v>-52</v>
      </c>
      <c r="AP52" s="323">
        <v>23644</v>
      </c>
      <c r="AQ52" s="324">
        <v>3.1</v>
      </c>
      <c r="AR52" s="325">
        <v>-55.1</v>
      </c>
    </row>
    <row r="53" spans="1:44" ht="13.2" x14ac:dyDescent="0.2">
      <c r="A53" s="247"/>
      <c r="AK53" s="303" t="s">
        <v>518</v>
      </c>
      <c r="AL53" s="304"/>
      <c r="AM53" s="312">
        <v>826068</v>
      </c>
      <c r="AN53" s="313">
        <v>7012</v>
      </c>
      <c r="AO53" s="314">
        <v>-56.7</v>
      </c>
      <c r="AP53" s="315">
        <v>43955</v>
      </c>
      <c r="AQ53" s="316">
        <v>-0.5</v>
      </c>
      <c r="AR53" s="317">
        <v>-56.2</v>
      </c>
    </row>
    <row r="54" spans="1:44" ht="13.2" x14ac:dyDescent="0.2">
      <c r="A54" s="247"/>
      <c r="AK54" s="318"/>
      <c r="AL54" s="319" t="s">
        <v>517</v>
      </c>
      <c r="AM54" s="320">
        <v>613491</v>
      </c>
      <c r="AN54" s="321">
        <v>5208</v>
      </c>
      <c r="AO54" s="322">
        <v>-50</v>
      </c>
      <c r="AP54" s="323">
        <v>21318</v>
      </c>
      <c r="AQ54" s="324">
        <v>-9.8000000000000007</v>
      </c>
      <c r="AR54" s="325">
        <v>-40.200000000000003</v>
      </c>
    </row>
    <row r="55" spans="1:44" ht="13.2" x14ac:dyDescent="0.2">
      <c r="A55" s="247"/>
      <c r="AK55" s="303" t="s">
        <v>519</v>
      </c>
      <c r="AL55" s="304"/>
      <c r="AM55" s="312">
        <v>1368144</v>
      </c>
      <c r="AN55" s="313">
        <v>11697</v>
      </c>
      <c r="AO55" s="314">
        <v>66.8</v>
      </c>
      <c r="AP55" s="315">
        <v>41921</v>
      </c>
      <c r="AQ55" s="316">
        <v>-4.5999999999999996</v>
      </c>
      <c r="AR55" s="317">
        <v>71.400000000000006</v>
      </c>
    </row>
    <row r="56" spans="1:44" ht="13.2" x14ac:dyDescent="0.2">
      <c r="A56" s="247"/>
      <c r="AK56" s="318"/>
      <c r="AL56" s="319" t="s">
        <v>517</v>
      </c>
      <c r="AM56" s="320">
        <v>673536</v>
      </c>
      <c r="AN56" s="321">
        <v>5758</v>
      </c>
      <c r="AO56" s="322">
        <v>10.6</v>
      </c>
      <c r="AP56" s="323">
        <v>21655</v>
      </c>
      <c r="AQ56" s="324">
        <v>1.6</v>
      </c>
      <c r="AR56" s="325">
        <v>9</v>
      </c>
    </row>
    <row r="57" spans="1:44" ht="13.2" x14ac:dyDescent="0.2">
      <c r="A57" s="247"/>
      <c r="AK57" s="303" t="s">
        <v>520</v>
      </c>
      <c r="AL57" s="304"/>
      <c r="AM57" s="312">
        <v>2150956</v>
      </c>
      <c r="AN57" s="313">
        <v>18436</v>
      </c>
      <c r="AO57" s="314">
        <v>57.6</v>
      </c>
      <c r="AP57" s="315">
        <v>44585</v>
      </c>
      <c r="AQ57" s="316">
        <v>6.4</v>
      </c>
      <c r="AR57" s="317">
        <v>51.2</v>
      </c>
    </row>
    <row r="58" spans="1:44" ht="13.2" x14ac:dyDescent="0.2">
      <c r="A58" s="247"/>
      <c r="AK58" s="318"/>
      <c r="AL58" s="319" t="s">
        <v>517</v>
      </c>
      <c r="AM58" s="320">
        <v>1628632</v>
      </c>
      <c r="AN58" s="321">
        <v>13959</v>
      </c>
      <c r="AO58" s="322">
        <v>142.4</v>
      </c>
      <c r="AP58" s="323">
        <v>23077</v>
      </c>
      <c r="AQ58" s="324">
        <v>6.6</v>
      </c>
      <c r="AR58" s="325">
        <v>135.80000000000001</v>
      </c>
    </row>
    <row r="59" spans="1:44" ht="13.2" x14ac:dyDescent="0.2">
      <c r="A59" s="247"/>
      <c r="AK59" s="303" t="s">
        <v>521</v>
      </c>
      <c r="AL59" s="304"/>
      <c r="AM59" s="312">
        <v>2768352</v>
      </c>
      <c r="AN59" s="313">
        <v>23812</v>
      </c>
      <c r="AO59" s="314">
        <v>29.2</v>
      </c>
      <c r="AP59" s="315">
        <v>49779</v>
      </c>
      <c r="AQ59" s="316">
        <v>11.6</v>
      </c>
      <c r="AR59" s="317">
        <v>17.600000000000001</v>
      </c>
    </row>
    <row r="60" spans="1:44" ht="13.2" x14ac:dyDescent="0.2">
      <c r="A60" s="247"/>
      <c r="AK60" s="318"/>
      <c r="AL60" s="319" t="s">
        <v>517</v>
      </c>
      <c r="AM60" s="320">
        <v>2126151</v>
      </c>
      <c r="AN60" s="321">
        <v>18288</v>
      </c>
      <c r="AO60" s="322">
        <v>31</v>
      </c>
      <c r="AP60" s="323">
        <v>28921</v>
      </c>
      <c r="AQ60" s="324">
        <v>25.3</v>
      </c>
      <c r="AR60" s="325">
        <v>5.7</v>
      </c>
    </row>
    <row r="61" spans="1:44" ht="13.2" x14ac:dyDescent="0.2">
      <c r="A61" s="247"/>
      <c r="AK61" s="303" t="s">
        <v>522</v>
      </c>
      <c r="AL61" s="326"/>
      <c r="AM61" s="312">
        <v>1807302</v>
      </c>
      <c r="AN61" s="313">
        <v>15431</v>
      </c>
      <c r="AO61" s="314">
        <v>9.4</v>
      </c>
      <c r="AP61" s="315">
        <v>44880</v>
      </c>
      <c r="AQ61" s="327">
        <v>3.2</v>
      </c>
      <c r="AR61" s="317">
        <v>6.2</v>
      </c>
    </row>
    <row r="62" spans="1:44" ht="13.2" x14ac:dyDescent="0.2">
      <c r="A62" s="247"/>
      <c r="AK62" s="318"/>
      <c r="AL62" s="319" t="s">
        <v>517</v>
      </c>
      <c r="AM62" s="320">
        <v>1255706</v>
      </c>
      <c r="AN62" s="321">
        <v>10726</v>
      </c>
      <c r="AO62" s="322">
        <v>16.399999999999999</v>
      </c>
      <c r="AP62" s="323">
        <v>23723</v>
      </c>
      <c r="AQ62" s="324">
        <v>5.4</v>
      </c>
      <c r="AR62" s="325">
        <v>11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glfOhOqYhwc+3e0se+V/7K04rRIsVrtJierJM6yPITSlnNwa+lumve4asOBUq+esHL1mol7+L5OZ7if9epSAA==" saltValue="6pYLKZMxoIlpaQyhOchJv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ZQ2uLaBH7fJ3XwpRdUzzd+BLANJsUNErbQHFoz2MaOQR4fjxYX7C20I0SEtoXneOtq9FdQibjVdR1j+BSeAYPw==" saltValue="rmOK2gXSAwF6dR8E0I98J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v4l1DS0ZS6hSGoBHGWw7ldA5dRu4R/ewrThdmvybtBSCHB9cyBtmQJqxpUaAGiFERt9JUbPFaD1A7Sxc5q+H4Q==" saltValue="wr1kxKWnv5bJOYBD/j690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view="pageBreakPreview"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4" t="s">
        <v>3</v>
      </c>
      <c r="D47" s="1134"/>
      <c r="E47" s="1135"/>
      <c r="F47" s="11">
        <v>2.63</v>
      </c>
      <c r="G47" s="12">
        <v>9.3800000000000008</v>
      </c>
      <c r="H47" s="12">
        <v>16.89</v>
      </c>
      <c r="I47" s="12">
        <v>20.5</v>
      </c>
      <c r="J47" s="13">
        <v>24.25</v>
      </c>
    </row>
    <row r="48" spans="2:10" ht="57.75" customHeight="1" x14ac:dyDescent="0.2">
      <c r="B48" s="14"/>
      <c r="C48" s="1136" t="s">
        <v>4</v>
      </c>
      <c r="D48" s="1136"/>
      <c r="E48" s="1137"/>
      <c r="F48" s="15">
        <v>2.62</v>
      </c>
      <c r="G48" s="16">
        <v>3.94</v>
      </c>
      <c r="H48" s="16">
        <v>3.77</v>
      </c>
      <c r="I48" s="16">
        <v>3.51</v>
      </c>
      <c r="J48" s="17">
        <v>3.38</v>
      </c>
    </row>
    <row r="49" spans="2:10" ht="57.75" customHeight="1" thickBot="1" x14ac:dyDescent="0.25">
      <c r="B49" s="18"/>
      <c r="C49" s="1138" t="s">
        <v>5</v>
      </c>
      <c r="D49" s="1138"/>
      <c r="E49" s="1139"/>
      <c r="F49" s="19">
        <v>3.02</v>
      </c>
      <c r="G49" s="20">
        <v>8.31</v>
      </c>
      <c r="H49" s="20">
        <v>7.22</v>
      </c>
      <c r="I49" s="20">
        <v>3.89</v>
      </c>
      <c r="J49" s="21">
        <v>3.88</v>
      </c>
    </row>
    <row r="50" spans="2:10" ht="13.2" x14ac:dyDescent="0.2"/>
  </sheetData>
  <sheetProtection algorithmName="SHA-512" hashValue="xCbS99wprTTtIVi8gAx8T11EsMAeNgaZ3veajtQOvP/Mmj9lCKqIqOwZwocTcTG5QCTkNkWGoW6KbHpGrqiCKQ==" saltValue="lAR0o6F/FGkVxRPTgKKz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sqref="A1:XFD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44" t="s">
        <v>529</v>
      </c>
      <c r="D34" s="1144"/>
      <c r="E34" s="1145"/>
      <c r="F34" s="32" t="s">
        <v>530</v>
      </c>
      <c r="G34" s="33" t="s">
        <v>531</v>
      </c>
      <c r="H34" s="33" t="s">
        <v>532</v>
      </c>
      <c r="I34" s="33" t="s">
        <v>533</v>
      </c>
      <c r="J34" s="34" t="s">
        <v>534</v>
      </c>
      <c r="K34" s="22"/>
      <c r="L34" s="22"/>
      <c r="M34" s="22"/>
      <c r="N34" s="22"/>
      <c r="O34" s="22"/>
      <c r="P34" s="22"/>
    </row>
    <row r="35" spans="1:16" ht="39" customHeight="1" x14ac:dyDescent="0.2">
      <c r="A35" s="22"/>
      <c r="B35" s="35"/>
      <c r="C35" s="1140" t="s">
        <v>535</v>
      </c>
      <c r="D35" s="1140"/>
      <c r="E35" s="1141"/>
      <c r="F35" s="36">
        <v>12.69</v>
      </c>
      <c r="G35" s="37">
        <v>11.33</v>
      </c>
      <c r="H35" s="37">
        <v>9.86</v>
      </c>
      <c r="I35" s="37">
        <v>8.01</v>
      </c>
      <c r="J35" s="38">
        <v>8.61</v>
      </c>
      <c r="K35" s="22"/>
      <c r="L35" s="22"/>
      <c r="M35" s="22"/>
      <c r="N35" s="22"/>
      <c r="O35" s="22"/>
      <c r="P35" s="22"/>
    </row>
    <row r="36" spans="1:16" ht="39" customHeight="1" x14ac:dyDescent="0.2">
      <c r="A36" s="22"/>
      <c r="B36" s="35"/>
      <c r="C36" s="1140" t="s">
        <v>536</v>
      </c>
      <c r="D36" s="1140"/>
      <c r="E36" s="1141"/>
      <c r="F36" s="36">
        <v>2.61</v>
      </c>
      <c r="G36" s="37">
        <v>3.94</v>
      </c>
      <c r="H36" s="37">
        <v>3.77</v>
      </c>
      <c r="I36" s="37">
        <v>3.5</v>
      </c>
      <c r="J36" s="38">
        <v>3.37</v>
      </c>
      <c r="K36" s="22"/>
      <c r="L36" s="22"/>
      <c r="M36" s="22"/>
      <c r="N36" s="22"/>
      <c r="O36" s="22"/>
      <c r="P36" s="22"/>
    </row>
    <row r="37" spans="1:16" ht="39" customHeight="1" x14ac:dyDescent="0.2">
      <c r="A37" s="22"/>
      <c r="B37" s="35"/>
      <c r="C37" s="1140" t="s">
        <v>537</v>
      </c>
      <c r="D37" s="1140"/>
      <c r="E37" s="1141"/>
      <c r="F37" s="36">
        <v>2.79</v>
      </c>
      <c r="G37" s="37">
        <v>1.45</v>
      </c>
      <c r="H37" s="37">
        <v>0.84</v>
      </c>
      <c r="I37" s="37">
        <v>1.68</v>
      </c>
      <c r="J37" s="38">
        <v>0.86</v>
      </c>
      <c r="K37" s="22"/>
      <c r="L37" s="22"/>
      <c r="M37" s="22"/>
      <c r="N37" s="22"/>
      <c r="O37" s="22"/>
      <c r="P37" s="22"/>
    </row>
    <row r="38" spans="1:16" ht="39" customHeight="1" x14ac:dyDescent="0.2">
      <c r="A38" s="22"/>
      <c r="B38" s="35"/>
      <c r="C38" s="1140" t="s">
        <v>538</v>
      </c>
      <c r="D38" s="1140"/>
      <c r="E38" s="1141"/>
      <c r="F38" s="36">
        <v>0.33</v>
      </c>
      <c r="G38" s="37">
        <v>0.39</v>
      </c>
      <c r="H38" s="37">
        <v>0.22</v>
      </c>
      <c r="I38" s="37">
        <v>0.38</v>
      </c>
      <c r="J38" s="38">
        <v>0.78</v>
      </c>
      <c r="K38" s="22"/>
      <c r="L38" s="22"/>
      <c r="M38" s="22"/>
      <c r="N38" s="22"/>
      <c r="O38" s="22"/>
      <c r="P38" s="22"/>
    </row>
    <row r="39" spans="1:16" ht="39" customHeight="1" x14ac:dyDescent="0.2">
      <c r="A39" s="22"/>
      <c r="B39" s="35"/>
      <c r="C39" s="1140" t="s">
        <v>539</v>
      </c>
      <c r="D39" s="1140"/>
      <c r="E39" s="1141"/>
      <c r="F39" s="36">
        <v>0.11</v>
      </c>
      <c r="G39" s="37">
        <v>0.12</v>
      </c>
      <c r="H39" s="37">
        <v>0.24</v>
      </c>
      <c r="I39" s="37">
        <v>0.24</v>
      </c>
      <c r="J39" s="38">
        <v>0.26</v>
      </c>
      <c r="K39" s="22"/>
      <c r="L39" s="22"/>
      <c r="M39" s="22"/>
      <c r="N39" s="22"/>
      <c r="O39" s="22"/>
      <c r="P39" s="22"/>
    </row>
    <row r="40" spans="1:16" ht="39" customHeight="1" x14ac:dyDescent="0.2">
      <c r="A40" s="22"/>
      <c r="B40" s="35"/>
      <c r="C40" s="1140"/>
      <c r="D40" s="1140"/>
      <c r="E40" s="1141"/>
      <c r="F40" s="36"/>
      <c r="G40" s="37"/>
      <c r="H40" s="37"/>
      <c r="I40" s="37"/>
      <c r="J40" s="38"/>
      <c r="K40" s="22"/>
      <c r="L40" s="22"/>
      <c r="M40" s="22"/>
      <c r="N40" s="22"/>
      <c r="O40" s="22"/>
      <c r="P40" s="22"/>
    </row>
    <row r="41" spans="1:16" ht="39" customHeight="1" x14ac:dyDescent="0.2">
      <c r="A41" s="22"/>
      <c r="B41" s="35"/>
      <c r="C41" s="1140"/>
      <c r="D41" s="1140"/>
      <c r="E41" s="1141"/>
      <c r="F41" s="36"/>
      <c r="G41" s="37"/>
      <c r="H41" s="37"/>
      <c r="I41" s="37"/>
      <c r="J41" s="38"/>
      <c r="K41" s="22"/>
      <c r="L41" s="22"/>
      <c r="M41" s="22"/>
      <c r="N41" s="22"/>
      <c r="O41" s="22"/>
      <c r="P41" s="22"/>
    </row>
    <row r="42" spans="1:16" ht="39" customHeight="1" x14ac:dyDescent="0.2">
      <c r="A42" s="22"/>
      <c r="B42" s="39"/>
      <c r="C42" s="1140" t="s">
        <v>540</v>
      </c>
      <c r="D42" s="1140"/>
      <c r="E42" s="1141"/>
      <c r="F42" s="36" t="s">
        <v>486</v>
      </c>
      <c r="G42" s="37" t="s">
        <v>486</v>
      </c>
      <c r="H42" s="37" t="s">
        <v>486</v>
      </c>
      <c r="I42" s="37" t="s">
        <v>486</v>
      </c>
      <c r="J42" s="38" t="s">
        <v>486</v>
      </c>
      <c r="K42" s="22"/>
      <c r="L42" s="22"/>
      <c r="M42" s="22"/>
      <c r="N42" s="22"/>
      <c r="O42" s="22"/>
      <c r="P42" s="22"/>
    </row>
    <row r="43" spans="1:16" ht="39" customHeight="1" thickBot="1" x14ac:dyDescent="0.25">
      <c r="A43" s="22"/>
      <c r="B43" s="40"/>
      <c r="C43" s="1142" t="s">
        <v>541</v>
      </c>
      <c r="D43" s="1142"/>
      <c r="E43" s="114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3ZwfpR8p0Z39y0gIx5UJNQvFMriUAze8sLqXUDyJl61/E0p26iXxKDZH7C3XIhfcVi108cKcOgUuLmMt5MyYQ==" saltValue="SSxai0YWTgNm39dYnJpR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election sqref="A1:XFD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9" t="s">
        <v>9</v>
      </c>
      <c r="C45" s="1170"/>
      <c r="D45" s="56"/>
      <c r="E45" s="1175" t="s">
        <v>10</v>
      </c>
      <c r="F45" s="1175"/>
      <c r="G45" s="1175"/>
      <c r="H45" s="1175"/>
      <c r="I45" s="1175"/>
      <c r="J45" s="1176"/>
      <c r="K45" s="57">
        <v>4041</v>
      </c>
      <c r="L45" s="58">
        <v>4119</v>
      </c>
      <c r="M45" s="58">
        <v>3913</v>
      </c>
      <c r="N45" s="58">
        <v>3827</v>
      </c>
      <c r="O45" s="59">
        <v>3673</v>
      </c>
      <c r="P45" s="46"/>
      <c r="Q45" s="46"/>
      <c r="R45" s="46"/>
      <c r="S45" s="46"/>
      <c r="T45" s="46"/>
      <c r="U45" s="46"/>
    </row>
    <row r="46" spans="1:21" ht="30.75" customHeight="1" x14ac:dyDescent="0.2">
      <c r="A46" s="46"/>
      <c r="B46" s="1171"/>
      <c r="C46" s="1172"/>
      <c r="D46" s="60"/>
      <c r="E46" s="1148" t="s">
        <v>11</v>
      </c>
      <c r="F46" s="1148"/>
      <c r="G46" s="1148"/>
      <c r="H46" s="1148"/>
      <c r="I46" s="1148"/>
      <c r="J46" s="1149"/>
      <c r="K46" s="61" t="s">
        <v>486</v>
      </c>
      <c r="L46" s="62" t="s">
        <v>486</v>
      </c>
      <c r="M46" s="62" t="s">
        <v>486</v>
      </c>
      <c r="N46" s="62" t="s">
        <v>486</v>
      </c>
      <c r="O46" s="63" t="s">
        <v>486</v>
      </c>
      <c r="P46" s="46"/>
      <c r="Q46" s="46"/>
      <c r="R46" s="46"/>
      <c r="S46" s="46"/>
      <c r="T46" s="46"/>
      <c r="U46" s="46"/>
    </row>
    <row r="47" spans="1:21" ht="30.75" customHeight="1" x14ac:dyDescent="0.2">
      <c r="A47" s="46"/>
      <c r="B47" s="1171"/>
      <c r="C47" s="1172"/>
      <c r="D47" s="60"/>
      <c r="E47" s="1148" t="s">
        <v>12</v>
      </c>
      <c r="F47" s="1148"/>
      <c r="G47" s="1148"/>
      <c r="H47" s="1148"/>
      <c r="I47" s="1148"/>
      <c r="J47" s="1149"/>
      <c r="K47" s="61" t="s">
        <v>486</v>
      </c>
      <c r="L47" s="62" t="s">
        <v>486</v>
      </c>
      <c r="M47" s="62" t="s">
        <v>486</v>
      </c>
      <c r="N47" s="62" t="s">
        <v>486</v>
      </c>
      <c r="O47" s="63" t="s">
        <v>486</v>
      </c>
      <c r="P47" s="46"/>
      <c r="Q47" s="46"/>
      <c r="R47" s="46"/>
      <c r="S47" s="46"/>
      <c r="T47" s="46"/>
      <c r="U47" s="46"/>
    </row>
    <row r="48" spans="1:21" ht="30.75" customHeight="1" x14ac:dyDescent="0.2">
      <c r="A48" s="46"/>
      <c r="B48" s="1171"/>
      <c r="C48" s="1172"/>
      <c r="D48" s="60"/>
      <c r="E48" s="1148" t="s">
        <v>13</v>
      </c>
      <c r="F48" s="1148"/>
      <c r="G48" s="1148"/>
      <c r="H48" s="1148"/>
      <c r="I48" s="1148"/>
      <c r="J48" s="1149"/>
      <c r="K48" s="61">
        <v>986</v>
      </c>
      <c r="L48" s="62">
        <v>898</v>
      </c>
      <c r="M48" s="62">
        <v>823</v>
      </c>
      <c r="N48" s="62">
        <v>846</v>
      </c>
      <c r="O48" s="63">
        <v>781</v>
      </c>
      <c r="P48" s="46"/>
      <c r="Q48" s="46"/>
      <c r="R48" s="46"/>
      <c r="S48" s="46"/>
      <c r="T48" s="46"/>
      <c r="U48" s="46"/>
    </row>
    <row r="49" spans="1:21" ht="30.75" customHeight="1" x14ac:dyDescent="0.2">
      <c r="A49" s="46"/>
      <c r="B49" s="1171"/>
      <c r="C49" s="1172"/>
      <c r="D49" s="60"/>
      <c r="E49" s="1148" t="s">
        <v>14</v>
      </c>
      <c r="F49" s="1148"/>
      <c r="G49" s="1148"/>
      <c r="H49" s="1148"/>
      <c r="I49" s="1148"/>
      <c r="J49" s="1149"/>
      <c r="K49" s="61">
        <v>35</v>
      </c>
      <c r="L49" s="62">
        <v>29</v>
      </c>
      <c r="M49" s="62">
        <v>18</v>
      </c>
      <c r="N49" s="62">
        <v>49</v>
      </c>
      <c r="O49" s="63">
        <v>48</v>
      </c>
      <c r="P49" s="46"/>
      <c r="Q49" s="46"/>
      <c r="R49" s="46"/>
      <c r="S49" s="46"/>
      <c r="T49" s="46"/>
      <c r="U49" s="46"/>
    </row>
    <row r="50" spans="1:21" ht="30.75" customHeight="1" x14ac:dyDescent="0.2">
      <c r="A50" s="46"/>
      <c r="B50" s="1171"/>
      <c r="C50" s="1172"/>
      <c r="D50" s="60"/>
      <c r="E50" s="1148" t="s">
        <v>15</v>
      </c>
      <c r="F50" s="1148"/>
      <c r="G50" s="1148"/>
      <c r="H50" s="1148"/>
      <c r="I50" s="1148"/>
      <c r="J50" s="1149"/>
      <c r="K50" s="61" t="s">
        <v>486</v>
      </c>
      <c r="L50" s="62" t="s">
        <v>486</v>
      </c>
      <c r="M50" s="62" t="s">
        <v>486</v>
      </c>
      <c r="N50" s="62" t="s">
        <v>486</v>
      </c>
      <c r="O50" s="63" t="s">
        <v>486</v>
      </c>
      <c r="P50" s="46"/>
      <c r="Q50" s="46"/>
      <c r="R50" s="46"/>
      <c r="S50" s="46"/>
      <c r="T50" s="46"/>
      <c r="U50" s="46"/>
    </row>
    <row r="51" spans="1:21" ht="30.75" customHeight="1" x14ac:dyDescent="0.2">
      <c r="A51" s="46"/>
      <c r="B51" s="1173"/>
      <c r="C51" s="1174"/>
      <c r="D51" s="64"/>
      <c r="E51" s="1148" t="s">
        <v>16</v>
      </c>
      <c r="F51" s="1148"/>
      <c r="G51" s="1148"/>
      <c r="H51" s="1148"/>
      <c r="I51" s="1148"/>
      <c r="J51" s="1149"/>
      <c r="K51" s="61">
        <v>1</v>
      </c>
      <c r="L51" s="62">
        <v>0</v>
      </c>
      <c r="M51" s="62" t="s">
        <v>486</v>
      </c>
      <c r="N51" s="62" t="s">
        <v>486</v>
      </c>
      <c r="O51" s="63" t="s">
        <v>486</v>
      </c>
      <c r="P51" s="46"/>
      <c r="Q51" s="46"/>
      <c r="R51" s="46"/>
      <c r="S51" s="46"/>
      <c r="T51" s="46"/>
      <c r="U51" s="46"/>
    </row>
    <row r="52" spans="1:21" ht="30.75" customHeight="1" x14ac:dyDescent="0.2">
      <c r="A52" s="46"/>
      <c r="B52" s="1146" t="s">
        <v>17</v>
      </c>
      <c r="C52" s="1147"/>
      <c r="D52" s="64"/>
      <c r="E52" s="1148" t="s">
        <v>18</v>
      </c>
      <c r="F52" s="1148"/>
      <c r="G52" s="1148"/>
      <c r="H52" s="1148"/>
      <c r="I52" s="1148"/>
      <c r="J52" s="1149"/>
      <c r="K52" s="61">
        <v>4191</v>
      </c>
      <c r="L52" s="62">
        <v>4317</v>
      </c>
      <c r="M52" s="62">
        <v>4210</v>
      </c>
      <c r="N52" s="62">
        <v>4289</v>
      </c>
      <c r="O52" s="63">
        <v>3957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872</v>
      </c>
      <c r="L53" s="67">
        <v>729</v>
      </c>
      <c r="M53" s="67">
        <v>544</v>
      </c>
      <c r="N53" s="67">
        <v>433</v>
      </c>
      <c r="O53" s="68">
        <v>545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w+76Yomt1YNvE7LUIZQ9JvACXGaor5wLL/S1ysmIUJKcLSGu6Ot4I0kOy6ZyxvRmpVnDjK8TC4Kgk+KnJ5F5g==" saltValue="NH07zFPMW41TePYXSjU4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election sqref="A1:XFD1"/>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9" t="s">
        <v>30</v>
      </c>
      <c r="C41" s="1190"/>
      <c r="D41" s="103"/>
      <c r="E41" s="1191" t="s">
        <v>31</v>
      </c>
      <c r="F41" s="1191"/>
      <c r="G41" s="1191"/>
      <c r="H41" s="1192"/>
      <c r="I41" s="330">
        <v>41033</v>
      </c>
      <c r="J41" s="331">
        <v>39427</v>
      </c>
      <c r="K41" s="331">
        <v>37153</v>
      </c>
      <c r="L41" s="331">
        <v>35383</v>
      </c>
      <c r="M41" s="332">
        <v>34221</v>
      </c>
    </row>
    <row r="42" spans="2:13" ht="27.75" customHeight="1" x14ac:dyDescent="0.2">
      <c r="B42" s="1179"/>
      <c r="C42" s="1180"/>
      <c r="D42" s="104"/>
      <c r="E42" s="1183" t="s">
        <v>32</v>
      </c>
      <c r="F42" s="1183"/>
      <c r="G42" s="1183"/>
      <c r="H42" s="1184"/>
      <c r="I42" s="333">
        <v>665</v>
      </c>
      <c r="J42" s="334">
        <v>811</v>
      </c>
      <c r="K42" s="334">
        <v>948</v>
      </c>
      <c r="L42" s="334">
        <v>525</v>
      </c>
      <c r="M42" s="335">
        <v>549</v>
      </c>
    </row>
    <row r="43" spans="2:13" ht="27.75" customHeight="1" x14ac:dyDescent="0.2">
      <c r="B43" s="1179"/>
      <c r="C43" s="1180"/>
      <c r="D43" s="104"/>
      <c r="E43" s="1183" t="s">
        <v>33</v>
      </c>
      <c r="F43" s="1183"/>
      <c r="G43" s="1183"/>
      <c r="H43" s="1184"/>
      <c r="I43" s="333">
        <v>17888</v>
      </c>
      <c r="J43" s="334">
        <v>16205</v>
      </c>
      <c r="K43" s="334">
        <v>15021</v>
      </c>
      <c r="L43" s="334">
        <v>14171</v>
      </c>
      <c r="M43" s="335">
        <v>12732</v>
      </c>
    </row>
    <row r="44" spans="2:13" ht="27.75" customHeight="1" x14ac:dyDescent="0.2">
      <c r="B44" s="1179"/>
      <c r="C44" s="1180"/>
      <c r="D44" s="104"/>
      <c r="E44" s="1183" t="s">
        <v>34</v>
      </c>
      <c r="F44" s="1183"/>
      <c r="G44" s="1183"/>
      <c r="H44" s="1184"/>
      <c r="I44" s="333">
        <v>466</v>
      </c>
      <c r="J44" s="334">
        <v>430</v>
      </c>
      <c r="K44" s="334">
        <v>414</v>
      </c>
      <c r="L44" s="334">
        <v>401</v>
      </c>
      <c r="M44" s="335">
        <v>387</v>
      </c>
    </row>
    <row r="45" spans="2:13" ht="27.75" customHeight="1" x14ac:dyDescent="0.2">
      <c r="B45" s="1179"/>
      <c r="C45" s="1180"/>
      <c r="D45" s="104"/>
      <c r="E45" s="1183" t="s">
        <v>35</v>
      </c>
      <c r="F45" s="1183"/>
      <c r="G45" s="1183"/>
      <c r="H45" s="1184"/>
      <c r="I45" s="333">
        <v>4826</v>
      </c>
      <c r="J45" s="334">
        <v>4875</v>
      </c>
      <c r="K45" s="334">
        <v>4673</v>
      </c>
      <c r="L45" s="334">
        <v>4711</v>
      </c>
      <c r="M45" s="335">
        <v>4622</v>
      </c>
    </row>
    <row r="46" spans="2:13" ht="27.75" customHeight="1" x14ac:dyDescent="0.2">
      <c r="B46" s="1179"/>
      <c r="C46" s="1180"/>
      <c r="D46" s="105"/>
      <c r="E46" s="1183" t="s">
        <v>36</v>
      </c>
      <c r="F46" s="1183"/>
      <c r="G46" s="1183"/>
      <c r="H46" s="1184"/>
      <c r="I46" s="333">
        <v>742</v>
      </c>
      <c r="J46" s="334">
        <v>818</v>
      </c>
      <c r="K46" s="334">
        <v>910</v>
      </c>
      <c r="L46" s="334">
        <v>735</v>
      </c>
      <c r="M46" s="335">
        <v>954</v>
      </c>
    </row>
    <row r="47" spans="2:13" ht="27.75" customHeight="1" x14ac:dyDescent="0.2">
      <c r="B47" s="1179"/>
      <c r="C47" s="1180"/>
      <c r="D47" s="106"/>
      <c r="E47" s="1193" t="s">
        <v>37</v>
      </c>
      <c r="F47" s="1194"/>
      <c r="G47" s="1194"/>
      <c r="H47" s="1195"/>
      <c r="I47" s="333" t="s">
        <v>486</v>
      </c>
      <c r="J47" s="334" t="s">
        <v>486</v>
      </c>
      <c r="K47" s="334" t="s">
        <v>486</v>
      </c>
      <c r="L47" s="334" t="s">
        <v>486</v>
      </c>
      <c r="M47" s="335" t="s">
        <v>486</v>
      </c>
    </row>
    <row r="48" spans="2:13" ht="27.75" customHeight="1" x14ac:dyDescent="0.2">
      <c r="B48" s="1179"/>
      <c r="C48" s="1180"/>
      <c r="D48" s="104"/>
      <c r="E48" s="1183" t="s">
        <v>38</v>
      </c>
      <c r="F48" s="1183"/>
      <c r="G48" s="1183"/>
      <c r="H48" s="1184"/>
      <c r="I48" s="333" t="s">
        <v>486</v>
      </c>
      <c r="J48" s="334" t="s">
        <v>486</v>
      </c>
      <c r="K48" s="334" t="s">
        <v>486</v>
      </c>
      <c r="L48" s="334" t="s">
        <v>486</v>
      </c>
      <c r="M48" s="335" t="s">
        <v>486</v>
      </c>
    </row>
    <row r="49" spans="2:13" ht="27.75" customHeight="1" x14ac:dyDescent="0.2">
      <c r="B49" s="1181"/>
      <c r="C49" s="1182"/>
      <c r="D49" s="104"/>
      <c r="E49" s="1183" t="s">
        <v>39</v>
      </c>
      <c r="F49" s="1183"/>
      <c r="G49" s="1183"/>
      <c r="H49" s="1184"/>
      <c r="I49" s="333" t="s">
        <v>486</v>
      </c>
      <c r="J49" s="334" t="s">
        <v>486</v>
      </c>
      <c r="K49" s="334" t="s">
        <v>486</v>
      </c>
      <c r="L49" s="334" t="s">
        <v>486</v>
      </c>
      <c r="M49" s="335" t="s">
        <v>486</v>
      </c>
    </row>
    <row r="50" spans="2:13" ht="27.75" customHeight="1" x14ac:dyDescent="0.2">
      <c r="B50" s="1177" t="s">
        <v>40</v>
      </c>
      <c r="C50" s="1178"/>
      <c r="D50" s="107"/>
      <c r="E50" s="1183" t="s">
        <v>41</v>
      </c>
      <c r="F50" s="1183"/>
      <c r="G50" s="1183"/>
      <c r="H50" s="1184"/>
      <c r="I50" s="333">
        <v>1884</v>
      </c>
      <c r="J50" s="334">
        <v>4315</v>
      </c>
      <c r="K50" s="334">
        <v>6465</v>
      </c>
      <c r="L50" s="334">
        <v>7977</v>
      </c>
      <c r="M50" s="335">
        <v>9503</v>
      </c>
    </row>
    <row r="51" spans="2:13" ht="27.75" customHeight="1" x14ac:dyDescent="0.2">
      <c r="B51" s="1179"/>
      <c r="C51" s="1180"/>
      <c r="D51" s="104"/>
      <c r="E51" s="1183" t="s">
        <v>42</v>
      </c>
      <c r="F51" s="1183"/>
      <c r="G51" s="1183"/>
      <c r="H51" s="1184"/>
      <c r="I51" s="333">
        <v>10991</v>
      </c>
      <c r="J51" s="334">
        <v>10665</v>
      </c>
      <c r="K51" s="334">
        <v>10348</v>
      </c>
      <c r="L51" s="334">
        <v>10769</v>
      </c>
      <c r="M51" s="335">
        <v>10913</v>
      </c>
    </row>
    <row r="52" spans="2:13" ht="27.75" customHeight="1" x14ac:dyDescent="0.2">
      <c r="B52" s="1181"/>
      <c r="C52" s="1182"/>
      <c r="D52" s="104"/>
      <c r="E52" s="1183" t="s">
        <v>43</v>
      </c>
      <c r="F52" s="1183"/>
      <c r="G52" s="1183"/>
      <c r="H52" s="1184"/>
      <c r="I52" s="333">
        <v>43058</v>
      </c>
      <c r="J52" s="334">
        <v>42029</v>
      </c>
      <c r="K52" s="334">
        <v>39924</v>
      </c>
      <c r="L52" s="334">
        <v>37996</v>
      </c>
      <c r="M52" s="335">
        <v>35724</v>
      </c>
    </row>
    <row r="53" spans="2:13" ht="27.75" customHeight="1" thickBot="1" x14ac:dyDescent="0.25">
      <c r="B53" s="1185" t="s">
        <v>19</v>
      </c>
      <c r="C53" s="1186"/>
      <c r="D53" s="108"/>
      <c r="E53" s="1187" t="s">
        <v>44</v>
      </c>
      <c r="F53" s="1187"/>
      <c r="G53" s="1187"/>
      <c r="H53" s="1188"/>
      <c r="I53" s="336">
        <v>9685</v>
      </c>
      <c r="J53" s="337">
        <v>5558</v>
      </c>
      <c r="K53" s="337">
        <v>2381</v>
      </c>
      <c r="L53" s="337">
        <v>-815</v>
      </c>
      <c r="M53" s="338">
        <v>-2675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W8skpB9wU+Ghy+nuOirDUN2//ud6126kighFpC1fUFnKsLsOweqhIhRFlAQzEVmVIhpO1RzVSZ7c8nzRr7vQ==" saltValue="J1Vb2dPc5GIzZaUwuxgYW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election sqref="A1:A104857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04" t="s">
        <v>46</v>
      </c>
      <c r="D55" s="1204"/>
      <c r="E55" s="1205"/>
      <c r="F55" s="339">
        <v>4443</v>
      </c>
      <c r="G55" s="339">
        <v>5537</v>
      </c>
      <c r="H55" s="340">
        <v>6620</v>
      </c>
    </row>
    <row r="56" spans="2:8" ht="52.5" customHeight="1" x14ac:dyDescent="0.2">
      <c r="B56" s="120"/>
      <c r="C56" s="1206" t="s">
        <v>47</v>
      </c>
      <c r="D56" s="1206"/>
      <c r="E56" s="1207"/>
      <c r="F56" s="341">
        <v>483</v>
      </c>
      <c r="G56" s="341">
        <v>608</v>
      </c>
      <c r="H56" s="342">
        <v>667</v>
      </c>
    </row>
    <row r="57" spans="2:8" ht="53.25" customHeight="1" x14ac:dyDescent="0.2">
      <c r="B57" s="120"/>
      <c r="C57" s="1208" t="s">
        <v>48</v>
      </c>
      <c r="D57" s="1208"/>
      <c r="E57" s="1209"/>
      <c r="F57" s="343">
        <v>1475</v>
      </c>
      <c r="G57" s="343">
        <v>1767</v>
      </c>
      <c r="H57" s="344">
        <v>2150</v>
      </c>
    </row>
    <row r="58" spans="2:8" ht="45.75" customHeight="1" x14ac:dyDescent="0.2">
      <c r="B58" s="121"/>
      <c r="C58" s="1196" t="s">
        <v>559</v>
      </c>
      <c r="D58" s="1197"/>
      <c r="E58" s="1198"/>
      <c r="F58" s="345">
        <v>188</v>
      </c>
      <c r="G58" s="345">
        <v>339</v>
      </c>
      <c r="H58" s="346">
        <v>457</v>
      </c>
    </row>
    <row r="59" spans="2:8" ht="45.75" customHeight="1" x14ac:dyDescent="0.2">
      <c r="B59" s="121"/>
      <c r="C59" s="1196" t="s">
        <v>560</v>
      </c>
      <c r="D59" s="1197"/>
      <c r="E59" s="1198"/>
      <c r="F59" s="345">
        <v>335</v>
      </c>
      <c r="G59" s="345">
        <v>394</v>
      </c>
      <c r="H59" s="346">
        <v>451</v>
      </c>
    </row>
    <row r="60" spans="2:8" ht="45.75" customHeight="1" x14ac:dyDescent="0.2">
      <c r="B60" s="121"/>
      <c r="C60" s="1196" t="s">
        <v>561</v>
      </c>
      <c r="D60" s="1197"/>
      <c r="E60" s="1198"/>
      <c r="F60" s="345">
        <v>150</v>
      </c>
      <c r="G60" s="345">
        <v>211</v>
      </c>
      <c r="H60" s="346">
        <v>332</v>
      </c>
    </row>
    <row r="61" spans="2:8" ht="45.75" customHeight="1" x14ac:dyDescent="0.2">
      <c r="B61" s="121"/>
      <c r="C61" s="1196" t="s">
        <v>562</v>
      </c>
      <c r="D61" s="1197"/>
      <c r="E61" s="1198"/>
      <c r="F61" s="345">
        <v>186</v>
      </c>
      <c r="G61" s="345">
        <v>191</v>
      </c>
      <c r="H61" s="346">
        <v>193</v>
      </c>
    </row>
    <row r="62" spans="2:8" ht="45.75" customHeight="1" thickBot="1" x14ac:dyDescent="0.25">
      <c r="B62" s="122"/>
      <c r="C62" s="1199" t="s">
        <v>563</v>
      </c>
      <c r="D62" s="1200"/>
      <c r="E62" s="1201"/>
      <c r="F62" s="347">
        <v>169</v>
      </c>
      <c r="G62" s="347">
        <v>173</v>
      </c>
      <c r="H62" s="348">
        <v>179</v>
      </c>
    </row>
    <row r="63" spans="2:8" ht="52.5" customHeight="1" thickBot="1" x14ac:dyDescent="0.25">
      <c r="B63" s="123"/>
      <c r="C63" s="1202" t="s">
        <v>49</v>
      </c>
      <c r="D63" s="1202"/>
      <c r="E63" s="1203"/>
      <c r="F63" s="349">
        <v>6401</v>
      </c>
      <c r="G63" s="349">
        <v>7912</v>
      </c>
      <c r="H63" s="350">
        <v>9438</v>
      </c>
    </row>
    <row r="64" spans="2:8" ht="13.2" x14ac:dyDescent="0.2"/>
  </sheetData>
  <sheetProtection algorithmName="SHA-512" hashValue="9Z8C9zyQ1UL0Xe7sD+yKXQeETaMJGWlkaSSpRqLwb0Nh6y4KIf73bSKW0a9kstRcns1OedLWF42vTm5Yx8Q8Dw==" saltValue="GraBR9u+PHFzcFlpCYfm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6068-D838-424E-ACCF-A6CC6AA15E6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10"/>
      <c r="B1" s="1211"/>
      <c r="DD1" s="243"/>
      <c r="DE1" s="243"/>
    </row>
    <row r="2" spans="1:109" ht="25.5" customHeight="1" x14ac:dyDescent="0.2">
      <c r="A2" s="1212"/>
      <c r="C2" s="1212"/>
      <c r="O2" s="1212"/>
      <c r="P2" s="1212"/>
      <c r="Q2" s="1212"/>
      <c r="R2" s="1212"/>
      <c r="S2" s="1212"/>
      <c r="T2" s="1212"/>
      <c r="U2" s="1212"/>
      <c r="V2" s="1212"/>
      <c r="W2" s="1212"/>
      <c r="X2" s="1212"/>
      <c r="Y2" s="1212"/>
      <c r="Z2" s="1212"/>
      <c r="AA2" s="1212"/>
      <c r="AB2" s="1212"/>
      <c r="AC2" s="1212"/>
      <c r="AD2" s="1212"/>
      <c r="AE2" s="1212"/>
      <c r="AF2" s="1212"/>
      <c r="AG2" s="1212"/>
      <c r="AH2" s="1212"/>
      <c r="AI2" s="1212"/>
      <c r="AU2" s="1212"/>
      <c r="BG2" s="1212"/>
      <c r="BS2" s="1212"/>
      <c r="CE2" s="1212"/>
      <c r="CQ2" s="1212"/>
      <c r="DD2" s="243"/>
      <c r="DE2" s="243"/>
    </row>
    <row r="3" spans="1:109" ht="25.5" customHeight="1" x14ac:dyDescent="0.2">
      <c r="A3" s="1212"/>
      <c r="C3" s="1212"/>
      <c r="O3" s="1212"/>
      <c r="P3" s="1212"/>
      <c r="Q3" s="1212"/>
      <c r="R3" s="1212"/>
      <c r="S3" s="1212"/>
      <c r="T3" s="1212"/>
      <c r="U3" s="1212"/>
      <c r="V3" s="1212"/>
      <c r="W3" s="1212"/>
      <c r="X3" s="1212"/>
      <c r="Y3" s="1212"/>
      <c r="Z3" s="1212"/>
      <c r="AA3" s="1212"/>
      <c r="AB3" s="1212"/>
      <c r="AC3" s="1212"/>
      <c r="AD3" s="1212"/>
      <c r="AE3" s="1212"/>
      <c r="AF3" s="1212"/>
      <c r="AG3" s="1212"/>
      <c r="AH3" s="1212"/>
      <c r="AI3" s="1212"/>
      <c r="AU3" s="1212"/>
      <c r="BG3" s="1212"/>
      <c r="BS3" s="1212"/>
      <c r="CE3" s="1212"/>
      <c r="CQ3" s="1212"/>
      <c r="DD3" s="243"/>
      <c r="DE3" s="243"/>
    </row>
    <row r="4" spans="1:109" s="241" customFormat="1" ht="13.2" x14ac:dyDescent="0.2">
      <c r="A4" s="1212"/>
      <c r="B4" s="1212"/>
      <c r="C4" s="1212"/>
      <c r="D4" s="1212"/>
      <c r="E4" s="1212"/>
      <c r="F4" s="1212"/>
      <c r="G4" s="1212"/>
      <c r="H4" s="1212"/>
      <c r="I4" s="1212"/>
      <c r="J4" s="1212"/>
      <c r="K4" s="1212"/>
      <c r="L4" s="1212"/>
      <c r="M4" s="1212"/>
      <c r="N4" s="1212"/>
      <c r="O4" s="1212"/>
      <c r="P4" s="1212"/>
      <c r="Q4" s="1212"/>
      <c r="R4" s="1212"/>
      <c r="S4" s="1212"/>
      <c r="T4" s="1212"/>
      <c r="U4" s="1212"/>
      <c r="V4" s="1212"/>
      <c r="W4" s="1212"/>
      <c r="X4" s="1212"/>
      <c r="Y4" s="1212"/>
      <c r="Z4" s="1212"/>
      <c r="AA4" s="1212"/>
      <c r="AB4" s="1212"/>
      <c r="AC4" s="1212"/>
      <c r="AD4" s="1212"/>
      <c r="AE4" s="1212"/>
      <c r="AF4" s="1212"/>
      <c r="AG4" s="1212"/>
      <c r="AH4" s="1212"/>
      <c r="AI4" s="1212"/>
      <c r="AJ4" s="1212"/>
      <c r="AK4" s="1212"/>
      <c r="AL4" s="1212"/>
      <c r="AM4" s="1212"/>
      <c r="AN4" s="1212"/>
      <c r="AO4" s="1212"/>
      <c r="AP4" s="1212"/>
      <c r="AQ4" s="1212"/>
      <c r="AR4" s="1212"/>
      <c r="AS4" s="1212"/>
      <c r="AT4" s="1212"/>
      <c r="AU4" s="1212"/>
      <c r="AV4" s="1212"/>
      <c r="AW4" s="1212"/>
      <c r="AX4" s="1212"/>
      <c r="AY4" s="1212"/>
      <c r="AZ4" s="1212"/>
      <c r="BA4" s="1212"/>
      <c r="BB4" s="1212"/>
      <c r="BC4" s="1212"/>
      <c r="BD4" s="1212"/>
      <c r="BE4" s="1212"/>
      <c r="BF4" s="1212"/>
      <c r="BG4" s="1212"/>
      <c r="BH4" s="1212"/>
      <c r="BI4" s="1212"/>
      <c r="BJ4" s="1212"/>
      <c r="BK4" s="1212"/>
      <c r="BL4" s="1212"/>
      <c r="BM4" s="1212"/>
      <c r="BN4" s="1212"/>
      <c r="BO4" s="1212"/>
      <c r="BP4" s="1212"/>
      <c r="BQ4" s="1212"/>
      <c r="BR4" s="1212"/>
      <c r="BS4" s="1212"/>
      <c r="BT4" s="1212"/>
      <c r="BU4" s="1212"/>
      <c r="BV4" s="1212"/>
      <c r="BW4" s="1212"/>
      <c r="BX4" s="1212"/>
      <c r="BY4" s="1212"/>
      <c r="BZ4" s="1212"/>
      <c r="CA4" s="1212"/>
      <c r="CB4" s="1212"/>
      <c r="CC4" s="1212"/>
      <c r="CD4" s="1212"/>
      <c r="CE4" s="1212"/>
      <c r="CF4" s="1212"/>
      <c r="CG4" s="1212"/>
      <c r="CH4" s="1212"/>
      <c r="CI4" s="1212"/>
      <c r="CJ4" s="1212"/>
      <c r="CK4" s="1212"/>
      <c r="CL4" s="1212"/>
      <c r="CM4" s="1212"/>
      <c r="CN4" s="1212"/>
      <c r="CO4" s="1212"/>
      <c r="CP4" s="1212"/>
      <c r="CQ4" s="1212"/>
      <c r="CR4" s="1212"/>
      <c r="CS4" s="1212"/>
      <c r="CT4" s="1212"/>
      <c r="CU4" s="1212"/>
      <c r="CV4" s="1212"/>
      <c r="CW4" s="1212"/>
      <c r="CX4" s="1212"/>
      <c r="CY4" s="1212"/>
      <c r="CZ4" s="1212"/>
      <c r="DA4" s="1212"/>
      <c r="DB4" s="1212"/>
      <c r="DC4" s="1212"/>
      <c r="DD4" s="1212"/>
      <c r="DE4" s="1212"/>
    </row>
    <row r="5" spans="1:109" s="241" customFormat="1" ht="13.2" x14ac:dyDescent="0.2">
      <c r="A5" s="1212"/>
      <c r="B5" s="1212"/>
      <c r="C5" s="1212"/>
      <c r="D5" s="1212"/>
      <c r="E5" s="1212"/>
      <c r="F5" s="1212"/>
      <c r="G5" s="1212"/>
      <c r="H5" s="1212"/>
      <c r="I5" s="1212"/>
      <c r="J5" s="1212"/>
      <c r="K5" s="1212"/>
      <c r="L5" s="1212"/>
      <c r="M5" s="1212"/>
      <c r="N5" s="1212"/>
      <c r="O5" s="1212"/>
      <c r="P5" s="1212"/>
      <c r="Q5" s="1212"/>
      <c r="R5" s="1212"/>
      <c r="S5" s="1212"/>
      <c r="T5" s="1212"/>
      <c r="U5" s="1212"/>
      <c r="V5" s="1212"/>
      <c r="W5" s="1212"/>
      <c r="X5" s="1212"/>
      <c r="Y5" s="1212"/>
      <c r="Z5" s="1212"/>
      <c r="AA5" s="1212"/>
      <c r="AB5" s="1212"/>
      <c r="AC5" s="1212"/>
      <c r="AD5" s="1212"/>
      <c r="AE5" s="1212"/>
      <c r="AF5" s="1212"/>
      <c r="AG5" s="1212"/>
      <c r="AH5" s="1212"/>
      <c r="AI5" s="1212"/>
      <c r="AJ5" s="1212"/>
      <c r="AK5" s="1212"/>
      <c r="AL5" s="1212"/>
      <c r="AM5" s="1212"/>
      <c r="AN5" s="1212"/>
      <c r="AO5" s="1212"/>
      <c r="AP5" s="1212"/>
      <c r="AQ5" s="1212"/>
      <c r="AR5" s="1212"/>
      <c r="AS5" s="1212"/>
      <c r="AT5" s="1212"/>
      <c r="AU5" s="1212"/>
      <c r="AV5" s="1212"/>
      <c r="AW5" s="1212"/>
      <c r="AX5" s="1212"/>
      <c r="AY5" s="1212"/>
      <c r="AZ5" s="1212"/>
      <c r="BA5" s="1212"/>
      <c r="BB5" s="1212"/>
      <c r="BC5" s="1212"/>
      <c r="BD5" s="1212"/>
      <c r="BE5" s="1212"/>
      <c r="BF5" s="1212"/>
      <c r="BG5" s="1212"/>
      <c r="BH5" s="1212"/>
      <c r="BI5" s="1212"/>
      <c r="BJ5" s="1212"/>
      <c r="BK5" s="1212"/>
      <c r="BL5" s="1212"/>
      <c r="BM5" s="1212"/>
      <c r="BN5" s="1212"/>
      <c r="BO5" s="1212"/>
      <c r="BP5" s="1212"/>
      <c r="BQ5" s="1212"/>
      <c r="BR5" s="1212"/>
      <c r="BS5" s="1212"/>
      <c r="BT5" s="1212"/>
      <c r="BU5" s="1212"/>
      <c r="BV5" s="1212"/>
      <c r="BW5" s="1212"/>
      <c r="BX5" s="1212"/>
      <c r="BY5" s="1212"/>
      <c r="BZ5" s="1212"/>
      <c r="CA5" s="1212"/>
      <c r="CB5" s="1212"/>
      <c r="CC5" s="1212"/>
      <c r="CD5" s="1212"/>
      <c r="CE5" s="1212"/>
      <c r="CF5" s="1212"/>
      <c r="CG5" s="1212"/>
      <c r="CH5" s="1212"/>
      <c r="CI5" s="1212"/>
      <c r="CJ5" s="1212"/>
      <c r="CK5" s="1212"/>
      <c r="CL5" s="1212"/>
      <c r="CM5" s="1212"/>
      <c r="CN5" s="1212"/>
      <c r="CO5" s="1212"/>
      <c r="CP5" s="1212"/>
      <c r="CQ5" s="1212"/>
      <c r="CR5" s="1212"/>
      <c r="CS5" s="1212"/>
      <c r="CT5" s="1212"/>
      <c r="CU5" s="1212"/>
      <c r="CV5" s="1212"/>
      <c r="CW5" s="1212"/>
      <c r="CX5" s="1212"/>
      <c r="CY5" s="1212"/>
      <c r="CZ5" s="1212"/>
      <c r="DA5" s="1212"/>
      <c r="DB5" s="1212"/>
      <c r="DC5" s="1212"/>
      <c r="DD5" s="1212"/>
      <c r="DE5" s="1212"/>
    </row>
    <row r="6" spans="1:109" s="241" customFormat="1" ht="13.2" x14ac:dyDescent="0.2">
      <c r="A6" s="1212"/>
      <c r="B6" s="1212"/>
      <c r="C6" s="1212"/>
      <c r="D6" s="1212"/>
      <c r="E6" s="1212"/>
      <c r="F6" s="1212"/>
      <c r="G6" s="1212"/>
      <c r="H6" s="1212"/>
      <c r="I6" s="1212"/>
      <c r="J6" s="1212"/>
      <c r="K6" s="1212"/>
      <c r="L6" s="1212"/>
      <c r="M6" s="1212"/>
      <c r="N6" s="1212"/>
      <c r="O6" s="1212"/>
      <c r="P6" s="1212"/>
      <c r="Q6" s="1212"/>
      <c r="R6" s="1212"/>
      <c r="S6" s="1212"/>
      <c r="T6" s="1212"/>
      <c r="U6" s="1212"/>
      <c r="V6" s="1212"/>
      <c r="W6" s="1212"/>
      <c r="X6" s="1212"/>
      <c r="Y6" s="1212"/>
      <c r="Z6" s="1212"/>
      <c r="AA6" s="1212"/>
      <c r="AB6" s="1212"/>
      <c r="AC6" s="1212"/>
      <c r="AD6" s="1212"/>
      <c r="AE6" s="1212"/>
      <c r="AF6" s="1212"/>
      <c r="AG6" s="1212"/>
      <c r="AH6" s="1212"/>
      <c r="AI6" s="1212"/>
      <c r="AJ6" s="1212"/>
      <c r="AK6" s="1212"/>
      <c r="AL6" s="1212"/>
      <c r="AM6" s="1212"/>
      <c r="AN6" s="1212"/>
      <c r="AO6" s="1212"/>
      <c r="AP6" s="1212"/>
      <c r="AQ6" s="1212"/>
      <c r="AR6" s="1212"/>
      <c r="AS6" s="1212"/>
      <c r="AT6" s="1212"/>
      <c r="AU6" s="1212"/>
      <c r="AV6" s="1212"/>
      <c r="AW6" s="1212"/>
      <c r="AX6" s="1212"/>
      <c r="AY6" s="1212"/>
      <c r="AZ6" s="1212"/>
      <c r="BA6" s="1212"/>
      <c r="BB6" s="1212"/>
      <c r="BC6" s="1212"/>
      <c r="BD6" s="1212"/>
      <c r="BE6" s="1212"/>
      <c r="BF6" s="1212"/>
      <c r="BG6" s="1212"/>
      <c r="BH6" s="1212"/>
      <c r="BI6" s="1212"/>
      <c r="BJ6" s="1212"/>
      <c r="BK6" s="1212"/>
      <c r="BL6" s="1212"/>
      <c r="BM6" s="1212"/>
      <c r="BN6" s="1212"/>
      <c r="BO6" s="1212"/>
      <c r="BP6" s="1212"/>
      <c r="BQ6" s="1212"/>
      <c r="BR6" s="1212"/>
      <c r="BS6" s="1212"/>
      <c r="BT6" s="1212"/>
      <c r="BU6" s="1212"/>
      <c r="BV6" s="1212"/>
      <c r="BW6" s="1212"/>
      <c r="BX6" s="1212"/>
      <c r="BY6" s="1212"/>
      <c r="BZ6" s="1212"/>
      <c r="CA6" s="1212"/>
      <c r="CB6" s="1212"/>
      <c r="CC6" s="1212"/>
      <c r="CD6" s="1212"/>
      <c r="CE6" s="1212"/>
      <c r="CF6" s="1212"/>
      <c r="CG6" s="1212"/>
      <c r="CH6" s="1212"/>
      <c r="CI6" s="1212"/>
      <c r="CJ6" s="1212"/>
      <c r="CK6" s="1212"/>
      <c r="CL6" s="1212"/>
      <c r="CM6" s="1212"/>
      <c r="CN6" s="1212"/>
      <c r="CO6" s="1212"/>
      <c r="CP6" s="1212"/>
      <c r="CQ6" s="1212"/>
      <c r="CR6" s="1212"/>
      <c r="CS6" s="1212"/>
      <c r="CT6" s="1212"/>
      <c r="CU6" s="1212"/>
      <c r="CV6" s="1212"/>
      <c r="CW6" s="1212"/>
      <c r="CX6" s="1212"/>
      <c r="CY6" s="1212"/>
      <c r="CZ6" s="1212"/>
      <c r="DA6" s="1212"/>
      <c r="DB6" s="1212"/>
      <c r="DC6" s="1212"/>
      <c r="DD6" s="1212"/>
      <c r="DE6" s="1212"/>
    </row>
    <row r="7" spans="1:109" s="241" customFormat="1" ht="13.2" x14ac:dyDescent="0.2">
      <c r="A7" s="1212"/>
      <c r="B7" s="1212"/>
      <c r="C7" s="1212"/>
      <c r="D7" s="1212"/>
      <c r="E7" s="1212"/>
      <c r="F7" s="1212"/>
      <c r="G7" s="1212"/>
      <c r="H7" s="1212"/>
      <c r="I7" s="1212"/>
      <c r="J7" s="1212"/>
      <c r="K7" s="1212"/>
      <c r="L7" s="1212"/>
      <c r="M7" s="1212"/>
      <c r="N7" s="1212"/>
      <c r="O7" s="1212"/>
      <c r="P7" s="1212"/>
      <c r="Q7" s="1212"/>
      <c r="R7" s="1212"/>
      <c r="S7" s="1212"/>
      <c r="T7" s="1212"/>
      <c r="U7" s="1212"/>
      <c r="V7" s="1212"/>
      <c r="W7" s="1212"/>
      <c r="X7" s="1212"/>
      <c r="Y7" s="1212"/>
      <c r="Z7" s="1212"/>
      <c r="AA7" s="1212"/>
      <c r="AB7" s="1212"/>
      <c r="AC7" s="1212"/>
      <c r="AD7" s="1212"/>
      <c r="AE7" s="1212"/>
      <c r="AF7" s="1212"/>
      <c r="AG7" s="1212"/>
      <c r="AH7" s="1212"/>
      <c r="AI7" s="1212"/>
      <c r="AJ7" s="1212"/>
      <c r="AK7" s="1212"/>
      <c r="AL7" s="1212"/>
      <c r="AM7" s="1212"/>
      <c r="AN7" s="1212"/>
      <c r="AO7" s="1212"/>
      <c r="AP7" s="1212"/>
      <c r="AQ7" s="1212"/>
      <c r="AR7" s="1212"/>
      <c r="AS7" s="1212"/>
      <c r="AT7" s="1212"/>
      <c r="AU7" s="1212"/>
      <c r="AV7" s="1212"/>
      <c r="AW7" s="1212"/>
      <c r="AX7" s="1212"/>
      <c r="AY7" s="1212"/>
      <c r="AZ7" s="1212"/>
      <c r="BA7" s="1212"/>
      <c r="BB7" s="1212"/>
      <c r="BC7" s="1212"/>
      <c r="BD7" s="1212"/>
      <c r="BE7" s="1212"/>
      <c r="BF7" s="1212"/>
      <c r="BG7" s="1212"/>
      <c r="BH7" s="1212"/>
      <c r="BI7" s="1212"/>
      <c r="BJ7" s="1212"/>
      <c r="BK7" s="1212"/>
      <c r="BL7" s="1212"/>
      <c r="BM7" s="1212"/>
      <c r="BN7" s="1212"/>
      <c r="BO7" s="1212"/>
      <c r="BP7" s="1212"/>
      <c r="BQ7" s="1212"/>
      <c r="BR7" s="1212"/>
      <c r="BS7" s="1212"/>
      <c r="BT7" s="1212"/>
      <c r="BU7" s="1212"/>
      <c r="BV7" s="1212"/>
      <c r="BW7" s="1212"/>
      <c r="BX7" s="1212"/>
      <c r="BY7" s="1212"/>
      <c r="BZ7" s="1212"/>
      <c r="CA7" s="1212"/>
      <c r="CB7" s="1212"/>
      <c r="CC7" s="1212"/>
      <c r="CD7" s="1212"/>
      <c r="CE7" s="1212"/>
      <c r="CF7" s="1212"/>
      <c r="CG7" s="1212"/>
      <c r="CH7" s="1212"/>
      <c r="CI7" s="1212"/>
      <c r="CJ7" s="1212"/>
      <c r="CK7" s="1212"/>
      <c r="CL7" s="1212"/>
      <c r="CM7" s="1212"/>
      <c r="CN7" s="1212"/>
      <c r="CO7" s="1212"/>
      <c r="CP7" s="1212"/>
      <c r="CQ7" s="1212"/>
      <c r="CR7" s="1212"/>
      <c r="CS7" s="1212"/>
      <c r="CT7" s="1212"/>
      <c r="CU7" s="1212"/>
      <c r="CV7" s="1212"/>
      <c r="CW7" s="1212"/>
      <c r="CX7" s="1212"/>
      <c r="CY7" s="1212"/>
      <c r="CZ7" s="1212"/>
      <c r="DA7" s="1212"/>
      <c r="DB7" s="1212"/>
      <c r="DC7" s="1212"/>
      <c r="DD7" s="1212"/>
      <c r="DE7" s="1212"/>
    </row>
    <row r="8" spans="1:109" s="241" customFormat="1" ht="13.2" x14ac:dyDescent="0.2">
      <c r="A8" s="1212"/>
      <c r="B8" s="1212"/>
      <c r="C8" s="1212"/>
      <c r="D8" s="1212"/>
      <c r="E8" s="1212"/>
      <c r="F8" s="1212"/>
      <c r="G8" s="1212"/>
      <c r="H8" s="1212"/>
      <c r="I8" s="1212"/>
      <c r="J8" s="1212"/>
      <c r="K8" s="1212"/>
      <c r="L8" s="1212"/>
      <c r="M8" s="1212"/>
      <c r="N8" s="1212"/>
      <c r="O8" s="1212"/>
      <c r="P8" s="1212"/>
      <c r="Q8" s="1212"/>
      <c r="R8" s="1212"/>
      <c r="S8" s="1212"/>
      <c r="T8" s="1212"/>
      <c r="U8" s="1212"/>
      <c r="V8" s="1212"/>
      <c r="W8" s="1212"/>
      <c r="X8" s="1212"/>
      <c r="Y8" s="1212"/>
      <c r="Z8" s="1212"/>
      <c r="AA8" s="1212"/>
      <c r="AB8" s="1212"/>
      <c r="AC8" s="1212"/>
      <c r="AD8" s="1212"/>
      <c r="AE8" s="1212"/>
      <c r="AF8" s="1212"/>
      <c r="AG8" s="1212"/>
      <c r="AH8" s="1212"/>
      <c r="AI8" s="1212"/>
      <c r="AJ8" s="1212"/>
      <c r="AK8" s="1212"/>
      <c r="AL8" s="1212"/>
      <c r="AM8" s="1212"/>
      <c r="AN8" s="1212"/>
      <c r="AO8" s="1212"/>
      <c r="AP8" s="1212"/>
      <c r="AQ8" s="1212"/>
      <c r="AR8" s="1212"/>
      <c r="AS8" s="1212"/>
      <c r="AT8" s="1212"/>
      <c r="AU8" s="1212"/>
      <c r="AV8" s="1212"/>
      <c r="AW8" s="1212"/>
      <c r="AX8" s="1212"/>
      <c r="AY8" s="1212"/>
      <c r="AZ8" s="1212"/>
      <c r="BA8" s="1212"/>
      <c r="BB8" s="1212"/>
      <c r="BC8" s="1212"/>
      <c r="BD8" s="1212"/>
      <c r="BE8" s="1212"/>
      <c r="BF8" s="1212"/>
      <c r="BG8" s="1212"/>
      <c r="BH8" s="1212"/>
      <c r="BI8" s="1212"/>
      <c r="BJ8" s="1212"/>
      <c r="BK8" s="1212"/>
      <c r="BL8" s="1212"/>
      <c r="BM8" s="1212"/>
      <c r="BN8" s="1212"/>
      <c r="BO8" s="1212"/>
      <c r="BP8" s="1212"/>
      <c r="BQ8" s="1212"/>
      <c r="BR8" s="1212"/>
      <c r="BS8" s="1212"/>
      <c r="BT8" s="1212"/>
      <c r="BU8" s="1212"/>
      <c r="BV8" s="1212"/>
      <c r="BW8" s="1212"/>
      <c r="BX8" s="1212"/>
      <c r="BY8" s="1212"/>
      <c r="BZ8" s="1212"/>
      <c r="CA8" s="1212"/>
      <c r="CB8" s="1212"/>
      <c r="CC8" s="1212"/>
      <c r="CD8" s="1212"/>
      <c r="CE8" s="1212"/>
      <c r="CF8" s="1212"/>
      <c r="CG8" s="1212"/>
      <c r="CH8" s="1212"/>
      <c r="CI8" s="1212"/>
      <c r="CJ8" s="1212"/>
      <c r="CK8" s="1212"/>
      <c r="CL8" s="1212"/>
      <c r="CM8" s="1212"/>
      <c r="CN8" s="1212"/>
      <c r="CO8" s="1212"/>
      <c r="CP8" s="1212"/>
      <c r="CQ8" s="1212"/>
      <c r="CR8" s="1212"/>
      <c r="CS8" s="1212"/>
      <c r="CT8" s="1212"/>
      <c r="CU8" s="1212"/>
      <c r="CV8" s="1212"/>
      <c r="CW8" s="1212"/>
      <c r="CX8" s="1212"/>
      <c r="CY8" s="1212"/>
      <c r="CZ8" s="1212"/>
      <c r="DA8" s="1212"/>
      <c r="DB8" s="1212"/>
      <c r="DC8" s="1212"/>
      <c r="DD8" s="1212"/>
      <c r="DE8" s="1212"/>
    </row>
    <row r="9" spans="1:109" s="241" customFormat="1" ht="13.2" x14ac:dyDescent="0.2">
      <c r="A9" s="1212"/>
      <c r="B9" s="1212"/>
      <c r="C9" s="1212"/>
      <c r="D9" s="1212"/>
      <c r="E9" s="1212"/>
      <c r="F9" s="1212"/>
      <c r="G9" s="1212"/>
      <c r="H9" s="1212"/>
      <c r="I9" s="1212"/>
      <c r="J9" s="1212"/>
      <c r="K9" s="1212"/>
      <c r="L9" s="1212"/>
      <c r="M9" s="1212"/>
      <c r="N9" s="1212"/>
      <c r="O9" s="1212"/>
      <c r="P9" s="1212"/>
      <c r="Q9" s="1212"/>
      <c r="R9" s="1212"/>
      <c r="S9" s="1212"/>
      <c r="T9" s="1212"/>
      <c r="U9" s="1212"/>
      <c r="V9" s="1212"/>
      <c r="W9" s="1212"/>
      <c r="X9" s="1212"/>
      <c r="Y9" s="1212"/>
      <c r="Z9" s="1212"/>
      <c r="AA9" s="1212"/>
      <c r="AB9" s="1212"/>
      <c r="AC9" s="1212"/>
      <c r="AD9" s="1212"/>
      <c r="AE9" s="1212"/>
      <c r="AF9" s="1212"/>
      <c r="AG9" s="1212"/>
      <c r="AH9" s="1212"/>
      <c r="AI9" s="1212"/>
      <c r="AJ9" s="1212"/>
      <c r="AK9" s="1212"/>
      <c r="AL9" s="1212"/>
      <c r="AM9" s="1212"/>
      <c r="AN9" s="1212"/>
      <c r="AO9" s="1212"/>
      <c r="AP9" s="1212"/>
      <c r="AQ9" s="1212"/>
      <c r="AR9" s="1212"/>
      <c r="AS9" s="1212"/>
      <c r="AT9" s="1212"/>
      <c r="AU9" s="1212"/>
      <c r="AV9" s="1212"/>
      <c r="AW9" s="1212"/>
      <c r="AX9" s="1212"/>
      <c r="AY9" s="1212"/>
      <c r="AZ9" s="1212"/>
      <c r="BA9" s="1212"/>
      <c r="BB9" s="1212"/>
      <c r="BC9" s="1212"/>
      <c r="BD9" s="1212"/>
      <c r="BE9" s="1212"/>
      <c r="BF9" s="1212"/>
      <c r="BG9" s="1212"/>
      <c r="BH9" s="1212"/>
      <c r="BI9" s="1212"/>
      <c r="BJ9" s="1212"/>
      <c r="BK9" s="1212"/>
      <c r="BL9" s="1212"/>
      <c r="BM9" s="1212"/>
      <c r="BN9" s="1212"/>
      <c r="BO9" s="1212"/>
      <c r="BP9" s="1212"/>
      <c r="BQ9" s="1212"/>
      <c r="BR9" s="1212"/>
      <c r="BS9" s="1212"/>
      <c r="BT9" s="1212"/>
      <c r="BU9" s="1212"/>
      <c r="BV9" s="1212"/>
      <c r="BW9" s="1212"/>
      <c r="BX9" s="1212"/>
      <c r="BY9" s="1212"/>
      <c r="BZ9" s="1212"/>
      <c r="CA9" s="1212"/>
      <c r="CB9" s="1212"/>
      <c r="CC9" s="1212"/>
      <c r="CD9" s="1212"/>
      <c r="CE9" s="1212"/>
      <c r="CF9" s="1212"/>
      <c r="CG9" s="1212"/>
      <c r="CH9" s="1212"/>
      <c r="CI9" s="1212"/>
      <c r="CJ9" s="1212"/>
      <c r="CK9" s="1212"/>
      <c r="CL9" s="1212"/>
      <c r="CM9" s="1212"/>
      <c r="CN9" s="1212"/>
      <c r="CO9" s="1212"/>
      <c r="CP9" s="1212"/>
      <c r="CQ9" s="1212"/>
      <c r="CR9" s="1212"/>
      <c r="CS9" s="1212"/>
      <c r="CT9" s="1212"/>
      <c r="CU9" s="1212"/>
      <c r="CV9" s="1212"/>
      <c r="CW9" s="1212"/>
      <c r="CX9" s="1212"/>
      <c r="CY9" s="1212"/>
      <c r="CZ9" s="1212"/>
      <c r="DA9" s="1212"/>
      <c r="DB9" s="1212"/>
      <c r="DC9" s="1212"/>
      <c r="DD9" s="1212"/>
      <c r="DE9" s="1212"/>
    </row>
    <row r="10" spans="1:109" s="241" customFormat="1" ht="13.2" x14ac:dyDescent="0.2">
      <c r="A10" s="1212"/>
      <c r="B10" s="1212"/>
      <c r="C10" s="1212"/>
      <c r="D10" s="1212"/>
      <c r="E10" s="1212"/>
      <c r="F10" s="1212"/>
      <c r="G10" s="1212"/>
      <c r="H10" s="1212"/>
      <c r="I10" s="1212"/>
      <c r="J10" s="1212"/>
      <c r="K10" s="1212"/>
      <c r="L10" s="1212"/>
      <c r="M10" s="1212"/>
      <c r="N10" s="1212"/>
      <c r="O10" s="1212"/>
      <c r="P10" s="1212"/>
      <c r="Q10" s="1212"/>
      <c r="R10" s="1212"/>
      <c r="S10" s="1212"/>
      <c r="T10" s="1212"/>
      <c r="U10" s="1212"/>
      <c r="V10" s="1212"/>
      <c r="W10" s="1212"/>
      <c r="X10" s="1212"/>
      <c r="Y10" s="1212"/>
      <c r="Z10" s="1212"/>
      <c r="AA10" s="1212"/>
      <c r="AB10" s="1212"/>
      <c r="AC10" s="1212"/>
      <c r="AD10" s="1212"/>
      <c r="AE10" s="1212"/>
      <c r="AF10" s="1212"/>
      <c r="AG10" s="1212"/>
      <c r="AH10" s="1212"/>
      <c r="AI10" s="1212"/>
      <c r="AJ10" s="1212"/>
      <c r="AK10" s="1212"/>
      <c r="AL10" s="1212"/>
      <c r="AM10" s="1212"/>
      <c r="AN10" s="1212"/>
      <c r="AO10" s="1212"/>
      <c r="AP10" s="1212"/>
      <c r="AQ10" s="1212"/>
      <c r="AR10" s="1212"/>
      <c r="AS10" s="1212"/>
      <c r="AT10" s="1212"/>
      <c r="AU10" s="1212"/>
      <c r="AV10" s="1212"/>
      <c r="AW10" s="1212"/>
      <c r="AX10" s="1212"/>
      <c r="AY10" s="1212"/>
      <c r="AZ10" s="1212"/>
      <c r="BA10" s="1212"/>
      <c r="BB10" s="1212"/>
      <c r="BC10" s="1212"/>
      <c r="BD10" s="1212"/>
      <c r="BE10" s="1212"/>
      <c r="BF10" s="1212"/>
      <c r="BG10" s="1212"/>
      <c r="BH10" s="1212"/>
      <c r="BI10" s="1212"/>
      <c r="BJ10" s="1212"/>
      <c r="BK10" s="1212"/>
      <c r="BL10" s="1212"/>
      <c r="BM10" s="1212"/>
      <c r="BN10" s="1212"/>
      <c r="BO10" s="1212"/>
      <c r="BP10" s="1212"/>
      <c r="BQ10" s="1212"/>
      <c r="BR10" s="1212"/>
      <c r="BS10" s="1212"/>
      <c r="BT10" s="1212"/>
      <c r="BU10" s="1212"/>
      <c r="BV10" s="1212"/>
      <c r="BW10" s="1212"/>
      <c r="BX10" s="1212"/>
      <c r="BY10" s="1212"/>
      <c r="BZ10" s="1212"/>
      <c r="CA10" s="1212"/>
      <c r="CB10" s="1212"/>
      <c r="CC10" s="1212"/>
      <c r="CD10" s="1212"/>
      <c r="CE10" s="1212"/>
      <c r="CF10" s="1212"/>
      <c r="CG10" s="1212"/>
      <c r="CH10" s="1212"/>
      <c r="CI10" s="1212"/>
      <c r="CJ10" s="1212"/>
      <c r="CK10" s="1212"/>
      <c r="CL10" s="1212"/>
      <c r="CM10" s="1212"/>
      <c r="CN10" s="1212"/>
      <c r="CO10" s="1212"/>
      <c r="CP10" s="1212"/>
      <c r="CQ10" s="1212"/>
      <c r="CR10" s="1212"/>
      <c r="CS10" s="1212"/>
      <c r="CT10" s="1212"/>
      <c r="CU10" s="1212"/>
      <c r="CV10" s="1212"/>
      <c r="CW10" s="1212"/>
      <c r="CX10" s="1212"/>
      <c r="CY10" s="1212"/>
      <c r="CZ10" s="1212"/>
      <c r="DA10" s="1212"/>
      <c r="DB10" s="1212"/>
      <c r="DC10" s="1212"/>
      <c r="DD10" s="1212"/>
      <c r="DE10" s="1212"/>
    </row>
    <row r="11" spans="1:109" s="241" customFormat="1" ht="13.2" x14ac:dyDescent="0.2">
      <c r="A11" s="1212"/>
      <c r="B11" s="1212"/>
      <c r="C11" s="1212"/>
      <c r="D11" s="1212"/>
      <c r="E11" s="1212"/>
      <c r="F11" s="1212"/>
      <c r="G11" s="1212"/>
      <c r="H11" s="1212"/>
      <c r="I11" s="1212"/>
      <c r="J11" s="1212"/>
      <c r="K11" s="1212"/>
      <c r="L11" s="1212"/>
      <c r="M11" s="1212"/>
      <c r="N11" s="1212"/>
      <c r="O11" s="1212"/>
      <c r="P11" s="1212"/>
      <c r="Q11" s="1212"/>
      <c r="R11" s="1212"/>
      <c r="S11" s="1212"/>
      <c r="T11" s="1212"/>
      <c r="U11" s="1212"/>
      <c r="V11" s="1212"/>
      <c r="W11" s="1212"/>
      <c r="X11" s="1212"/>
      <c r="Y11" s="1212"/>
      <c r="Z11" s="1212"/>
      <c r="AA11" s="1212"/>
      <c r="AB11" s="1212"/>
      <c r="AC11" s="1212"/>
      <c r="AD11" s="1212"/>
      <c r="AE11" s="1212"/>
      <c r="AF11" s="1212"/>
      <c r="AG11" s="1212"/>
      <c r="AH11" s="1212"/>
      <c r="AI11" s="1212"/>
      <c r="AJ11" s="1212"/>
      <c r="AK11" s="1212"/>
      <c r="AL11" s="1212"/>
      <c r="AM11" s="1212"/>
      <c r="AN11" s="1212"/>
      <c r="AO11" s="1212"/>
      <c r="AP11" s="1212"/>
      <c r="AQ11" s="1212"/>
      <c r="AR11" s="1212"/>
      <c r="AS11" s="1212"/>
      <c r="AT11" s="1212"/>
      <c r="AU11" s="1212"/>
      <c r="AV11" s="1212"/>
      <c r="AW11" s="1212"/>
      <c r="AX11" s="1212"/>
      <c r="AY11" s="1212"/>
      <c r="AZ11" s="1212"/>
      <c r="BA11" s="1212"/>
      <c r="BB11" s="1212"/>
      <c r="BC11" s="1212"/>
      <c r="BD11" s="1212"/>
      <c r="BE11" s="1212"/>
      <c r="BF11" s="1212"/>
      <c r="BG11" s="1212"/>
      <c r="BH11" s="1212"/>
      <c r="BI11" s="1212"/>
      <c r="BJ11" s="1212"/>
      <c r="BK11" s="1212"/>
      <c r="BL11" s="1212"/>
      <c r="BM11" s="1212"/>
      <c r="BN11" s="1212"/>
      <c r="BO11" s="1212"/>
      <c r="BP11" s="1212"/>
      <c r="BQ11" s="1212"/>
      <c r="BR11" s="1212"/>
      <c r="BS11" s="1212"/>
      <c r="BT11" s="1212"/>
      <c r="BU11" s="1212"/>
      <c r="BV11" s="1212"/>
      <c r="BW11" s="1212"/>
      <c r="BX11" s="1212"/>
      <c r="BY11" s="1212"/>
      <c r="BZ11" s="1212"/>
      <c r="CA11" s="1212"/>
      <c r="CB11" s="1212"/>
      <c r="CC11" s="1212"/>
      <c r="CD11" s="1212"/>
      <c r="CE11" s="1212"/>
      <c r="CF11" s="1212"/>
      <c r="CG11" s="1212"/>
      <c r="CH11" s="1212"/>
      <c r="CI11" s="1212"/>
      <c r="CJ11" s="1212"/>
      <c r="CK11" s="1212"/>
      <c r="CL11" s="1212"/>
      <c r="CM11" s="1212"/>
      <c r="CN11" s="1212"/>
      <c r="CO11" s="1212"/>
      <c r="CP11" s="1212"/>
      <c r="CQ11" s="1212"/>
      <c r="CR11" s="1212"/>
      <c r="CS11" s="1212"/>
      <c r="CT11" s="1212"/>
      <c r="CU11" s="1212"/>
      <c r="CV11" s="1212"/>
      <c r="CW11" s="1212"/>
      <c r="CX11" s="1212"/>
      <c r="CY11" s="1212"/>
      <c r="CZ11" s="1212"/>
      <c r="DA11" s="1212"/>
      <c r="DB11" s="1212"/>
      <c r="DC11" s="1212"/>
      <c r="DD11" s="1212"/>
      <c r="DE11" s="1212"/>
    </row>
    <row r="12" spans="1:109" s="241" customFormat="1" ht="13.2" x14ac:dyDescent="0.2">
      <c r="A12" s="1212"/>
      <c r="B12" s="1212"/>
      <c r="C12" s="1212"/>
      <c r="D12" s="1212"/>
      <c r="E12" s="1212"/>
      <c r="F12" s="1212"/>
      <c r="G12" s="1212"/>
      <c r="H12" s="1212"/>
      <c r="I12" s="1212"/>
      <c r="J12" s="1212"/>
      <c r="K12" s="1212"/>
      <c r="L12" s="1212"/>
      <c r="M12" s="1212"/>
      <c r="N12" s="1212"/>
      <c r="O12" s="1212"/>
      <c r="P12" s="1212"/>
      <c r="Q12" s="1212"/>
      <c r="R12" s="1212"/>
      <c r="S12" s="1212"/>
      <c r="T12" s="1212"/>
      <c r="U12" s="1212"/>
      <c r="V12" s="1212"/>
      <c r="W12" s="1212"/>
      <c r="X12" s="1212"/>
      <c r="Y12" s="1212"/>
      <c r="Z12" s="1212"/>
      <c r="AA12" s="1212"/>
      <c r="AB12" s="1212"/>
      <c r="AC12" s="1212"/>
      <c r="AD12" s="1212"/>
      <c r="AE12" s="1212"/>
      <c r="AF12" s="1212"/>
      <c r="AG12" s="1212"/>
      <c r="AH12" s="1212"/>
      <c r="AI12" s="1212"/>
      <c r="AJ12" s="1212"/>
      <c r="AK12" s="1212"/>
      <c r="AL12" s="1212"/>
      <c r="AM12" s="1212"/>
      <c r="AN12" s="1212"/>
      <c r="AO12" s="1212"/>
      <c r="AP12" s="1212"/>
      <c r="AQ12" s="1212"/>
      <c r="AR12" s="1212"/>
      <c r="AS12" s="1212"/>
      <c r="AT12" s="1212"/>
      <c r="AU12" s="1212"/>
      <c r="AV12" s="1212"/>
      <c r="AW12" s="1212"/>
      <c r="AX12" s="1212"/>
      <c r="AY12" s="1212"/>
      <c r="AZ12" s="1212"/>
      <c r="BA12" s="1212"/>
      <c r="BB12" s="1212"/>
      <c r="BC12" s="1212"/>
      <c r="BD12" s="1212"/>
      <c r="BE12" s="1212"/>
      <c r="BF12" s="1212"/>
      <c r="BG12" s="1212"/>
      <c r="BH12" s="1212"/>
      <c r="BI12" s="1212"/>
      <c r="BJ12" s="1212"/>
      <c r="BK12" s="1212"/>
      <c r="BL12" s="1212"/>
      <c r="BM12" s="1212"/>
      <c r="BN12" s="1212"/>
      <c r="BO12" s="1212"/>
      <c r="BP12" s="1212"/>
      <c r="BQ12" s="1212"/>
      <c r="BR12" s="1212"/>
      <c r="BS12" s="1212"/>
      <c r="BT12" s="1212"/>
      <c r="BU12" s="1212"/>
      <c r="BV12" s="1212"/>
      <c r="BW12" s="1212"/>
      <c r="BX12" s="1212"/>
      <c r="BY12" s="1212"/>
      <c r="BZ12" s="1212"/>
      <c r="CA12" s="1212"/>
      <c r="CB12" s="1212"/>
      <c r="CC12" s="1212"/>
      <c r="CD12" s="1212"/>
      <c r="CE12" s="1212"/>
      <c r="CF12" s="1212"/>
      <c r="CG12" s="1212"/>
      <c r="CH12" s="1212"/>
      <c r="CI12" s="1212"/>
      <c r="CJ12" s="1212"/>
      <c r="CK12" s="1212"/>
      <c r="CL12" s="1212"/>
      <c r="CM12" s="1212"/>
      <c r="CN12" s="1212"/>
      <c r="CO12" s="1212"/>
      <c r="CP12" s="1212"/>
      <c r="CQ12" s="1212"/>
      <c r="CR12" s="1212"/>
      <c r="CS12" s="1212"/>
      <c r="CT12" s="1212"/>
      <c r="CU12" s="1212"/>
      <c r="CV12" s="1212"/>
      <c r="CW12" s="1212"/>
      <c r="CX12" s="1212"/>
      <c r="CY12" s="1212"/>
      <c r="CZ12" s="1212"/>
      <c r="DA12" s="1212"/>
      <c r="DB12" s="1212"/>
      <c r="DC12" s="1212"/>
      <c r="DD12" s="1212"/>
      <c r="DE12" s="1212"/>
    </row>
    <row r="13" spans="1:109" s="241" customFormat="1" ht="13.2" x14ac:dyDescent="0.2">
      <c r="A13" s="1212"/>
      <c r="B13" s="1212"/>
      <c r="C13" s="1212"/>
      <c r="D13" s="1212"/>
      <c r="E13" s="1212"/>
      <c r="F13" s="1212"/>
      <c r="G13" s="1212"/>
      <c r="H13" s="1212"/>
      <c r="I13" s="1212"/>
      <c r="J13" s="1212"/>
      <c r="K13" s="1212"/>
      <c r="L13" s="1212"/>
      <c r="M13" s="1212"/>
      <c r="N13" s="1212"/>
      <c r="O13" s="1212"/>
      <c r="P13" s="1212"/>
      <c r="Q13" s="1212"/>
      <c r="R13" s="1212"/>
      <c r="S13" s="1212"/>
      <c r="T13" s="1212"/>
      <c r="U13" s="1212"/>
      <c r="V13" s="1212"/>
      <c r="W13" s="1212"/>
      <c r="X13" s="1212"/>
      <c r="Y13" s="1212"/>
      <c r="Z13" s="1212"/>
      <c r="AA13" s="1212"/>
      <c r="AB13" s="1212"/>
      <c r="AC13" s="1212"/>
      <c r="AD13" s="1212"/>
      <c r="AE13" s="1212"/>
      <c r="AF13" s="1212"/>
      <c r="AG13" s="1212"/>
      <c r="AH13" s="1212"/>
      <c r="AI13" s="1212"/>
      <c r="AJ13" s="1212"/>
      <c r="AK13" s="1212"/>
      <c r="AL13" s="1212"/>
      <c r="AM13" s="1212"/>
      <c r="AN13" s="1212"/>
      <c r="AO13" s="1212"/>
      <c r="AP13" s="1212"/>
      <c r="AQ13" s="1212"/>
      <c r="AR13" s="1212"/>
      <c r="AS13" s="1212"/>
      <c r="AT13" s="1212"/>
      <c r="AU13" s="1212"/>
      <c r="AV13" s="1212"/>
      <c r="AW13" s="1212"/>
      <c r="AX13" s="1212"/>
      <c r="AY13" s="1212"/>
      <c r="AZ13" s="1212"/>
      <c r="BA13" s="1212"/>
      <c r="BB13" s="1212"/>
      <c r="BC13" s="1212"/>
      <c r="BD13" s="1212"/>
      <c r="BE13" s="1212"/>
      <c r="BF13" s="1212"/>
      <c r="BG13" s="1212"/>
      <c r="BH13" s="1212"/>
      <c r="BI13" s="1212"/>
      <c r="BJ13" s="1212"/>
      <c r="BK13" s="1212"/>
      <c r="BL13" s="1212"/>
      <c r="BM13" s="1212"/>
      <c r="BN13" s="1212"/>
      <c r="BO13" s="1212"/>
      <c r="BP13" s="1212"/>
      <c r="BQ13" s="1212"/>
      <c r="BR13" s="1212"/>
      <c r="BS13" s="1212"/>
      <c r="BT13" s="1212"/>
      <c r="BU13" s="1212"/>
      <c r="BV13" s="1212"/>
      <c r="BW13" s="1212"/>
      <c r="BX13" s="1212"/>
      <c r="BY13" s="1212"/>
      <c r="BZ13" s="1212"/>
      <c r="CA13" s="1212"/>
      <c r="CB13" s="1212"/>
      <c r="CC13" s="1212"/>
      <c r="CD13" s="1212"/>
      <c r="CE13" s="1212"/>
      <c r="CF13" s="1212"/>
      <c r="CG13" s="1212"/>
      <c r="CH13" s="1212"/>
      <c r="CI13" s="1212"/>
      <c r="CJ13" s="1212"/>
      <c r="CK13" s="1212"/>
      <c r="CL13" s="1212"/>
      <c r="CM13" s="1212"/>
      <c r="CN13" s="1212"/>
      <c r="CO13" s="1212"/>
      <c r="CP13" s="1212"/>
      <c r="CQ13" s="1212"/>
      <c r="CR13" s="1212"/>
      <c r="CS13" s="1212"/>
      <c r="CT13" s="1212"/>
      <c r="CU13" s="1212"/>
      <c r="CV13" s="1212"/>
      <c r="CW13" s="1212"/>
      <c r="CX13" s="1212"/>
      <c r="CY13" s="1212"/>
      <c r="CZ13" s="1212"/>
      <c r="DA13" s="1212"/>
      <c r="DB13" s="1212"/>
      <c r="DC13" s="1212"/>
      <c r="DD13" s="1212"/>
      <c r="DE13" s="1212"/>
    </row>
    <row r="14" spans="1:109" s="241" customFormat="1" ht="13.2" x14ac:dyDescent="0.2">
      <c r="A14" s="1212"/>
      <c r="B14" s="1212"/>
      <c r="C14" s="1212"/>
      <c r="D14" s="1212"/>
      <c r="E14" s="1212"/>
      <c r="F14" s="1212"/>
      <c r="G14" s="1212"/>
      <c r="H14" s="1212"/>
      <c r="I14" s="1212"/>
      <c r="J14" s="1212"/>
      <c r="K14" s="1212"/>
      <c r="L14" s="1212"/>
      <c r="M14" s="1212"/>
      <c r="N14" s="1212"/>
      <c r="O14" s="1212"/>
      <c r="P14" s="1212"/>
      <c r="Q14" s="1212"/>
      <c r="R14" s="1212"/>
      <c r="S14" s="1212"/>
      <c r="T14" s="1212"/>
      <c r="U14" s="1212"/>
      <c r="V14" s="1212"/>
      <c r="W14" s="1212"/>
      <c r="X14" s="1212"/>
      <c r="Y14" s="1212"/>
      <c r="Z14" s="1212"/>
      <c r="AA14" s="1212"/>
      <c r="AB14" s="1212"/>
      <c r="AC14" s="1212"/>
      <c r="AD14" s="1212"/>
      <c r="AE14" s="1212"/>
      <c r="AF14" s="1212"/>
      <c r="AG14" s="1212"/>
      <c r="AH14" s="1212"/>
      <c r="AI14" s="1212"/>
      <c r="AJ14" s="1212"/>
      <c r="AK14" s="1212"/>
      <c r="AL14" s="1212"/>
      <c r="AM14" s="1212"/>
      <c r="AN14" s="1212"/>
      <c r="AO14" s="1212"/>
      <c r="AP14" s="1212"/>
      <c r="AQ14" s="1212"/>
      <c r="AR14" s="1212"/>
      <c r="AS14" s="1212"/>
      <c r="AT14" s="1212"/>
      <c r="AU14" s="1212"/>
      <c r="AV14" s="1212"/>
      <c r="AW14" s="1212"/>
      <c r="AX14" s="1212"/>
      <c r="AY14" s="1212"/>
      <c r="AZ14" s="1212"/>
      <c r="BA14" s="1212"/>
      <c r="BB14" s="1212"/>
      <c r="BC14" s="1212"/>
      <c r="BD14" s="1212"/>
      <c r="BE14" s="1212"/>
      <c r="BF14" s="1212"/>
      <c r="BG14" s="1212"/>
      <c r="BH14" s="1212"/>
      <c r="BI14" s="1212"/>
      <c r="BJ14" s="1212"/>
      <c r="BK14" s="1212"/>
      <c r="BL14" s="1212"/>
      <c r="BM14" s="1212"/>
      <c r="BN14" s="1212"/>
      <c r="BO14" s="1212"/>
      <c r="BP14" s="1212"/>
      <c r="BQ14" s="1212"/>
      <c r="BR14" s="1212"/>
      <c r="BS14" s="1212"/>
      <c r="BT14" s="1212"/>
      <c r="BU14" s="1212"/>
      <c r="BV14" s="1212"/>
      <c r="BW14" s="1212"/>
      <c r="BX14" s="1212"/>
      <c r="BY14" s="1212"/>
      <c r="BZ14" s="1212"/>
      <c r="CA14" s="1212"/>
      <c r="CB14" s="1212"/>
      <c r="CC14" s="1212"/>
      <c r="CD14" s="1212"/>
      <c r="CE14" s="1212"/>
      <c r="CF14" s="1212"/>
      <c r="CG14" s="1212"/>
      <c r="CH14" s="1212"/>
      <c r="CI14" s="1212"/>
      <c r="CJ14" s="1212"/>
      <c r="CK14" s="1212"/>
      <c r="CL14" s="1212"/>
      <c r="CM14" s="1212"/>
      <c r="CN14" s="1212"/>
      <c r="CO14" s="1212"/>
      <c r="CP14" s="1212"/>
      <c r="CQ14" s="1212"/>
      <c r="CR14" s="1212"/>
      <c r="CS14" s="1212"/>
      <c r="CT14" s="1212"/>
      <c r="CU14" s="1212"/>
      <c r="CV14" s="1212"/>
      <c r="CW14" s="1212"/>
      <c r="CX14" s="1212"/>
      <c r="CY14" s="1212"/>
      <c r="CZ14" s="1212"/>
      <c r="DA14" s="1212"/>
      <c r="DB14" s="1212"/>
      <c r="DC14" s="1212"/>
      <c r="DD14" s="1212"/>
      <c r="DE14" s="1212"/>
    </row>
    <row r="15" spans="1:109" s="241" customFormat="1" ht="13.2" x14ac:dyDescent="0.2">
      <c r="A15" s="243"/>
      <c r="B15" s="1212"/>
      <c r="C15" s="1212"/>
      <c r="D15" s="1212"/>
      <c r="E15" s="1212"/>
      <c r="F15" s="1212"/>
      <c r="G15" s="1212"/>
      <c r="H15" s="1212"/>
      <c r="I15" s="1212"/>
      <c r="J15" s="1212"/>
      <c r="K15" s="1212"/>
      <c r="L15" s="1212"/>
      <c r="M15" s="1212"/>
      <c r="N15" s="1212"/>
      <c r="O15" s="1212"/>
      <c r="P15" s="1212"/>
      <c r="Q15" s="1212"/>
      <c r="R15" s="1212"/>
      <c r="S15" s="1212"/>
      <c r="T15" s="1212"/>
      <c r="U15" s="1212"/>
      <c r="V15" s="1212"/>
      <c r="W15" s="1212"/>
      <c r="X15" s="1212"/>
      <c r="Y15" s="1212"/>
      <c r="Z15" s="1212"/>
      <c r="AA15" s="1212"/>
      <c r="AB15" s="1212"/>
      <c r="AC15" s="1212"/>
      <c r="AD15" s="1212"/>
      <c r="AE15" s="1212"/>
      <c r="AF15" s="1212"/>
      <c r="AG15" s="1212"/>
      <c r="AH15" s="1212"/>
      <c r="AI15" s="1212"/>
      <c r="AJ15" s="1212"/>
      <c r="AK15" s="1212"/>
      <c r="AL15" s="1212"/>
      <c r="AM15" s="1212"/>
      <c r="AN15" s="1212"/>
      <c r="AO15" s="1212"/>
      <c r="AP15" s="1212"/>
      <c r="AQ15" s="1212"/>
      <c r="AR15" s="1212"/>
      <c r="AS15" s="1212"/>
      <c r="AT15" s="1212"/>
      <c r="AU15" s="1212"/>
      <c r="AV15" s="1212"/>
      <c r="AW15" s="1212"/>
      <c r="AX15" s="1212"/>
      <c r="AY15" s="1212"/>
      <c r="AZ15" s="1212"/>
      <c r="BA15" s="1212"/>
      <c r="BB15" s="1212"/>
      <c r="BC15" s="1212"/>
      <c r="BD15" s="1212"/>
      <c r="BE15" s="1212"/>
      <c r="BF15" s="1212"/>
      <c r="BG15" s="1212"/>
      <c r="BH15" s="1212"/>
      <c r="BI15" s="1212"/>
      <c r="BJ15" s="1212"/>
      <c r="BK15" s="1212"/>
      <c r="BL15" s="1212"/>
      <c r="BM15" s="1212"/>
      <c r="BN15" s="1212"/>
      <c r="BO15" s="1212"/>
      <c r="BP15" s="1212"/>
      <c r="BQ15" s="1212"/>
      <c r="BR15" s="1212"/>
      <c r="BS15" s="1212"/>
      <c r="BT15" s="1212"/>
      <c r="BU15" s="1212"/>
      <c r="BV15" s="1212"/>
      <c r="BW15" s="1212"/>
      <c r="BX15" s="1212"/>
      <c r="BY15" s="1212"/>
      <c r="BZ15" s="1212"/>
      <c r="CA15" s="1212"/>
      <c r="CB15" s="1212"/>
      <c r="CC15" s="1212"/>
      <c r="CD15" s="1212"/>
      <c r="CE15" s="1212"/>
      <c r="CF15" s="1212"/>
      <c r="CG15" s="1212"/>
      <c r="CH15" s="1212"/>
      <c r="CI15" s="1212"/>
      <c r="CJ15" s="1212"/>
      <c r="CK15" s="1212"/>
      <c r="CL15" s="1212"/>
      <c r="CM15" s="1212"/>
      <c r="CN15" s="1212"/>
      <c r="CO15" s="1212"/>
      <c r="CP15" s="1212"/>
      <c r="CQ15" s="1212"/>
      <c r="CR15" s="1212"/>
      <c r="CS15" s="1212"/>
      <c r="CT15" s="1212"/>
      <c r="CU15" s="1212"/>
      <c r="CV15" s="1212"/>
      <c r="CW15" s="1212"/>
      <c r="CX15" s="1212"/>
      <c r="CY15" s="1212"/>
      <c r="CZ15" s="1212"/>
      <c r="DA15" s="1212"/>
      <c r="DB15" s="1212"/>
      <c r="DC15" s="1212"/>
      <c r="DD15" s="1212"/>
      <c r="DE15" s="1212"/>
    </row>
    <row r="16" spans="1:109" s="241" customFormat="1" ht="13.2" x14ac:dyDescent="0.2">
      <c r="A16" s="243"/>
      <c r="B16" s="1212"/>
      <c r="C16" s="1212"/>
      <c r="D16" s="1212"/>
      <c r="E16" s="1212"/>
      <c r="F16" s="1212"/>
      <c r="G16" s="1212"/>
      <c r="H16" s="1212"/>
      <c r="I16" s="1212"/>
      <c r="J16" s="1212"/>
      <c r="K16" s="1212"/>
      <c r="L16" s="1212"/>
      <c r="M16" s="1212"/>
      <c r="N16" s="1212"/>
      <c r="O16" s="1212"/>
      <c r="P16" s="1212"/>
      <c r="Q16" s="1212"/>
      <c r="R16" s="1212"/>
      <c r="S16" s="1212"/>
      <c r="T16" s="1212"/>
      <c r="U16" s="1212"/>
      <c r="V16" s="1212"/>
      <c r="W16" s="1212"/>
      <c r="X16" s="1212"/>
      <c r="Y16" s="1212"/>
      <c r="Z16" s="1212"/>
      <c r="AA16" s="1212"/>
      <c r="AB16" s="1212"/>
      <c r="AC16" s="1212"/>
      <c r="AD16" s="1212"/>
      <c r="AE16" s="1212"/>
      <c r="AF16" s="1212"/>
      <c r="AG16" s="1212"/>
      <c r="AH16" s="1212"/>
      <c r="AI16" s="1212"/>
      <c r="AJ16" s="1212"/>
      <c r="AK16" s="1212"/>
      <c r="AL16" s="1212"/>
      <c r="AM16" s="1212"/>
      <c r="AN16" s="1212"/>
      <c r="AO16" s="1212"/>
      <c r="AP16" s="1212"/>
      <c r="AQ16" s="1212"/>
      <c r="AR16" s="1212"/>
      <c r="AS16" s="1212"/>
      <c r="AT16" s="1212"/>
      <c r="AU16" s="1212"/>
      <c r="AV16" s="1212"/>
      <c r="AW16" s="1212"/>
      <c r="AX16" s="1212"/>
      <c r="AY16" s="1212"/>
      <c r="AZ16" s="1212"/>
      <c r="BA16" s="1212"/>
      <c r="BB16" s="1212"/>
      <c r="BC16" s="1212"/>
      <c r="BD16" s="1212"/>
      <c r="BE16" s="1212"/>
      <c r="BF16" s="1212"/>
      <c r="BG16" s="1212"/>
      <c r="BH16" s="1212"/>
      <c r="BI16" s="1212"/>
      <c r="BJ16" s="1212"/>
      <c r="BK16" s="1212"/>
      <c r="BL16" s="1212"/>
      <c r="BM16" s="1212"/>
      <c r="BN16" s="1212"/>
      <c r="BO16" s="1212"/>
      <c r="BP16" s="1212"/>
      <c r="BQ16" s="1212"/>
      <c r="BR16" s="1212"/>
      <c r="BS16" s="1212"/>
      <c r="BT16" s="1212"/>
      <c r="BU16" s="1212"/>
      <c r="BV16" s="1212"/>
      <c r="BW16" s="1212"/>
      <c r="BX16" s="1212"/>
      <c r="BY16" s="1212"/>
      <c r="BZ16" s="1212"/>
      <c r="CA16" s="1212"/>
      <c r="CB16" s="1212"/>
      <c r="CC16" s="1212"/>
      <c r="CD16" s="1212"/>
      <c r="CE16" s="1212"/>
      <c r="CF16" s="1212"/>
      <c r="CG16" s="1212"/>
      <c r="CH16" s="1212"/>
      <c r="CI16" s="1212"/>
      <c r="CJ16" s="1212"/>
      <c r="CK16" s="1212"/>
      <c r="CL16" s="1212"/>
      <c r="CM16" s="1212"/>
      <c r="CN16" s="1212"/>
      <c r="CO16" s="1212"/>
      <c r="CP16" s="1212"/>
      <c r="CQ16" s="1212"/>
      <c r="CR16" s="1212"/>
      <c r="CS16" s="1212"/>
      <c r="CT16" s="1212"/>
      <c r="CU16" s="1212"/>
      <c r="CV16" s="1212"/>
      <c r="CW16" s="1212"/>
      <c r="CX16" s="1212"/>
      <c r="CY16" s="1212"/>
      <c r="CZ16" s="1212"/>
      <c r="DA16" s="1212"/>
      <c r="DB16" s="1212"/>
      <c r="DC16" s="1212"/>
      <c r="DD16" s="1212"/>
      <c r="DE16" s="1212"/>
    </row>
    <row r="17" spans="1:109" s="241" customFormat="1" ht="13.2" x14ac:dyDescent="0.2">
      <c r="A17" s="243"/>
      <c r="B17" s="1212"/>
      <c r="C17" s="1212"/>
      <c r="D17" s="1212"/>
      <c r="E17" s="1212"/>
      <c r="F17" s="1212"/>
      <c r="G17" s="1212"/>
      <c r="H17" s="1212"/>
      <c r="I17" s="1212"/>
      <c r="J17" s="1212"/>
      <c r="K17" s="1212"/>
      <c r="L17" s="1212"/>
      <c r="M17" s="1212"/>
      <c r="N17" s="1212"/>
      <c r="O17" s="1212"/>
      <c r="P17" s="1212"/>
      <c r="Q17" s="1212"/>
      <c r="R17" s="1212"/>
      <c r="S17" s="1212"/>
      <c r="T17" s="1212"/>
      <c r="U17" s="1212"/>
      <c r="V17" s="1212"/>
      <c r="W17" s="1212"/>
      <c r="X17" s="1212"/>
      <c r="Y17" s="1212"/>
      <c r="Z17" s="1212"/>
      <c r="AA17" s="1212"/>
      <c r="AB17" s="1212"/>
      <c r="AC17" s="1212"/>
      <c r="AD17" s="1212"/>
      <c r="AE17" s="1212"/>
      <c r="AF17" s="1212"/>
      <c r="AG17" s="1212"/>
      <c r="AH17" s="1212"/>
      <c r="AI17" s="1212"/>
      <c r="AJ17" s="1212"/>
      <c r="AK17" s="1212"/>
      <c r="AL17" s="1212"/>
      <c r="AM17" s="1212"/>
      <c r="AN17" s="1212"/>
      <c r="AO17" s="1212"/>
      <c r="AP17" s="1212"/>
      <c r="AQ17" s="1212"/>
      <c r="AR17" s="1212"/>
      <c r="AS17" s="1212"/>
      <c r="AT17" s="1212"/>
      <c r="AU17" s="1212"/>
      <c r="AV17" s="1212"/>
      <c r="AW17" s="1212"/>
      <c r="AX17" s="1212"/>
      <c r="AY17" s="1212"/>
      <c r="AZ17" s="1212"/>
      <c r="BA17" s="1212"/>
      <c r="BB17" s="1212"/>
      <c r="BC17" s="1212"/>
      <c r="BD17" s="1212"/>
      <c r="BE17" s="1212"/>
      <c r="BF17" s="1212"/>
      <c r="BG17" s="1212"/>
      <c r="BH17" s="1212"/>
      <c r="BI17" s="1212"/>
      <c r="BJ17" s="1212"/>
      <c r="BK17" s="1212"/>
      <c r="BL17" s="1212"/>
      <c r="BM17" s="1212"/>
      <c r="BN17" s="1212"/>
      <c r="BO17" s="1212"/>
      <c r="BP17" s="1212"/>
      <c r="BQ17" s="1212"/>
      <c r="BR17" s="1212"/>
      <c r="BS17" s="1212"/>
      <c r="BT17" s="1212"/>
      <c r="BU17" s="1212"/>
      <c r="BV17" s="1212"/>
      <c r="BW17" s="1212"/>
      <c r="BX17" s="1212"/>
      <c r="BY17" s="1212"/>
      <c r="BZ17" s="1212"/>
      <c r="CA17" s="1212"/>
      <c r="CB17" s="1212"/>
      <c r="CC17" s="1212"/>
      <c r="CD17" s="1212"/>
      <c r="CE17" s="1212"/>
      <c r="CF17" s="1212"/>
      <c r="CG17" s="1212"/>
      <c r="CH17" s="1212"/>
      <c r="CI17" s="1212"/>
      <c r="CJ17" s="1212"/>
      <c r="CK17" s="1212"/>
      <c r="CL17" s="1212"/>
      <c r="CM17" s="1212"/>
      <c r="CN17" s="1212"/>
      <c r="CO17" s="1212"/>
      <c r="CP17" s="1212"/>
      <c r="CQ17" s="1212"/>
      <c r="CR17" s="1212"/>
      <c r="CS17" s="1212"/>
      <c r="CT17" s="1212"/>
      <c r="CU17" s="1212"/>
      <c r="CV17" s="1212"/>
      <c r="CW17" s="1212"/>
      <c r="CX17" s="1212"/>
      <c r="CY17" s="1212"/>
      <c r="CZ17" s="1212"/>
      <c r="DA17" s="1212"/>
      <c r="DB17" s="1212"/>
      <c r="DC17" s="1212"/>
      <c r="DD17" s="1212"/>
      <c r="DE17" s="1212"/>
    </row>
    <row r="18" spans="1:109" s="241" customFormat="1" ht="13.2" x14ac:dyDescent="0.2">
      <c r="A18" s="243"/>
      <c r="B18" s="1212"/>
      <c r="C18" s="1212"/>
      <c r="D18" s="1212"/>
      <c r="E18" s="1212"/>
      <c r="F18" s="1212"/>
      <c r="G18" s="1212"/>
      <c r="H18" s="1212"/>
      <c r="I18" s="1212"/>
      <c r="J18" s="1212"/>
      <c r="K18" s="1212"/>
      <c r="L18" s="1212"/>
      <c r="M18" s="1212"/>
      <c r="N18" s="1212"/>
      <c r="O18" s="1212"/>
      <c r="P18" s="1212"/>
      <c r="Q18" s="1212"/>
      <c r="R18" s="1212"/>
      <c r="S18" s="1212"/>
      <c r="T18" s="1212"/>
      <c r="U18" s="1212"/>
      <c r="V18" s="1212"/>
      <c r="W18" s="1212"/>
      <c r="X18" s="1212"/>
      <c r="Y18" s="1212"/>
      <c r="Z18" s="1212"/>
      <c r="AA18" s="1212"/>
      <c r="AB18" s="1212"/>
      <c r="AC18" s="1212"/>
      <c r="AD18" s="1212"/>
      <c r="AE18" s="1212"/>
      <c r="AF18" s="1212"/>
      <c r="AG18" s="1212"/>
      <c r="AH18" s="1212"/>
      <c r="AI18" s="1212"/>
      <c r="AJ18" s="1212"/>
      <c r="AK18" s="1212"/>
      <c r="AL18" s="1212"/>
      <c r="AM18" s="1212"/>
      <c r="AN18" s="1212"/>
      <c r="AO18" s="1212"/>
      <c r="AP18" s="1212"/>
      <c r="AQ18" s="1212"/>
      <c r="AR18" s="1212"/>
      <c r="AS18" s="1212"/>
      <c r="AT18" s="1212"/>
      <c r="AU18" s="1212"/>
      <c r="AV18" s="1212"/>
      <c r="AW18" s="1212"/>
      <c r="AX18" s="1212"/>
      <c r="AY18" s="1212"/>
      <c r="AZ18" s="1212"/>
      <c r="BA18" s="1212"/>
      <c r="BB18" s="1212"/>
      <c r="BC18" s="1212"/>
      <c r="BD18" s="1212"/>
      <c r="BE18" s="1212"/>
      <c r="BF18" s="1212"/>
      <c r="BG18" s="1212"/>
      <c r="BH18" s="1212"/>
      <c r="BI18" s="1212"/>
      <c r="BJ18" s="1212"/>
      <c r="BK18" s="1212"/>
      <c r="BL18" s="1212"/>
      <c r="BM18" s="1212"/>
      <c r="BN18" s="1212"/>
      <c r="BO18" s="1212"/>
      <c r="BP18" s="1212"/>
      <c r="BQ18" s="1212"/>
      <c r="BR18" s="1212"/>
      <c r="BS18" s="1212"/>
      <c r="BT18" s="1212"/>
      <c r="BU18" s="1212"/>
      <c r="BV18" s="1212"/>
      <c r="BW18" s="1212"/>
      <c r="BX18" s="1212"/>
      <c r="BY18" s="1212"/>
      <c r="BZ18" s="1212"/>
      <c r="CA18" s="1212"/>
      <c r="CB18" s="1212"/>
      <c r="CC18" s="1212"/>
      <c r="CD18" s="1212"/>
      <c r="CE18" s="1212"/>
      <c r="CF18" s="1212"/>
      <c r="CG18" s="1212"/>
      <c r="CH18" s="1212"/>
      <c r="CI18" s="1212"/>
      <c r="CJ18" s="1212"/>
      <c r="CK18" s="1212"/>
      <c r="CL18" s="1212"/>
      <c r="CM18" s="1212"/>
      <c r="CN18" s="1212"/>
      <c r="CO18" s="1212"/>
      <c r="CP18" s="1212"/>
      <c r="CQ18" s="1212"/>
      <c r="CR18" s="1212"/>
      <c r="CS18" s="1212"/>
      <c r="CT18" s="1212"/>
      <c r="CU18" s="1212"/>
      <c r="CV18" s="1212"/>
      <c r="CW18" s="1212"/>
      <c r="CX18" s="1212"/>
      <c r="CY18" s="1212"/>
      <c r="CZ18" s="1212"/>
      <c r="DA18" s="1212"/>
      <c r="DB18" s="1212"/>
      <c r="DC18" s="1212"/>
      <c r="DD18" s="1212"/>
      <c r="DE18" s="1212"/>
    </row>
    <row r="19" spans="1:109" ht="13.2" x14ac:dyDescent="0.2">
      <c r="DD19" s="243"/>
      <c r="DE19" s="243"/>
    </row>
    <row r="20" spans="1:109" ht="13.2" x14ac:dyDescent="0.2">
      <c r="DD20" s="243"/>
      <c r="DE20" s="243"/>
    </row>
    <row r="21" spans="1:109" ht="17.25" customHeight="1" x14ac:dyDescent="0.2">
      <c r="B21" s="1213"/>
      <c r="C21" s="245"/>
      <c r="D21" s="245"/>
      <c r="E21" s="245"/>
      <c r="F21" s="245"/>
      <c r="G21" s="245"/>
      <c r="H21" s="245"/>
      <c r="I21" s="245"/>
      <c r="J21" s="245"/>
      <c r="K21" s="245"/>
      <c r="L21" s="245"/>
      <c r="M21" s="245"/>
      <c r="N21" s="121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14"/>
      <c r="AU21" s="245"/>
      <c r="AV21" s="245"/>
      <c r="AW21" s="245"/>
      <c r="AX21" s="245"/>
      <c r="AY21" s="245"/>
      <c r="AZ21" s="245"/>
      <c r="BA21" s="245"/>
      <c r="BB21" s="245"/>
      <c r="BC21" s="245"/>
      <c r="BD21" s="245"/>
      <c r="BE21" s="245"/>
      <c r="BF21" s="1214"/>
      <c r="BG21" s="245"/>
      <c r="BH21" s="245"/>
      <c r="BI21" s="245"/>
      <c r="BJ21" s="245"/>
      <c r="BK21" s="245"/>
      <c r="BL21" s="245"/>
      <c r="BM21" s="245"/>
      <c r="BN21" s="245"/>
      <c r="BO21" s="245"/>
      <c r="BP21" s="245"/>
      <c r="BQ21" s="245"/>
      <c r="BR21" s="1214"/>
      <c r="BS21" s="245"/>
      <c r="BT21" s="245"/>
      <c r="BU21" s="245"/>
      <c r="BV21" s="245"/>
      <c r="BW21" s="245"/>
      <c r="BX21" s="245"/>
      <c r="BY21" s="245"/>
      <c r="BZ21" s="245"/>
      <c r="CA21" s="245"/>
      <c r="CB21" s="245"/>
      <c r="CC21" s="245"/>
      <c r="CD21" s="1214"/>
      <c r="CE21" s="245"/>
      <c r="CF21" s="245"/>
      <c r="CG21" s="245"/>
      <c r="CH21" s="245"/>
      <c r="CI21" s="245"/>
      <c r="CJ21" s="245"/>
      <c r="CK21" s="245"/>
      <c r="CL21" s="245"/>
      <c r="CM21" s="245"/>
      <c r="CN21" s="245"/>
      <c r="CO21" s="245"/>
      <c r="CP21" s="1214"/>
      <c r="CQ21" s="245"/>
      <c r="CR21" s="245"/>
      <c r="CS21" s="245"/>
      <c r="CT21" s="245"/>
      <c r="CU21" s="245"/>
      <c r="CV21" s="245"/>
      <c r="CW21" s="245"/>
      <c r="CX21" s="245"/>
      <c r="CY21" s="245"/>
      <c r="CZ21" s="245"/>
      <c r="DA21" s="245"/>
      <c r="DB21" s="1214"/>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15"/>
      <c r="DD40" s="1215"/>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16"/>
      <c r="I42" s="1217"/>
      <c r="J42" s="1217"/>
      <c r="K42" s="1217"/>
      <c r="AM42" s="1216"/>
      <c r="AN42" s="1216" t="s">
        <v>565</v>
      </c>
      <c r="AP42" s="1217"/>
      <c r="AQ42" s="1217"/>
      <c r="AR42" s="1217"/>
      <c r="AY42" s="1216"/>
      <c r="BA42" s="1217"/>
      <c r="BB42" s="1217"/>
      <c r="BC42" s="1217"/>
      <c r="BK42" s="1216"/>
      <c r="BM42" s="1217"/>
      <c r="BN42" s="1217"/>
      <c r="BO42" s="1217"/>
      <c r="BW42" s="1216"/>
      <c r="BY42" s="1217"/>
      <c r="BZ42" s="1217"/>
      <c r="CA42" s="1217"/>
      <c r="CI42" s="1216"/>
      <c r="CK42" s="1217"/>
      <c r="CL42" s="1217"/>
      <c r="CM42" s="1217"/>
      <c r="CU42" s="1216"/>
      <c r="CW42" s="1217"/>
      <c r="CX42" s="1217"/>
      <c r="CY42" s="1217"/>
    </row>
    <row r="43" spans="2:109" ht="13.5" customHeight="1" x14ac:dyDescent="0.2">
      <c r="B43" s="247"/>
      <c r="AN43" s="1218" t="s">
        <v>566</v>
      </c>
      <c r="AO43" s="1219"/>
      <c r="AP43" s="1219"/>
      <c r="AQ43" s="1219"/>
      <c r="AR43" s="1219"/>
      <c r="AS43" s="1219"/>
      <c r="AT43" s="1219"/>
      <c r="AU43" s="1219"/>
      <c r="AV43" s="1219"/>
      <c r="AW43" s="1219"/>
      <c r="AX43" s="1219"/>
      <c r="AY43" s="1219"/>
      <c r="AZ43" s="1219"/>
      <c r="BA43" s="1219"/>
      <c r="BB43" s="1219"/>
      <c r="BC43" s="1219"/>
      <c r="BD43" s="1219"/>
      <c r="BE43" s="1219"/>
      <c r="BF43" s="1219"/>
      <c r="BG43" s="1219"/>
      <c r="BH43" s="1219"/>
      <c r="BI43" s="1219"/>
      <c r="BJ43" s="1219"/>
      <c r="BK43" s="1219"/>
      <c r="BL43" s="1219"/>
      <c r="BM43" s="1219"/>
      <c r="BN43" s="1219"/>
      <c r="BO43" s="1219"/>
      <c r="BP43" s="1219"/>
      <c r="BQ43" s="1219"/>
      <c r="BR43" s="1219"/>
      <c r="BS43" s="1219"/>
      <c r="BT43" s="1219"/>
      <c r="BU43" s="1219"/>
      <c r="BV43" s="1219"/>
      <c r="BW43" s="1219"/>
      <c r="BX43" s="1219"/>
      <c r="BY43" s="1219"/>
      <c r="BZ43" s="1219"/>
      <c r="CA43" s="1219"/>
      <c r="CB43" s="1219"/>
      <c r="CC43" s="1219"/>
      <c r="CD43" s="1219"/>
      <c r="CE43" s="1219"/>
      <c r="CF43" s="1219"/>
      <c r="CG43" s="1219"/>
      <c r="CH43" s="1219"/>
      <c r="CI43" s="1219"/>
      <c r="CJ43" s="1219"/>
      <c r="CK43" s="1219"/>
      <c r="CL43" s="1219"/>
      <c r="CM43" s="1219"/>
      <c r="CN43" s="1219"/>
      <c r="CO43" s="1219"/>
      <c r="CP43" s="1219"/>
      <c r="CQ43" s="1219"/>
      <c r="CR43" s="1219"/>
      <c r="CS43" s="1219"/>
      <c r="CT43" s="1219"/>
      <c r="CU43" s="1219"/>
      <c r="CV43" s="1219"/>
      <c r="CW43" s="1219"/>
      <c r="CX43" s="1219"/>
      <c r="CY43" s="1219"/>
      <c r="CZ43" s="1219"/>
      <c r="DA43" s="1219"/>
      <c r="DB43" s="1219"/>
      <c r="DC43" s="1220"/>
    </row>
    <row r="44" spans="2:109" ht="13.2" x14ac:dyDescent="0.2">
      <c r="B44" s="247"/>
      <c r="AN44" s="1221"/>
      <c r="AO44" s="1222"/>
      <c r="AP44" s="1222"/>
      <c r="AQ44" s="1222"/>
      <c r="AR44" s="1222"/>
      <c r="AS44" s="1222"/>
      <c r="AT44" s="1222"/>
      <c r="AU44" s="1222"/>
      <c r="AV44" s="1222"/>
      <c r="AW44" s="1222"/>
      <c r="AX44" s="1222"/>
      <c r="AY44" s="1222"/>
      <c r="AZ44" s="1222"/>
      <c r="BA44" s="1222"/>
      <c r="BB44" s="1222"/>
      <c r="BC44" s="1222"/>
      <c r="BD44" s="1222"/>
      <c r="BE44" s="1222"/>
      <c r="BF44" s="1222"/>
      <c r="BG44" s="1222"/>
      <c r="BH44" s="1222"/>
      <c r="BI44" s="1222"/>
      <c r="BJ44" s="1222"/>
      <c r="BK44" s="1222"/>
      <c r="BL44" s="1222"/>
      <c r="BM44" s="1222"/>
      <c r="BN44" s="1222"/>
      <c r="BO44" s="1222"/>
      <c r="BP44" s="1222"/>
      <c r="BQ44" s="1222"/>
      <c r="BR44" s="1222"/>
      <c r="BS44" s="1222"/>
      <c r="BT44" s="1222"/>
      <c r="BU44" s="1222"/>
      <c r="BV44" s="1222"/>
      <c r="BW44" s="1222"/>
      <c r="BX44" s="1222"/>
      <c r="BY44" s="1222"/>
      <c r="BZ44" s="1222"/>
      <c r="CA44" s="1222"/>
      <c r="CB44" s="1222"/>
      <c r="CC44" s="1222"/>
      <c r="CD44" s="1222"/>
      <c r="CE44" s="1222"/>
      <c r="CF44" s="1222"/>
      <c r="CG44" s="1222"/>
      <c r="CH44" s="1222"/>
      <c r="CI44" s="1222"/>
      <c r="CJ44" s="1222"/>
      <c r="CK44" s="1222"/>
      <c r="CL44" s="1222"/>
      <c r="CM44" s="1222"/>
      <c r="CN44" s="1222"/>
      <c r="CO44" s="1222"/>
      <c r="CP44" s="1222"/>
      <c r="CQ44" s="1222"/>
      <c r="CR44" s="1222"/>
      <c r="CS44" s="1222"/>
      <c r="CT44" s="1222"/>
      <c r="CU44" s="1222"/>
      <c r="CV44" s="1222"/>
      <c r="CW44" s="1222"/>
      <c r="CX44" s="1222"/>
      <c r="CY44" s="1222"/>
      <c r="CZ44" s="1222"/>
      <c r="DA44" s="1222"/>
      <c r="DB44" s="1222"/>
      <c r="DC44" s="1223"/>
    </row>
    <row r="45" spans="2:109" ht="13.2" x14ac:dyDescent="0.2">
      <c r="B45" s="247"/>
      <c r="AN45" s="1221"/>
      <c r="AO45" s="1222"/>
      <c r="AP45" s="1222"/>
      <c r="AQ45" s="1222"/>
      <c r="AR45" s="1222"/>
      <c r="AS45" s="1222"/>
      <c r="AT45" s="1222"/>
      <c r="AU45" s="1222"/>
      <c r="AV45" s="1222"/>
      <c r="AW45" s="1222"/>
      <c r="AX45" s="1222"/>
      <c r="AY45" s="1222"/>
      <c r="AZ45" s="1222"/>
      <c r="BA45" s="1222"/>
      <c r="BB45" s="1222"/>
      <c r="BC45" s="1222"/>
      <c r="BD45" s="1222"/>
      <c r="BE45" s="1222"/>
      <c r="BF45" s="1222"/>
      <c r="BG45" s="1222"/>
      <c r="BH45" s="1222"/>
      <c r="BI45" s="1222"/>
      <c r="BJ45" s="1222"/>
      <c r="BK45" s="1222"/>
      <c r="BL45" s="1222"/>
      <c r="BM45" s="1222"/>
      <c r="BN45" s="1222"/>
      <c r="BO45" s="1222"/>
      <c r="BP45" s="1222"/>
      <c r="BQ45" s="1222"/>
      <c r="BR45" s="1222"/>
      <c r="BS45" s="1222"/>
      <c r="BT45" s="1222"/>
      <c r="BU45" s="1222"/>
      <c r="BV45" s="1222"/>
      <c r="BW45" s="1222"/>
      <c r="BX45" s="1222"/>
      <c r="BY45" s="1222"/>
      <c r="BZ45" s="1222"/>
      <c r="CA45" s="1222"/>
      <c r="CB45" s="1222"/>
      <c r="CC45" s="1222"/>
      <c r="CD45" s="1222"/>
      <c r="CE45" s="1222"/>
      <c r="CF45" s="1222"/>
      <c r="CG45" s="1222"/>
      <c r="CH45" s="1222"/>
      <c r="CI45" s="1222"/>
      <c r="CJ45" s="1222"/>
      <c r="CK45" s="1222"/>
      <c r="CL45" s="1222"/>
      <c r="CM45" s="1222"/>
      <c r="CN45" s="1222"/>
      <c r="CO45" s="1222"/>
      <c r="CP45" s="1222"/>
      <c r="CQ45" s="1222"/>
      <c r="CR45" s="1222"/>
      <c r="CS45" s="1222"/>
      <c r="CT45" s="1222"/>
      <c r="CU45" s="1222"/>
      <c r="CV45" s="1222"/>
      <c r="CW45" s="1222"/>
      <c r="CX45" s="1222"/>
      <c r="CY45" s="1222"/>
      <c r="CZ45" s="1222"/>
      <c r="DA45" s="1222"/>
      <c r="DB45" s="1222"/>
      <c r="DC45" s="1223"/>
    </row>
    <row r="46" spans="2:109" ht="13.2" x14ac:dyDescent="0.2">
      <c r="B46" s="247"/>
      <c r="AN46" s="1221"/>
      <c r="AO46" s="1222"/>
      <c r="AP46" s="1222"/>
      <c r="AQ46" s="1222"/>
      <c r="AR46" s="1222"/>
      <c r="AS46" s="1222"/>
      <c r="AT46" s="1222"/>
      <c r="AU46" s="1222"/>
      <c r="AV46" s="1222"/>
      <c r="AW46" s="1222"/>
      <c r="AX46" s="1222"/>
      <c r="AY46" s="1222"/>
      <c r="AZ46" s="1222"/>
      <c r="BA46" s="1222"/>
      <c r="BB46" s="1222"/>
      <c r="BC46" s="1222"/>
      <c r="BD46" s="1222"/>
      <c r="BE46" s="1222"/>
      <c r="BF46" s="1222"/>
      <c r="BG46" s="1222"/>
      <c r="BH46" s="1222"/>
      <c r="BI46" s="1222"/>
      <c r="BJ46" s="1222"/>
      <c r="BK46" s="1222"/>
      <c r="BL46" s="1222"/>
      <c r="BM46" s="1222"/>
      <c r="BN46" s="1222"/>
      <c r="BO46" s="1222"/>
      <c r="BP46" s="1222"/>
      <c r="BQ46" s="1222"/>
      <c r="BR46" s="1222"/>
      <c r="BS46" s="1222"/>
      <c r="BT46" s="1222"/>
      <c r="BU46" s="1222"/>
      <c r="BV46" s="1222"/>
      <c r="BW46" s="1222"/>
      <c r="BX46" s="1222"/>
      <c r="BY46" s="1222"/>
      <c r="BZ46" s="1222"/>
      <c r="CA46" s="1222"/>
      <c r="CB46" s="1222"/>
      <c r="CC46" s="1222"/>
      <c r="CD46" s="1222"/>
      <c r="CE46" s="1222"/>
      <c r="CF46" s="1222"/>
      <c r="CG46" s="1222"/>
      <c r="CH46" s="1222"/>
      <c r="CI46" s="1222"/>
      <c r="CJ46" s="1222"/>
      <c r="CK46" s="1222"/>
      <c r="CL46" s="1222"/>
      <c r="CM46" s="1222"/>
      <c r="CN46" s="1222"/>
      <c r="CO46" s="1222"/>
      <c r="CP46" s="1222"/>
      <c r="CQ46" s="1222"/>
      <c r="CR46" s="1222"/>
      <c r="CS46" s="1222"/>
      <c r="CT46" s="1222"/>
      <c r="CU46" s="1222"/>
      <c r="CV46" s="1222"/>
      <c r="CW46" s="1222"/>
      <c r="CX46" s="1222"/>
      <c r="CY46" s="1222"/>
      <c r="CZ46" s="1222"/>
      <c r="DA46" s="1222"/>
      <c r="DB46" s="1222"/>
      <c r="DC46" s="1223"/>
    </row>
    <row r="47" spans="2:109" ht="13.2" x14ac:dyDescent="0.2">
      <c r="B47" s="247"/>
      <c r="AN47" s="1224"/>
      <c r="AO47" s="1225"/>
      <c r="AP47" s="1225"/>
      <c r="AQ47" s="1225"/>
      <c r="AR47" s="1225"/>
      <c r="AS47" s="1225"/>
      <c r="AT47" s="1225"/>
      <c r="AU47" s="1225"/>
      <c r="AV47" s="1225"/>
      <c r="AW47" s="1225"/>
      <c r="AX47" s="1225"/>
      <c r="AY47" s="1225"/>
      <c r="AZ47" s="1225"/>
      <c r="BA47" s="1225"/>
      <c r="BB47" s="1225"/>
      <c r="BC47" s="1225"/>
      <c r="BD47" s="1225"/>
      <c r="BE47" s="1225"/>
      <c r="BF47" s="1225"/>
      <c r="BG47" s="1225"/>
      <c r="BH47" s="1225"/>
      <c r="BI47" s="1225"/>
      <c r="BJ47" s="1225"/>
      <c r="BK47" s="1225"/>
      <c r="BL47" s="1225"/>
      <c r="BM47" s="1225"/>
      <c r="BN47" s="1225"/>
      <c r="BO47" s="1225"/>
      <c r="BP47" s="1225"/>
      <c r="BQ47" s="1225"/>
      <c r="BR47" s="1225"/>
      <c r="BS47" s="1225"/>
      <c r="BT47" s="1225"/>
      <c r="BU47" s="1225"/>
      <c r="BV47" s="1225"/>
      <c r="BW47" s="1225"/>
      <c r="BX47" s="1225"/>
      <c r="BY47" s="1225"/>
      <c r="BZ47" s="1225"/>
      <c r="CA47" s="1225"/>
      <c r="CB47" s="1225"/>
      <c r="CC47" s="1225"/>
      <c r="CD47" s="1225"/>
      <c r="CE47" s="1225"/>
      <c r="CF47" s="1225"/>
      <c r="CG47" s="1225"/>
      <c r="CH47" s="1225"/>
      <c r="CI47" s="1225"/>
      <c r="CJ47" s="1225"/>
      <c r="CK47" s="1225"/>
      <c r="CL47" s="1225"/>
      <c r="CM47" s="1225"/>
      <c r="CN47" s="1225"/>
      <c r="CO47" s="1225"/>
      <c r="CP47" s="1225"/>
      <c r="CQ47" s="1225"/>
      <c r="CR47" s="1225"/>
      <c r="CS47" s="1225"/>
      <c r="CT47" s="1225"/>
      <c r="CU47" s="1225"/>
      <c r="CV47" s="1225"/>
      <c r="CW47" s="1225"/>
      <c r="CX47" s="1225"/>
      <c r="CY47" s="1225"/>
      <c r="CZ47" s="1225"/>
      <c r="DA47" s="1225"/>
      <c r="DB47" s="1225"/>
      <c r="DC47" s="1226"/>
    </row>
    <row r="48" spans="2:109" ht="13.2" x14ac:dyDescent="0.2">
      <c r="B48" s="247"/>
      <c r="H48" s="1227"/>
      <c r="I48" s="1227"/>
      <c r="J48" s="1227"/>
      <c r="AN48" s="1227"/>
      <c r="AO48" s="1227"/>
      <c r="AP48" s="1227"/>
      <c r="AZ48" s="1227"/>
      <c r="BA48" s="1227"/>
      <c r="BB48" s="1227"/>
      <c r="BL48" s="1227"/>
      <c r="BM48" s="1227"/>
      <c r="BN48" s="1227"/>
      <c r="BX48" s="1227"/>
      <c r="BY48" s="1227"/>
      <c r="BZ48" s="1227"/>
      <c r="CJ48" s="1227"/>
      <c r="CK48" s="1227"/>
      <c r="CL48" s="1227"/>
      <c r="CV48" s="1227"/>
      <c r="CW48" s="1227"/>
      <c r="CX48" s="1227"/>
    </row>
    <row r="49" spans="1:109" ht="13.2" x14ac:dyDescent="0.2">
      <c r="B49" s="247"/>
      <c r="AN49" s="243" t="s">
        <v>567</v>
      </c>
    </row>
    <row r="50" spans="1:109" ht="13.2" x14ac:dyDescent="0.2">
      <c r="B50" s="247"/>
      <c r="G50" s="1228"/>
      <c r="H50" s="1228"/>
      <c r="I50" s="1228"/>
      <c r="J50" s="1228"/>
      <c r="K50" s="1229"/>
      <c r="L50" s="1229"/>
      <c r="M50" s="1230"/>
      <c r="N50" s="1230"/>
      <c r="AN50" s="1231"/>
      <c r="AO50" s="1232"/>
      <c r="AP50" s="1232"/>
      <c r="AQ50" s="1232"/>
      <c r="AR50" s="1232"/>
      <c r="AS50" s="1232"/>
      <c r="AT50" s="1232"/>
      <c r="AU50" s="1232"/>
      <c r="AV50" s="1232"/>
      <c r="AW50" s="1232"/>
      <c r="AX50" s="1232"/>
      <c r="AY50" s="1232"/>
      <c r="AZ50" s="1232"/>
      <c r="BA50" s="1232"/>
      <c r="BB50" s="1232"/>
      <c r="BC50" s="1232"/>
      <c r="BD50" s="1232"/>
      <c r="BE50" s="1232"/>
      <c r="BF50" s="1232"/>
      <c r="BG50" s="1232"/>
      <c r="BH50" s="1232"/>
      <c r="BI50" s="1232"/>
      <c r="BJ50" s="1232"/>
      <c r="BK50" s="1232"/>
      <c r="BL50" s="1232"/>
      <c r="BM50" s="1232"/>
      <c r="BN50" s="1232"/>
      <c r="BO50" s="1233"/>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35"/>
      <c r="H51" s="1235"/>
      <c r="I51" s="1236"/>
      <c r="J51" s="1236"/>
      <c r="K51" s="1237"/>
      <c r="L51" s="1237"/>
      <c r="M51" s="1237"/>
      <c r="N51" s="1237"/>
      <c r="AM51" s="1227"/>
      <c r="AN51" s="1238" t="s">
        <v>568</v>
      </c>
      <c r="AO51" s="1238"/>
      <c r="AP51" s="1238"/>
      <c r="AQ51" s="1238"/>
      <c r="AR51" s="1238"/>
      <c r="AS51" s="1238"/>
      <c r="AT51" s="1238"/>
      <c r="AU51" s="1238"/>
      <c r="AV51" s="1238"/>
      <c r="AW51" s="1238"/>
      <c r="AX51" s="1238"/>
      <c r="AY51" s="1238"/>
      <c r="AZ51" s="1238"/>
      <c r="BA51" s="1238"/>
      <c r="BB51" s="1238" t="s">
        <v>569</v>
      </c>
      <c r="BC51" s="1238"/>
      <c r="BD51" s="1238"/>
      <c r="BE51" s="1238"/>
      <c r="BF51" s="1238"/>
      <c r="BG51" s="1238"/>
      <c r="BH51" s="1238"/>
      <c r="BI51" s="1238"/>
      <c r="BJ51" s="1238"/>
      <c r="BK51" s="1238"/>
      <c r="BL51" s="1238"/>
      <c r="BM51" s="1238"/>
      <c r="BN51" s="1238"/>
      <c r="BO51" s="1238"/>
      <c r="BP51" s="1239">
        <v>44.3</v>
      </c>
      <c r="BQ51" s="1239"/>
      <c r="BR51" s="1239"/>
      <c r="BS51" s="1239"/>
      <c r="BT51" s="1239"/>
      <c r="BU51" s="1239"/>
      <c r="BV51" s="1239"/>
      <c r="BW51" s="1239"/>
      <c r="BX51" s="1239">
        <v>24</v>
      </c>
      <c r="BY51" s="1239"/>
      <c r="BZ51" s="1239"/>
      <c r="CA51" s="1239"/>
      <c r="CB51" s="1239"/>
      <c r="CC51" s="1239"/>
      <c r="CD51" s="1239"/>
      <c r="CE51" s="1239"/>
      <c r="CF51" s="1239">
        <v>10.4</v>
      </c>
      <c r="CG51" s="1239"/>
      <c r="CH51" s="1239"/>
      <c r="CI51" s="1239"/>
      <c r="CJ51" s="1239"/>
      <c r="CK51" s="1239"/>
      <c r="CL51" s="1239"/>
      <c r="CM51" s="1239"/>
      <c r="CN51" s="1239"/>
      <c r="CO51" s="1239"/>
      <c r="CP51" s="1239"/>
      <c r="CQ51" s="1239"/>
      <c r="CR51" s="1239"/>
      <c r="CS51" s="1239"/>
      <c r="CT51" s="1239"/>
      <c r="CU51" s="1239"/>
      <c r="CV51" s="1239"/>
      <c r="CW51" s="1239"/>
      <c r="CX51" s="1239"/>
      <c r="CY51" s="1239"/>
      <c r="CZ51" s="1239"/>
      <c r="DA51" s="1239"/>
      <c r="DB51" s="1239"/>
      <c r="DC51" s="1239"/>
    </row>
    <row r="52" spans="1:109" ht="13.2" x14ac:dyDescent="0.2">
      <c r="B52" s="247"/>
      <c r="G52" s="1235"/>
      <c r="H52" s="1235"/>
      <c r="I52" s="1236"/>
      <c r="J52" s="1236"/>
      <c r="K52" s="1237"/>
      <c r="L52" s="1237"/>
      <c r="M52" s="1237"/>
      <c r="N52" s="1237"/>
      <c r="AM52" s="1227"/>
      <c r="AN52" s="1238"/>
      <c r="AO52" s="1238"/>
      <c r="AP52" s="1238"/>
      <c r="AQ52" s="1238"/>
      <c r="AR52" s="1238"/>
      <c r="AS52" s="1238"/>
      <c r="AT52" s="1238"/>
      <c r="AU52" s="1238"/>
      <c r="AV52" s="1238"/>
      <c r="AW52" s="1238"/>
      <c r="AX52" s="1238"/>
      <c r="AY52" s="1238"/>
      <c r="AZ52" s="1238"/>
      <c r="BA52" s="1238"/>
      <c r="BB52" s="1238"/>
      <c r="BC52" s="1238"/>
      <c r="BD52" s="1238"/>
      <c r="BE52" s="1238"/>
      <c r="BF52" s="1238"/>
      <c r="BG52" s="1238"/>
      <c r="BH52" s="1238"/>
      <c r="BI52" s="1238"/>
      <c r="BJ52" s="1238"/>
      <c r="BK52" s="1238"/>
      <c r="BL52" s="1238"/>
      <c r="BM52" s="1238"/>
      <c r="BN52" s="1238"/>
      <c r="BO52" s="1238"/>
      <c r="BP52" s="1239"/>
      <c r="BQ52" s="1239"/>
      <c r="BR52" s="1239"/>
      <c r="BS52" s="1239"/>
      <c r="BT52" s="1239"/>
      <c r="BU52" s="1239"/>
      <c r="BV52" s="1239"/>
      <c r="BW52" s="1239"/>
      <c r="BX52" s="1239"/>
      <c r="BY52" s="1239"/>
      <c r="BZ52" s="1239"/>
      <c r="CA52" s="1239"/>
      <c r="CB52" s="1239"/>
      <c r="CC52" s="1239"/>
      <c r="CD52" s="1239"/>
      <c r="CE52" s="1239"/>
      <c r="CF52" s="1239"/>
      <c r="CG52" s="1239"/>
      <c r="CH52" s="1239"/>
      <c r="CI52" s="1239"/>
      <c r="CJ52" s="1239"/>
      <c r="CK52" s="1239"/>
      <c r="CL52" s="1239"/>
      <c r="CM52" s="1239"/>
      <c r="CN52" s="1239"/>
      <c r="CO52" s="1239"/>
      <c r="CP52" s="1239"/>
      <c r="CQ52" s="1239"/>
      <c r="CR52" s="1239"/>
      <c r="CS52" s="1239"/>
      <c r="CT52" s="1239"/>
      <c r="CU52" s="1239"/>
      <c r="CV52" s="1239"/>
      <c r="CW52" s="1239"/>
      <c r="CX52" s="1239"/>
      <c r="CY52" s="1239"/>
      <c r="CZ52" s="1239"/>
      <c r="DA52" s="1239"/>
      <c r="DB52" s="1239"/>
      <c r="DC52" s="1239"/>
    </row>
    <row r="53" spans="1:109" ht="13.2" x14ac:dyDescent="0.2">
      <c r="A53" s="1217"/>
      <c r="B53" s="247"/>
      <c r="G53" s="1235"/>
      <c r="H53" s="1235"/>
      <c r="I53" s="1228"/>
      <c r="J53" s="1228"/>
      <c r="K53" s="1237"/>
      <c r="L53" s="1237"/>
      <c r="M53" s="1237"/>
      <c r="N53" s="1237"/>
      <c r="AM53" s="1227"/>
      <c r="AN53" s="1238"/>
      <c r="AO53" s="1238"/>
      <c r="AP53" s="1238"/>
      <c r="AQ53" s="1238"/>
      <c r="AR53" s="1238"/>
      <c r="AS53" s="1238"/>
      <c r="AT53" s="1238"/>
      <c r="AU53" s="1238"/>
      <c r="AV53" s="1238"/>
      <c r="AW53" s="1238"/>
      <c r="AX53" s="1238"/>
      <c r="AY53" s="1238"/>
      <c r="AZ53" s="1238"/>
      <c r="BA53" s="1238"/>
      <c r="BB53" s="1238" t="s">
        <v>570</v>
      </c>
      <c r="BC53" s="1238"/>
      <c r="BD53" s="1238"/>
      <c r="BE53" s="1238"/>
      <c r="BF53" s="1238"/>
      <c r="BG53" s="1238"/>
      <c r="BH53" s="1238"/>
      <c r="BI53" s="1238"/>
      <c r="BJ53" s="1238"/>
      <c r="BK53" s="1238"/>
      <c r="BL53" s="1238"/>
      <c r="BM53" s="1238"/>
      <c r="BN53" s="1238"/>
      <c r="BO53" s="1238"/>
      <c r="BP53" s="1239">
        <v>58.9</v>
      </c>
      <c r="BQ53" s="1239"/>
      <c r="BR53" s="1239"/>
      <c r="BS53" s="1239"/>
      <c r="BT53" s="1239"/>
      <c r="BU53" s="1239"/>
      <c r="BV53" s="1239"/>
      <c r="BW53" s="1239"/>
      <c r="BX53" s="1239">
        <v>60.4</v>
      </c>
      <c r="BY53" s="1239"/>
      <c r="BZ53" s="1239"/>
      <c r="CA53" s="1239"/>
      <c r="CB53" s="1239"/>
      <c r="CC53" s="1239"/>
      <c r="CD53" s="1239"/>
      <c r="CE53" s="1239"/>
      <c r="CF53" s="1239">
        <v>61.6</v>
      </c>
      <c r="CG53" s="1239"/>
      <c r="CH53" s="1239"/>
      <c r="CI53" s="1239"/>
      <c r="CJ53" s="1239"/>
      <c r="CK53" s="1239"/>
      <c r="CL53" s="1239"/>
      <c r="CM53" s="1239"/>
      <c r="CN53" s="1239">
        <v>63.2</v>
      </c>
      <c r="CO53" s="1239"/>
      <c r="CP53" s="1239"/>
      <c r="CQ53" s="1239"/>
      <c r="CR53" s="1239"/>
      <c r="CS53" s="1239"/>
      <c r="CT53" s="1239"/>
      <c r="CU53" s="1239"/>
      <c r="CV53" s="1239">
        <v>64</v>
      </c>
      <c r="CW53" s="1239"/>
      <c r="CX53" s="1239"/>
      <c r="CY53" s="1239"/>
      <c r="CZ53" s="1239"/>
      <c r="DA53" s="1239"/>
      <c r="DB53" s="1239"/>
      <c r="DC53" s="1239"/>
    </row>
    <row r="54" spans="1:109" ht="13.2" x14ac:dyDescent="0.2">
      <c r="A54" s="1217"/>
      <c r="B54" s="247"/>
      <c r="G54" s="1235"/>
      <c r="H54" s="1235"/>
      <c r="I54" s="1228"/>
      <c r="J54" s="1228"/>
      <c r="K54" s="1237"/>
      <c r="L54" s="1237"/>
      <c r="M54" s="1237"/>
      <c r="N54" s="1237"/>
      <c r="AM54" s="1227"/>
      <c r="AN54" s="1238"/>
      <c r="AO54" s="1238"/>
      <c r="AP54" s="1238"/>
      <c r="AQ54" s="1238"/>
      <c r="AR54" s="1238"/>
      <c r="AS54" s="1238"/>
      <c r="AT54" s="1238"/>
      <c r="AU54" s="1238"/>
      <c r="AV54" s="1238"/>
      <c r="AW54" s="1238"/>
      <c r="AX54" s="1238"/>
      <c r="AY54" s="1238"/>
      <c r="AZ54" s="1238"/>
      <c r="BA54" s="1238"/>
      <c r="BB54" s="1238"/>
      <c r="BC54" s="1238"/>
      <c r="BD54" s="1238"/>
      <c r="BE54" s="1238"/>
      <c r="BF54" s="1238"/>
      <c r="BG54" s="1238"/>
      <c r="BH54" s="1238"/>
      <c r="BI54" s="1238"/>
      <c r="BJ54" s="1238"/>
      <c r="BK54" s="1238"/>
      <c r="BL54" s="1238"/>
      <c r="BM54" s="1238"/>
      <c r="BN54" s="1238"/>
      <c r="BO54" s="1238"/>
      <c r="BP54" s="1239"/>
      <c r="BQ54" s="1239"/>
      <c r="BR54" s="1239"/>
      <c r="BS54" s="1239"/>
      <c r="BT54" s="1239"/>
      <c r="BU54" s="1239"/>
      <c r="BV54" s="1239"/>
      <c r="BW54" s="1239"/>
      <c r="BX54" s="1239"/>
      <c r="BY54" s="1239"/>
      <c r="BZ54" s="1239"/>
      <c r="CA54" s="1239"/>
      <c r="CB54" s="1239"/>
      <c r="CC54" s="1239"/>
      <c r="CD54" s="1239"/>
      <c r="CE54" s="1239"/>
      <c r="CF54" s="1239"/>
      <c r="CG54" s="1239"/>
      <c r="CH54" s="1239"/>
      <c r="CI54" s="1239"/>
      <c r="CJ54" s="1239"/>
      <c r="CK54" s="1239"/>
      <c r="CL54" s="1239"/>
      <c r="CM54" s="1239"/>
      <c r="CN54" s="1239"/>
      <c r="CO54" s="1239"/>
      <c r="CP54" s="1239"/>
      <c r="CQ54" s="1239"/>
      <c r="CR54" s="1239"/>
      <c r="CS54" s="1239"/>
      <c r="CT54" s="1239"/>
      <c r="CU54" s="1239"/>
      <c r="CV54" s="1239"/>
      <c r="CW54" s="1239"/>
      <c r="CX54" s="1239"/>
      <c r="CY54" s="1239"/>
      <c r="CZ54" s="1239"/>
      <c r="DA54" s="1239"/>
      <c r="DB54" s="1239"/>
      <c r="DC54" s="1239"/>
    </row>
    <row r="55" spans="1:109" ht="13.2" x14ac:dyDescent="0.2">
      <c r="A55" s="1217"/>
      <c r="B55" s="247"/>
      <c r="G55" s="1228"/>
      <c r="H55" s="1228"/>
      <c r="I55" s="1228"/>
      <c r="J55" s="1228"/>
      <c r="K55" s="1237"/>
      <c r="L55" s="1237"/>
      <c r="M55" s="1237"/>
      <c r="N55" s="1237"/>
      <c r="AN55" s="1234" t="s">
        <v>571</v>
      </c>
      <c r="AO55" s="1234"/>
      <c r="AP55" s="1234"/>
      <c r="AQ55" s="1234"/>
      <c r="AR55" s="1234"/>
      <c r="AS55" s="1234"/>
      <c r="AT55" s="1234"/>
      <c r="AU55" s="1234"/>
      <c r="AV55" s="1234"/>
      <c r="AW55" s="1234"/>
      <c r="AX55" s="1234"/>
      <c r="AY55" s="1234"/>
      <c r="AZ55" s="1234"/>
      <c r="BA55" s="1234"/>
      <c r="BB55" s="1238" t="s">
        <v>569</v>
      </c>
      <c r="BC55" s="1238"/>
      <c r="BD55" s="1238"/>
      <c r="BE55" s="1238"/>
      <c r="BF55" s="1238"/>
      <c r="BG55" s="1238"/>
      <c r="BH55" s="1238"/>
      <c r="BI55" s="1238"/>
      <c r="BJ55" s="1238"/>
      <c r="BK55" s="1238"/>
      <c r="BL55" s="1238"/>
      <c r="BM55" s="1238"/>
      <c r="BN55" s="1238"/>
      <c r="BO55" s="1238"/>
      <c r="BP55" s="1239">
        <v>3.9</v>
      </c>
      <c r="BQ55" s="1239"/>
      <c r="BR55" s="1239"/>
      <c r="BS55" s="1239"/>
      <c r="BT55" s="1239"/>
      <c r="BU55" s="1239"/>
      <c r="BV55" s="1239"/>
      <c r="BW55" s="1239"/>
      <c r="BX55" s="1239">
        <v>0</v>
      </c>
      <c r="BY55" s="1239"/>
      <c r="BZ55" s="1239"/>
      <c r="CA55" s="1239"/>
      <c r="CB55" s="1239"/>
      <c r="CC55" s="1239"/>
      <c r="CD55" s="1239"/>
      <c r="CE55" s="1239"/>
      <c r="CF55" s="1239">
        <v>0</v>
      </c>
      <c r="CG55" s="1239"/>
      <c r="CH55" s="1239"/>
      <c r="CI55" s="1239"/>
      <c r="CJ55" s="1239"/>
      <c r="CK55" s="1239"/>
      <c r="CL55" s="1239"/>
      <c r="CM55" s="1239"/>
      <c r="CN55" s="1239">
        <v>0</v>
      </c>
      <c r="CO55" s="1239"/>
      <c r="CP55" s="1239"/>
      <c r="CQ55" s="1239"/>
      <c r="CR55" s="1239"/>
      <c r="CS55" s="1239"/>
      <c r="CT55" s="1239"/>
      <c r="CU55" s="1239"/>
      <c r="CV55" s="1239">
        <v>0</v>
      </c>
      <c r="CW55" s="1239"/>
      <c r="CX55" s="1239"/>
      <c r="CY55" s="1239"/>
      <c r="CZ55" s="1239"/>
      <c r="DA55" s="1239"/>
      <c r="DB55" s="1239"/>
      <c r="DC55" s="1239"/>
    </row>
    <row r="56" spans="1:109" ht="13.2" x14ac:dyDescent="0.2">
      <c r="A56" s="1217"/>
      <c r="B56" s="247"/>
      <c r="G56" s="1228"/>
      <c r="H56" s="1228"/>
      <c r="I56" s="1228"/>
      <c r="J56" s="1228"/>
      <c r="K56" s="1237"/>
      <c r="L56" s="1237"/>
      <c r="M56" s="1237"/>
      <c r="N56" s="1237"/>
      <c r="AN56" s="1234"/>
      <c r="AO56" s="1234"/>
      <c r="AP56" s="1234"/>
      <c r="AQ56" s="1234"/>
      <c r="AR56" s="1234"/>
      <c r="AS56" s="1234"/>
      <c r="AT56" s="1234"/>
      <c r="AU56" s="1234"/>
      <c r="AV56" s="1234"/>
      <c r="AW56" s="1234"/>
      <c r="AX56" s="1234"/>
      <c r="AY56" s="1234"/>
      <c r="AZ56" s="1234"/>
      <c r="BA56" s="1234"/>
      <c r="BB56" s="1238"/>
      <c r="BC56" s="1238"/>
      <c r="BD56" s="1238"/>
      <c r="BE56" s="1238"/>
      <c r="BF56" s="1238"/>
      <c r="BG56" s="1238"/>
      <c r="BH56" s="1238"/>
      <c r="BI56" s="1238"/>
      <c r="BJ56" s="1238"/>
      <c r="BK56" s="1238"/>
      <c r="BL56" s="1238"/>
      <c r="BM56" s="1238"/>
      <c r="BN56" s="1238"/>
      <c r="BO56" s="1238"/>
      <c r="BP56" s="1239"/>
      <c r="BQ56" s="1239"/>
      <c r="BR56" s="1239"/>
      <c r="BS56" s="1239"/>
      <c r="BT56" s="1239"/>
      <c r="BU56" s="1239"/>
      <c r="BV56" s="1239"/>
      <c r="BW56" s="1239"/>
      <c r="BX56" s="1239"/>
      <c r="BY56" s="1239"/>
      <c r="BZ56" s="1239"/>
      <c r="CA56" s="1239"/>
      <c r="CB56" s="1239"/>
      <c r="CC56" s="1239"/>
      <c r="CD56" s="1239"/>
      <c r="CE56" s="1239"/>
      <c r="CF56" s="1239"/>
      <c r="CG56" s="1239"/>
      <c r="CH56" s="1239"/>
      <c r="CI56" s="1239"/>
      <c r="CJ56" s="1239"/>
      <c r="CK56" s="1239"/>
      <c r="CL56" s="1239"/>
      <c r="CM56" s="1239"/>
      <c r="CN56" s="1239"/>
      <c r="CO56" s="1239"/>
      <c r="CP56" s="1239"/>
      <c r="CQ56" s="1239"/>
      <c r="CR56" s="1239"/>
      <c r="CS56" s="1239"/>
      <c r="CT56" s="1239"/>
      <c r="CU56" s="1239"/>
      <c r="CV56" s="1239"/>
      <c r="CW56" s="1239"/>
      <c r="CX56" s="1239"/>
      <c r="CY56" s="1239"/>
      <c r="CZ56" s="1239"/>
      <c r="DA56" s="1239"/>
      <c r="DB56" s="1239"/>
      <c r="DC56" s="1239"/>
    </row>
    <row r="57" spans="1:109" s="1217" customFormat="1" ht="13.2" x14ac:dyDescent="0.2">
      <c r="B57" s="1240"/>
      <c r="G57" s="1228"/>
      <c r="H57" s="1228"/>
      <c r="I57" s="1241"/>
      <c r="J57" s="1241"/>
      <c r="K57" s="1237"/>
      <c r="L57" s="1237"/>
      <c r="M57" s="1237"/>
      <c r="N57" s="1237"/>
      <c r="AM57" s="243"/>
      <c r="AN57" s="1234"/>
      <c r="AO57" s="1234"/>
      <c r="AP57" s="1234"/>
      <c r="AQ57" s="1234"/>
      <c r="AR57" s="1234"/>
      <c r="AS57" s="1234"/>
      <c r="AT57" s="1234"/>
      <c r="AU57" s="1234"/>
      <c r="AV57" s="1234"/>
      <c r="AW57" s="1234"/>
      <c r="AX57" s="1234"/>
      <c r="AY57" s="1234"/>
      <c r="AZ57" s="1234"/>
      <c r="BA57" s="1234"/>
      <c r="BB57" s="1238" t="s">
        <v>570</v>
      </c>
      <c r="BC57" s="1238"/>
      <c r="BD57" s="1238"/>
      <c r="BE57" s="1238"/>
      <c r="BF57" s="1238"/>
      <c r="BG57" s="1238"/>
      <c r="BH57" s="1238"/>
      <c r="BI57" s="1238"/>
      <c r="BJ57" s="1238"/>
      <c r="BK57" s="1238"/>
      <c r="BL57" s="1238"/>
      <c r="BM57" s="1238"/>
      <c r="BN57" s="1238"/>
      <c r="BO57" s="1238"/>
      <c r="BP57" s="1239">
        <v>63.1</v>
      </c>
      <c r="BQ57" s="1239"/>
      <c r="BR57" s="1239"/>
      <c r="BS57" s="1239"/>
      <c r="BT57" s="1239"/>
      <c r="BU57" s="1239"/>
      <c r="BV57" s="1239"/>
      <c r="BW57" s="1239"/>
      <c r="BX57" s="1239">
        <v>63.2</v>
      </c>
      <c r="BY57" s="1239"/>
      <c r="BZ57" s="1239"/>
      <c r="CA57" s="1239"/>
      <c r="CB57" s="1239"/>
      <c r="CC57" s="1239"/>
      <c r="CD57" s="1239"/>
      <c r="CE57" s="1239"/>
      <c r="CF57" s="1239">
        <v>64</v>
      </c>
      <c r="CG57" s="1239"/>
      <c r="CH57" s="1239"/>
      <c r="CI57" s="1239"/>
      <c r="CJ57" s="1239"/>
      <c r="CK57" s="1239"/>
      <c r="CL57" s="1239"/>
      <c r="CM57" s="1239"/>
      <c r="CN57" s="1239">
        <v>65.5</v>
      </c>
      <c r="CO57" s="1239"/>
      <c r="CP57" s="1239"/>
      <c r="CQ57" s="1239"/>
      <c r="CR57" s="1239"/>
      <c r="CS57" s="1239"/>
      <c r="CT57" s="1239"/>
      <c r="CU57" s="1239"/>
      <c r="CV57" s="1239">
        <v>66.099999999999994</v>
      </c>
      <c r="CW57" s="1239"/>
      <c r="CX57" s="1239"/>
      <c r="CY57" s="1239"/>
      <c r="CZ57" s="1239"/>
      <c r="DA57" s="1239"/>
      <c r="DB57" s="1239"/>
      <c r="DC57" s="1239"/>
      <c r="DD57" s="1242"/>
      <c r="DE57" s="1240"/>
    </row>
    <row r="58" spans="1:109" s="1217" customFormat="1" ht="13.2" x14ac:dyDescent="0.2">
      <c r="A58" s="243"/>
      <c r="B58" s="1240"/>
      <c r="G58" s="1228"/>
      <c r="H58" s="1228"/>
      <c r="I58" s="1241"/>
      <c r="J58" s="1241"/>
      <c r="K58" s="1237"/>
      <c r="L58" s="1237"/>
      <c r="M58" s="1237"/>
      <c r="N58" s="1237"/>
      <c r="AM58" s="243"/>
      <c r="AN58" s="1234"/>
      <c r="AO58" s="1234"/>
      <c r="AP58" s="1234"/>
      <c r="AQ58" s="1234"/>
      <c r="AR58" s="1234"/>
      <c r="AS58" s="1234"/>
      <c r="AT58" s="1234"/>
      <c r="AU58" s="1234"/>
      <c r="AV58" s="1234"/>
      <c r="AW58" s="1234"/>
      <c r="AX58" s="1234"/>
      <c r="AY58" s="1234"/>
      <c r="AZ58" s="1234"/>
      <c r="BA58" s="1234"/>
      <c r="BB58" s="1238"/>
      <c r="BC58" s="1238"/>
      <c r="BD58" s="1238"/>
      <c r="BE58" s="1238"/>
      <c r="BF58" s="1238"/>
      <c r="BG58" s="1238"/>
      <c r="BH58" s="1238"/>
      <c r="BI58" s="1238"/>
      <c r="BJ58" s="1238"/>
      <c r="BK58" s="1238"/>
      <c r="BL58" s="1238"/>
      <c r="BM58" s="1238"/>
      <c r="BN58" s="1238"/>
      <c r="BO58" s="1238"/>
      <c r="BP58" s="1239"/>
      <c r="BQ58" s="1239"/>
      <c r="BR58" s="1239"/>
      <c r="BS58" s="1239"/>
      <c r="BT58" s="1239"/>
      <c r="BU58" s="1239"/>
      <c r="BV58" s="1239"/>
      <c r="BW58" s="1239"/>
      <c r="BX58" s="1239"/>
      <c r="BY58" s="1239"/>
      <c r="BZ58" s="1239"/>
      <c r="CA58" s="1239"/>
      <c r="CB58" s="1239"/>
      <c r="CC58" s="1239"/>
      <c r="CD58" s="1239"/>
      <c r="CE58" s="1239"/>
      <c r="CF58" s="1239"/>
      <c r="CG58" s="1239"/>
      <c r="CH58" s="1239"/>
      <c r="CI58" s="1239"/>
      <c r="CJ58" s="1239"/>
      <c r="CK58" s="1239"/>
      <c r="CL58" s="1239"/>
      <c r="CM58" s="1239"/>
      <c r="CN58" s="1239"/>
      <c r="CO58" s="1239"/>
      <c r="CP58" s="1239"/>
      <c r="CQ58" s="1239"/>
      <c r="CR58" s="1239"/>
      <c r="CS58" s="1239"/>
      <c r="CT58" s="1239"/>
      <c r="CU58" s="1239"/>
      <c r="CV58" s="1239"/>
      <c r="CW58" s="1239"/>
      <c r="CX58" s="1239"/>
      <c r="CY58" s="1239"/>
      <c r="CZ58" s="1239"/>
      <c r="DA58" s="1239"/>
      <c r="DB58" s="1239"/>
      <c r="DC58" s="1239"/>
      <c r="DD58" s="1242"/>
      <c r="DE58" s="1240"/>
    </row>
    <row r="59" spans="1:109" s="1217" customFormat="1" ht="13.2" x14ac:dyDescent="0.2">
      <c r="A59" s="243"/>
      <c r="B59" s="1240"/>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40"/>
    </row>
    <row r="60" spans="1:109" s="1217" customFormat="1" ht="13.2" x14ac:dyDescent="0.2">
      <c r="A60" s="243"/>
      <c r="B60" s="1240"/>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40"/>
    </row>
    <row r="61" spans="1:109" s="1217" customFormat="1" ht="13.2" x14ac:dyDescent="0.2">
      <c r="A61" s="243"/>
      <c r="B61" s="1244"/>
      <c r="C61" s="1245"/>
      <c r="D61" s="1245"/>
      <c r="E61" s="1245"/>
      <c r="F61" s="1245"/>
      <c r="G61" s="1245"/>
      <c r="H61" s="1245"/>
      <c r="I61" s="1245"/>
      <c r="J61" s="1245"/>
      <c r="K61" s="1245"/>
      <c r="L61" s="1245"/>
      <c r="M61" s="1246"/>
      <c r="N61" s="1246"/>
      <c r="O61" s="1245"/>
      <c r="P61" s="1245"/>
      <c r="Q61" s="1245"/>
      <c r="R61" s="1245"/>
      <c r="S61" s="1245"/>
      <c r="T61" s="1245"/>
      <c r="U61" s="1245"/>
      <c r="V61" s="1245"/>
      <c r="W61" s="1245"/>
      <c r="X61" s="1245"/>
      <c r="Y61" s="1245"/>
      <c r="Z61" s="1245"/>
      <c r="AA61" s="1245"/>
      <c r="AB61" s="1245"/>
      <c r="AC61" s="1245"/>
      <c r="AD61" s="1245"/>
      <c r="AE61" s="1245"/>
      <c r="AF61" s="1245"/>
      <c r="AG61" s="1245"/>
      <c r="AH61" s="1245"/>
      <c r="AI61" s="1245"/>
      <c r="AJ61" s="1245"/>
      <c r="AK61" s="1245"/>
      <c r="AL61" s="1245"/>
      <c r="AM61" s="1245"/>
      <c r="AN61" s="1245"/>
      <c r="AO61" s="1245"/>
      <c r="AP61" s="1245"/>
      <c r="AQ61" s="1245"/>
      <c r="AR61" s="1245"/>
      <c r="AS61" s="1246"/>
      <c r="AT61" s="1246"/>
      <c r="AU61" s="1245"/>
      <c r="AV61" s="1245"/>
      <c r="AW61" s="1245"/>
      <c r="AX61" s="1245"/>
      <c r="AY61" s="1245"/>
      <c r="AZ61" s="1245"/>
      <c r="BA61" s="1245"/>
      <c r="BB61" s="1245"/>
      <c r="BC61" s="1245"/>
      <c r="BD61" s="1245"/>
      <c r="BE61" s="1246"/>
      <c r="BF61" s="1246"/>
      <c r="BG61" s="1245"/>
      <c r="BH61" s="1245"/>
      <c r="BI61" s="1245"/>
      <c r="BJ61" s="1245"/>
      <c r="BK61" s="1245"/>
      <c r="BL61" s="1245"/>
      <c r="BM61" s="1245"/>
      <c r="BN61" s="1245"/>
      <c r="BO61" s="1245"/>
      <c r="BP61" s="1245"/>
      <c r="BQ61" s="1246"/>
      <c r="BR61" s="1246"/>
      <c r="BS61" s="1245"/>
      <c r="BT61" s="1245"/>
      <c r="BU61" s="1245"/>
      <c r="BV61" s="1245"/>
      <c r="BW61" s="1245"/>
      <c r="BX61" s="1245"/>
      <c r="BY61" s="1245"/>
      <c r="BZ61" s="1245"/>
      <c r="CA61" s="1245"/>
      <c r="CB61" s="1245"/>
      <c r="CC61" s="1246"/>
      <c r="CD61" s="1246"/>
      <c r="CE61" s="1245"/>
      <c r="CF61" s="1245"/>
      <c r="CG61" s="1245"/>
      <c r="CH61" s="1245"/>
      <c r="CI61" s="1245"/>
      <c r="CJ61" s="1245"/>
      <c r="CK61" s="1245"/>
      <c r="CL61" s="1245"/>
      <c r="CM61" s="1245"/>
      <c r="CN61" s="1245"/>
      <c r="CO61" s="1246"/>
      <c r="CP61" s="1246"/>
      <c r="CQ61" s="1245"/>
      <c r="CR61" s="1245"/>
      <c r="CS61" s="1245"/>
      <c r="CT61" s="1245"/>
      <c r="CU61" s="1245"/>
      <c r="CV61" s="1245"/>
      <c r="CW61" s="1245"/>
      <c r="CX61" s="1245"/>
      <c r="CY61" s="1245"/>
      <c r="CZ61" s="1245"/>
      <c r="DA61" s="1246"/>
      <c r="DB61" s="1246"/>
      <c r="DC61" s="1246"/>
      <c r="DD61" s="1247"/>
      <c r="DE61" s="1240"/>
    </row>
    <row r="62" spans="1:109" ht="13.2" x14ac:dyDescent="0.2">
      <c r="B62" s="1215"/>
      <c r="C62" s="1215"/>
      <c r="D62" s="1215"/>
      <c r="E62" s="1215"/>
      <c r="F62" s="1215"/>
      <c r="G62" s="1215"/>
      <c r="H62" s="1215"/>
      <c r="I62" s="1215"/>
      <c r="J62" s="1215"/>
      <c r="K62" s="1215"/>
      <c r="L62" s="1215"/>
      <c r="M62" s="1215"/>
      <c r="N62" s="1215"/>
      <c r="O62" s="1215"/>
      <c r="P62" s="1215"/>
      <c r="Q62" s="1215"/>
      <c r="R62" s="1215"/>
      <c r="S62" s="1215"/>
      <c r="T62" s="1215"/>
      <c r="U62" s="1215"/>
      <c r="V62" s="1215"/>
      <c r="W62" s="1215"/>
      <c r="X62" s="1215"/>
      <c r="Y62" s="1215"/>
      <c r="Z62" s="1215"/>
      <c r="AA62" s="1215"/>
      <c r="AB62" s="1215"/>
      <c r="AC62" s="1215"/>
      <c r="AD62" s="1215"/>
      <c r="AE62" s="1215"/>
      <c r="AF62" s="1215"/>
      <c r="AG62" s="1215"/>
      <c r="AH62" s="1215"/>
      <c r="AI62" s="1215"/>
      <c r="AJ62" s="1215"/>
      <c r="AK62" s="1215"/>
      <c r="AL62" s="1215"/>
      <c r="AM62" s="1215"/>
      <c r="AN62" s="1215"/>
      <c r="AO62" s="1215"/>
      <c r="AP62" s="1215"/>
      <c r="AQ62" s="1215"/>
      <c r="AR62" s="1215"/>
      <c r="AS62" s="1215"/>
      <c r="AT62" s="1215"/>
      <c r="AU62" s="1215"/>
      <c r="AV62" s="1215"/>
      <c r="AW62" s="1215"/>
      <c r="AX62" s="1215"/>
      <c r="AY62" s="1215"/>
      <c r="AZ62" s="1215"/>
      <c r="BA62" s="1215"/>
      <c r="BB62" s="1215"/>
      <c r="BC62" s="1215"/>
      <c r="BD62" s="1215"/>
      <c r="BE62" s="1215"/>
      <c r="BF62" s="1215"/>
      <c r="BG62" s="1215"/>
      <c r="BH62" s="1215"/>
      <c r="BI62" s="1215"/>
      <c r="BJ62" s="1215"/>
      <c r="BK62" s="1215"/>
      <c r="BL62" s="1215"/>
      <c r="BM62" s="1215"/>
      <c r="BN62" s="1215"/>
      <c r="BO62" s="1215"/>
      <c r="BP62" s="1215"/>
      <c r="BQ62" s="1215"/>
      <c r="BR62" s="1215"/>
      <c r="BS62" s="1215"/>
      <c r="BT62" s="1215"/>
      <c r="BU62" s="1215"/>
      <c r="BV62" s="1215"/>
      <c r="BW62" s="1215"/>
      <c r="BX62" s="1215"/>
      <c r="BY62" s="1215"/>
      <c r="BZ62" s="1215"/>
      <c r="CA62" s="1215"/>
      <c r="CB62" s="1215"/>
      <c r="CC62" s="1215"/>
      <c r="CD62" s="1215"/>
      <c r="CE62" s="1215"/>
      <c r="CF62" s="1215"/>
      <c r="CG62" s="1215"/>
      <c r="CH62" s="1215"/>
      <c r="CI62" s="1215"/>
      <c r="CJ62" s="1215"/>
      <c r="CK62" s="1215"/>
      <c r="CL62" s="1215"/>
      <c r="CM62" s="1215"/>
      <c r="CN62" s="1215"/>
      <c r="CO62" s="1215"/>
      <c r="CP62" s="1215"/>
      <c r="CQ62" s="1215"/>
      <c r="CR62" s="1215"/>
      <c r="CS62" s="1215"/>
      <c r="CT62" s="1215"/>
      <c r="CU62" s="1215"/>
      <c r="CV62" s="1215"/>
      <c r="CW62" s="1215"/>
      <c r="CX62" s="1215"/>
      <c r="CY62" s="1215"/>
      <c r="CZ62" s="1215"/>
      <c r="DA62" s="1215"/>
      <c r="DB62" s="1215"/>
      <c r="DC62" s="1215"/>
      <c r="DD62" s="1215"/>
      <c r="DE62" s="243"/>
    </row>
    <row r="63" spans="1:109" ht="16.2" x14ac:dyDescent="0.2">
      <c r="B63" s="300" t="s">
        <v>572</v>
      </c>
    </row>
    <row r="64" spans="1:109" ht="13.2" x14ac:dyDescent="0.2">
      <c r="B64" s="247"/>
      <c r="G64" s="1216"/>
      <c r="I64" s="1248"/>
      <c r="J64" s="1248"/>
      <c r="K64" s="1248"/>
      <c r="L64" s="1248"/>
      <c r="M64" s="1248"/>
      <c r="N64" s="1249"/>
      <c r="AM64" s="1216"/>
      <c r="AN64" s="1216" t="s">
        <v>565</v>
      </c>
      <c r="AP64" s="1217"/>
      <c r="AQ64" s="1217"/>
      <c r="AR64" s="1217"/>
      <c r="AY64" s="1216"/>
      <c r="BA64" s="1217"/>
      <c r="BB64" s="1217"/>
      <c r="BC64" s="1217"/>
      <c r="BK64" s="1216"/>
      <c r="BM64" s="1217"/>
      <c r="BN64" s="1217"/>
      <c r="BO64" s="1217"/>
      <c r="BW64" s="1216"/>
      <c r="BY64" s="1217"/>
      <c r="BZ64" s="1217"/>
      <c r="CA64" s="1217"/>
      <c r="CI64" s="1216"/>
      <c r="CK64" s="1217"/>
      <c r="CL64" s="1217"/>
      <c r="CM64" s="1217"/>
      <c r="CU64" s="1216"/>
      <c r="CW64" s="1217"/>
      <c r="CX64" s="1217"/>
      <c r="CY64" s="1217"/>
    </row>
    <row r="65" spans="2:107" ht="13.2" x14ac:dyDescent="0.2">
      <c r="B65" s="247"/>
      <c r="AN65" s="1218" t="s">
        <v>573</v>
      </c>
      <c r="AO65" s="1219"/>
      <c r="AP65" s="1219"/>
      <c r="AQ65" s="1219"/>
      <c r="AR65" s="1219"/>
      <c r="AS65" s="1219"/>
      <c r="AT65" s="1219"/>
      <c r="AU65" s="1219"/>
      <c r="AV65" s="1219"/>
      <c r="AW65" s="1219"/>
      <c r="AX65" s="1219"/>
      <c r="AY65" s="1219"/>
      <c r="AZ65" s="1219"/>
      <c r="BA65" s="1219"/>
      <c r="BB65" s="1219"/>
      <c r="BC65" s="1219"/>
      <c r="BD65" s="1219"/>
      <c r="BE65" s="1219"/>
      <c r="BF65" s="1219"/>
      <c r="BG65" s="1219"/>
      <c r="BH65" s="1219"/>
      <c r="BI65" s="1219"/>
      <c r="BJ65" s="1219"/>
      <c r="BK65" s="1219"/>
      <c r="BL65" s="1219"/>
      <c r="BM65" s="1219"/>
      <c r="BN65" s="1219"/>
      <c r="BO65" s="1219"/>
      <c r="BP65" s="1219"/>
      <c r="BQ65" s="1219"/>
      <c r="BR65" s="1219"/>
      <c r="BS65" s="1219"/>
      <c r="BT65" s="1219"/>
      <c r="BU65" s="1219"/>
      <c r="BV65" s="1219"/>
      <c r="BW65" s="1219"/>
      <c r="BX65" s="1219"/>
      <c r="BY65" s="1219"/>
      <c r="BZ65" s="1219"/>
      <c r="CA65" s="1219"/>
      <c r="CB65" s="1219"/>
      <c r="CC65" s="1219"/>
      <c r="CD65" s="1219"/>
      <c r="CE65" s="1219"/>
      <c r="CF65" s="1219"/>
      <c r="CG65" s="1219"/>
      <c r="CH65" s="1219"/>
      <c r="CI65" s="1219"/>
      <c r="CJ65" s="1219"/>
      <c r="CK65" s="1219"/>
      <c r="CL65" s="1219"/>
      <c r="CM65" s="1219"/>
      <c r="CN65" s="1219"/>
      <c r="CO65" s="1219"/>
      <c r="CP65" s="1219"/>
      <c r="CQ65" s="1219"/>
      <c r="CR65" s="1219"/>
      <c r="CS65" s="1219"/>
      <c r="CT65" s="1219"/>
      <c r="CU65" s="1219"/>
      <c r="CV65" s="1219"/>
      <c r="CW65" s="1219"/>
      <c r="CX65" s="1219"/>
      <c r="CY65" s="1219"/>
      <c r="CZ65" s="1219"/>
      <c r="DA65" s="1219"/>
      <c r="DB65" s="1219"/>
      <c r="DC65" s="1220"/>
    </row>
    <row r="66" spans="2:107" ht="13.2" x14ac:dyDescent="0.2">
      <c r="B66" s="247"/>
      <c r="AN66" s="1221"/>
      <c r="AO66" s="1222"/>
      <c r="AP66" s="1222"/>
      <c r="AQ66" s="1222"/>
      <c r="AR66" s="1222"/>
      <c r="AS66" s="1222"/>
      <c r="AT66" s="1222"/>
      <c r="AU66" s="1222"/>
      <c r="AV66" s="1222"/>
      <c r="AW66" s="1222"/>
      <c r="AX66" s="1222"/>
      <c r="AY66" s="1222"/>
      <c r="AZ66" s="1222"/>
      <c r="BA66" s="1222"/>
      <c r="BB66" s="1222"/>
      <c r="BC66" s="1222"/>
      <c r="BD66" s="1222"/>
      <c r="BE66" s="1222"/>
      <c r="BF66" s="1222"/>
      <c r="BG66" s="1222"/>
      <c r="BH66" s="1222"/>
      <c r="BI66" s="1222"/>
      <c r="BJ66" s="1222"/>
      <c r="BK66" s="1222"/>
      <c r="BL66" s="1222"/>
      <c r="BM66" s="1222"/>
      <c r="BN66" s="1222"/>
      <c r="BO66" s="1222"/>
      <c r="BP66" s="1222"/>
      <c r="BQ66" s="1222"/>
      <c r="BR66" s="1222"/>
      <c r="BS66" s="1222"/>
      <c r="BT66" s="1222"/>
      <c r="BU66" s="1222"/>
      <c r="BV66" s="1222"/>
      <c r="BW66" s="1222"/>
      <c r="BX66" s="1222"/>
      <c r="BY66" s="1222"/>
      <c r="BZ66" s="1222"/>
      <c r="CA66" s="1222"/>
      <c r="CB66" s="1222"/>
      <c r="CC66" s="1222"/>
      <c r="CD66" s="1222"/>
      <c r="CE66" s="1222"/>
      <c r="CF66" s="1222"/>
      <c r="CG66" s="1222"/>
      <c r="CH66" s="1222"/>
      <c r="CI66" s="1222"/>
      <c r="CJ66" s="1222"/>
      <c r="CK66" s="1222"/>
      <c r="CL66" s="1222"/>
      <c r="CM66" s="1222"/>
      <c r="CN66" s="1222"/>
      <c r="CO66" s="1222"/>
      <c r="CP66" s="1222"/>
      <c r="CQ66" s="1222"/>
      <c r="CR66" s="1222"/>
      <c r="CS66" s="1222"/>
      <c r="CT66" s="1222"/>
      <c r="CU66" s="1222"/>
      <c r="CV66" s="1222"/>
      <c r="CW66" s="1222"/>
      <c r="CX66" s="1222"/>
      <c r="CY66" s="1222"/>
      <c r="CZ66" s="1222"/>
      <c r="DA66" s="1222"/>
      <c r="DB66" s="1222"/>
      <c r="DC66" s="1223"/>
    </row>
    <row r="67" spans="2:107" ht="13.2" x14ac:dyDescent="0.2">
      <c r="B67" s="247"/>
      <c r="AN67" s="1221"/>
      <c r="AO67" s="1222"/>
      <c r="AP67" s="1222"/>
      <c r="AQ67" s="1222"/>
      <c r="AR67" s="1222"/>
      <c r="AS67" s="1222"/>
      <c r="AT67" s="1222"/>
      <c r="AU67" s="1222"/>
      <c r="AV67" s="1222"/>
      <c r="AW67" s="1222"/>
      <c r="AX67" s="1222"/>
      <c r="AY67" s="1222"/>
      <c r="AZ67" s="1222"/>
      <c r="BA67" s="1222"/>
      <c r="BB67" s="1222"/>
      <c r="BC67" s="1222"/>
      <c r="BD67" s="1222"/>
      <c r="BE67" s="1222"/>
      <c r="BF67" s="1222"/>
      <c r="BG67" s="1222"/>
      <c r="BH67" s="1222"/>
      <c r="BI67" s="1222"/>
      <c r="BJ67" s="1222"/>
      <c r="BK67" s="1222"/>
      <c r="BL67" s="1222"/>
      <c r="BM67" s="1222"/>
      <c r="BN67" s="1222"/>
      <c r="BO67" s="1222"/>
      <c r="BP67" s="1222"/>
      <c r="BQ67" s="1222"/>
      <c r="BR67" s="1222"/>
      <c r="BS67" s="1222"/>
      <c r="BT67" s="1222"/>
      <c r="BU67" s="1222"/>
      <c r="BV67" s="1222"/>
      <c r="BW67" s="1222"/>
      <c r="BX67" s="1222"/>
      <c r="BY67" s="1222"/>
      <c r="BZ67" s="1222"/>
      <c r="CA67" s="1222"/>
      <c r="CB67" s="1222"/>
      <c r="CC67" s="1222"/>
      <c r="CD67" s="1222"/>
      <c r="CE67" s="1222"/>
      <c r="CF67" s="1222"/>
      <c r="CG67" s="1222"/>
      <c r="CH67" s="1222"/>
      <c r="CI67" s="1222"/>
      <c r="CJ67" s="1222"/>
      <c r="CK67" s="1222"/>
      <c r="CL67" s="1222"/>
      <c r="CM67" s="1222"/>
      <c r="CN67" s="1222"/>
      <c r="CO67" s="1222"/>
      <c r="CP67" s="1222"/>
      <c r="CQ67" s="1222"/>
      <c r="CR67" s="1222"/>
      <c r="CS67" s="1222"/>
      <c r="CT67" s="1222"/>
      <c r="CU67" s="1222"/>
      <c r="CV67" s="1222"/>
      <c r="CW67" s="1222"/>
      <c r="CX67" s="1222"/>
      <c r="CY67" s="1222"/>
      <c r="CZ67" s="1222"/>
      <c r="DA67" s="1222"/>
      <c r="DB67" s="1222"/>
      <c r="DC67" s="1223"/>
    </row>
    <row r="68" spans="2:107" ht="13.2" x14ac:dyDescent="0.2">
      <c r="B68" s="247"/>
      <c r="AN68" s="1221"/>
      <c r="AO68" s="1222"/>
      <c r="AP68" s="1222"/>
      <c r="AQ68" s="1222"/>
      <c r="AR68" s="1222"/>
      <c r="AS68" s="1222"/>
      <c r="AT68" s="1222"/>
      <c r="AU68" s="1222"/>
      <c r="AV68" s="1222"/>
      <c r="AW68" s="1222"/>
      <c r="AX68" s="1222"/>
      <c r="AY68" s="1222"/>
      <c r="AZ68" s="1222"/>
      <c r="BA68" s="1222"/>
      <c r="BB68" s="1222"/>
      <c r="BC68" s="1222"/>
      <c r="BD68" s="1222"/>
      <c r="BE68" s="1222"/>
      <c r="BF68" s="1222"/>
      <c r="BG68" s="1222"/>
      <c r="BH68" s="1222"/>
      <c r="BI68" s="1222"/>
      <c r="BJ68" s="1222"/>
      <c r="BK68" s="1222"/>
      <c r="BL68" s="1222"/>
      <c r="BM68" s="1222"/>
      <c r="BN68" s="1222"/>
      <c r="BO68" s="1222"/>
      <c r="BP68" s="1222"/>
      <c r="BQ68" s="1222"/>
      <c r="BR68" s="1222"/>
      <c r="BS68" s="1222"/>
      <c r="BT68" s="1222"/>
      <c r="BU68" s="1222"/>
      <c r="BV68" s="1222"/>
      <c r="BW68" s="1222"/>
      <c r="BX68" s="1222"/>
      <c r="BY68" s="1222"/>
      <c r="BZ68" s="1222"/>
      <c r="CA68" s="1222"/>
      <c r="CB68" s="1222"/>
      <c r="CC68" s="1222"/>
      <c r="CD68" s="1222"/>
      <c r="CE68" s="1222"/>
      <c r="CF68" s="1222"/>
      <c r="CG68" s="1222"/>
      <c r="CH68" s="1222"/>
      <c r="CI68" s="1222"/>
      <c r="CJ68" s="1222"/>
      <c r="CK68" s="1222"/>
      <c r="CL68" s="1222"/>
      <c r="CM68" s="1222"/>
      <c r="CN68" s="1222"/>
      <c r="CO68" s="1222"/>
      <c r="CP68" s="1222"/>
      <c r="CQ68" s="1222"/>
      <c r="CR68" s="1222"/>
      <c r="CS68" s="1222"/>
      <c r="CT68" s="1222"/>
      <c r="CU68" s="1222"/>
      <c r="CV68" s="1222"/>
      <c r="CW68" s="1222"/>
      <c r="CX68" s="1222"/>
      <c r="CY68" s="1222"/>
      <c r="CZ68" s="1222"/>
      <c r="DA68" s="1222"/>
      <c r="DB68" s="1222"/>
      <c r="DC68" s="1223"/>
    </row>
    <row r="69" spans="2:107" ht="13.2" x14ac:dyDescent="0.2">
      <c r="B69" s="247"/>
      <c r="AN69" s="1224"/>
      <c r="AO69" s="1225"/>
      <c r="AP69" s="1225"/>
      <c r="AQ69" s="1225"/>
      <c r="AR69" s="1225"/>
      <c r="AS69" s="1225"/>
      <c r="AT69" s="1225"/>
      <c r="AU69" s="1225"/>
      <c r="AV69" s="1225"/>
      <c r="AW69" s="1225"/>
      <c r="AX69" s="1225"/>
      <c r="AY69" s="1225"/>
      <c r="AZ69" s="1225"/>
      <c r="BA69" s="1225"/>
      <c r="BB69" s="1225"/>
      <c r="BC69" s="1225"/>
      <c r="BD69" s="1225"/>
      <c r="BE69" s="1225"/>
      <c r="BF69" s="1225"/>
      <c r="BG69" s="1225"/>
      <c r="BH69" s="1225"/>
      <c r="BI69" s="1225"/>
      <c r="BJ69" s="1225"/>
      <c r="BK69" s="1225"/>
      <c r="BL69" s="1225"/>
      <c r="BM69" s="1225"/>
      <c r="BN69" s="1225"/>
      <c r="BO69" s="1225"/>
      <c r="BP69" s="1225"/>
      <c r="BQ69" s="1225"/>
      <c r="BR69" s="1225"/>
      <c r="BS69" s="1225"/>
      <c r="BT69" s="1225"/>
      <c r="BU69" s="1225"/>
      <c r="BV69" s="1225"/>
      <c r="BW69" s="1225"/>
      <c r="BX69" s="1225"/>
      <c r="BY69" s="1225"/>
      <c r="BZ69" s="1225"/>
      <c r="CA69" s="1225"/>
      <c r="CB69" s="1225"/>
      <c r="CC69" s="1225"/>
      <c r="CD69" s="1225"/>
      <c r="CE69" s="1225"/>
      <c r="CF69" s="1225"/>
      <c r="CG69" s="1225"/>
      <c r="CH69" s="1225"/>
      <c r="CI69" s="1225"/>
      <c r="CJ69" s="1225"/>
      <c r="CK69" s="1225"/>
      <c r="CL69" s="1225"/>
      <c r="CM69" s="1225"/>
      <c r="CN69" s="1225"/>
      <c r="CO69" s="1225"/>
      <c r="CP69" s="1225"/>
      <c r="CQ69" s="1225"/>
      <c r="CR69" s="1225"/>
      <c r="CS69" s="1225"/>
      <c r="CT69" s="1225"/>
      <c r="CU69" s="1225"/>
      <c r="CV69" s="1225"/>
      <c r="CW69" s="1225"/>
      <c r="CX69" s="1225"/>
      <c r="CY69" s="1225"/>
      <c r="CZ69" s="1225"/>
      <c r="DA69" s="1225"/>
      <c r="DB69" s="1225"/>
      <c r="DC69" s="1226"/>
    </row>
    <row r="70" spans="2:107" ht="13.2" x14ac:dyDescent="0.2">
      <c r="B70" s="247"/>
      <c r="H70" s="1250"/>
      <c r="I70" s="1250"/>
      <c r="J70" s="1251"/>
      <c r="K70" s="1251"/>
      <c r="L70" s="1252"/>
      <c r="M70" s="1251"/>
      <c r="N70" s="1252"/>
      <c r="AN70" s="1227"/>
      <c r="AO70" s="1227"/>
      <c r="AP70" s="1227"/>
      <c r="AZ70" s="1227"/>
      <c r="BA70" s="1227"/>
      <c r="BB70" s="1227"/>
      <c r="BL70" s="1227"/>
      <c r="BM70" s="1227"/>
      <c r="BN70" s="1227"/>
      <c r="BX70" s="1227"/>
      <c r="BY70" s="1227"/>
      <c r="BZ70" s="1227"/>
      <c r="CJ70" s="1227"/>
      <c r="CK70" s="1227"/>
      <c r="CL70" s="1227"/>
      <c r="CV70" s="1227"/>
      <c r="CW70" s="1227"/>
      <c r="CX70" s="1227"/>
    </row>
    <row r="71" spans="2:107" ht="13.2" x14ac:dyDescent="0.2">
      <c r="B71" s="247"/>
      <c r="G71" s="1253"/>
      <c r="I71" s="1254"/>
      <c r="J71" s="1251"/>
      <c r="K71" s="1251"/>
      <c r="L71" s="1252"/>
      <c r="M71" s="1251"/>
      <c r="N71" s="1252"/>
      <c r="AM71" s="1253"/>
      <c r="AN71" s="243" t="s">
        <v>567</v>
      </c>
    </row>
    <row r="72" spans="2:107" ht="13.2" x14ac:dyDescent="0.2">
      <c r="B72" s="247"/>
      <c r="G72" s="1228"/>
      <c r="H72" s="1228"/>
      <c r="I72" s="1228"/>
      <c r="J72" s="1228"/>
      <c r="K72" s="1229"/>
      <c r="L72" s="1229"/>
      <c r="M72" s="1230"/>
      <c r="N72" s="1230"/>
      <c r="AN72" s="1231"/>
      <c r="AO72" s="1232"/>
      <c r="AP72" s="1232"/>
      <c r="AQ72" s="1232"/>
      <c r="AR72" s="1232"/>
      <c r="AS72" s="1232"/>
      <c r="AT72" s="1232"/>
      <c r="AU72" s="1232"/>
      <c r="AV72" s="1232"/>
      <c r="AW72" s="1232"/>
      <c r="AX72" s="1232"/>
      <c r="AY72" s="1232"/>
      <c r="AZ72" s="1232"/>
      <c r="BA72" s="1232"/>
      <c r="BB72" s="1232"/>
      <c r="BC72" s="1232"/>
      <c r="BD72" s="1232"/>
      <c r="BE72" s="1232"/>
      <c r="BF72" s="1232"/>
      <c r="BG72" s="1232"/>
      <c r="BH72" s="1232"/>
      <c r="BI72" s="1232"/>
      <c r="BJ72" s="1232"/>
      <c r="BK72" s="1232"/>
      <c r="BL72" s="1232"/>
      <c r="BM72" s="1232"/>
      <c r="BN72" s="1232"/>
      <c r="BO72" s="1233"/>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35"/>
      <c r="H73" s="1235"/>
      <c r="I73" s="1235"/>
      <c r="J73" s="1235"/>
      <c r="K73" s="1255"/>
      <c r="L73" s="1255"/>
      <c r="M73" s="1255"/>
      <c r="N73" s="1255"/>
      <c r="AM73" s="1227"/>
      <c r="AN73" s="1238" t="s">
        <v>568</v>
      </c>
      <c r="AO73" s="1238"/>
      <c r="AP73" s="1238"/>
      <c r="AQ73" s="1238"/>
      <c r="AR73" s="1238"/>
      <c r="AS73" s="1238"/>
      <c r="AT73" s="1238"/>
      <c r="AU73" s="1238"/>
      <c r="AV73" s="1238"/>
      <c r="AW73" s="1238"/>
      <c r="AX73" s="1238"/>
      <c r="AY73" s="1238"/>
      <c r="AZ73" s="1238"/>
      <c r="BA73" s="1238"/>
      <c r="BB73" s="1238" t="s">
        <v>569</v>
      </c>
      <c r="BC73" s="1238"/>
      <c r="BD73" s="1238"/>
      <c r="BE73" s="1238"/>
      <c r="BF73" s="1238"/>
      <c r="BG73" s="1238"/>
      <c r="BH73" s="1238"/>
      <c r="BI73" s="1238"/>
      <c r="BJ73" s="1238"/>
      <c r="BK73" s="1238"/>
      <c r="BL73" s="1238"/>
      <c r="BM73" s="1238"/>
      <c r="BN73" s="1238"/>
      <c r="BO73" s="1238"/>
      <c r="BP73" s="1239">
        <v>44.3</v>
      </c>
      <c r="BQ73" s="1239"/>
      <c r="BR73" s="1239"/>
      <c r="BS73" s="1239"/>
      <c r="BT73" s="1239"/>
      <c r="BU73" s="1239"/>
      <c r="BV73" s="1239"/>
      <c r="BW73" s="1239"/>
      <c r="BX73" s="1239">
        <v>24</v>
      </c>
      <c r="BY73" s="1239"/>
      <c r="BZ73" s="1239"/>
      <c r="CA73" s="1239"/>
      <c r="CB73" s="1239"/>
      <c r="CC73" s="1239"/>
      <c r="CD73" s="1239"/>
      <c r="CE73" s="1239"/>
      <c r="CF73" s="1239">
        <v>10.4</v>
      </c>
      <c r="CG73" s="1239"/>
      <c r="CH73" s="1239"/>
      <c r="CI73" s="1239"/>
      <c r="CJ73" s="1239"/>
      <c r="CK73" s="1239"/>
      <c r="CL73" s="1239"/>
      <c r="CM73" s="1239"/>
      <c r="CN73" s="1239"/>
      <c r="CO73" s="1239"/>
      <c r="CP73" s="1239"/>
      <c r="CQ73" s="1239"/>
      <c r="CR73" s="1239"/>
      <c r="CS73" s="1239"/>
      <c r="CT73" s="1239"/>
      <c r="CU73" s="1239"/>
      <c r="CV73" s="1239"/>
      <c r="CW73" s="1239"/>
      <c r="CX73" s="1239"/>
      <c r="CY73" s="1239"/>
      <c r="CZ73" s="1239"/>
      <c r="DA73" s="1239"/>
      <c r="DB73" s="1239"/>
      <c r="DC73" s="1239"/>
    </row>
    <row r="74" spans="2:107" ht="13.2" x14ac:dyDescent="0.2">
      <c r="B74" s="247"/>
      <c r="G74" s="1235"/>
      <c r="H74" s="1235"/>
      <c r="I74" s="1235"/>
      <c r="J74" s="1235"/>
      <c r="K74" s="1255"/>
      <c r="L74" s="1255"/>
      <c r="M74" s="1255"/>
      <c r="N74" s="1255"/>
      <c r="AM74" s="1227"/>
      <c r="AN74" s="1238"/>
      <c r="AO74" s="1238"/>
      <c r="AP74" s="1238"/>
      <c r="AQ74" s="1238"/>
      <c r="AR74" s="1238"/>
      <c r="AS74" s="1238"/>
      <c r="AT74" s="1238"/>
      <c r="AU74" s="1238"/>
      <c r="AV74" s="1238"/>
      <c r="AW74" s="1238"/>
      <c r="AX74" s="1238"/>
      <c r="AY74" s="1238"/>
      <c r="AZ74" s="1238"/>
      <c r="BA74" s="1238"/>
      <c r="BB74" s="1238"/>
      <c r="BC74" s="1238"/>
      <c r="BD74" s="1238"/>
      <c r="BE74" s="1238"/>
      <c r="BF74" s="1238"/>
      <c r="BG74" s="1238"/>
      <c r="BH74" s="1238"/>
      <c r="BI74" s="1238"/>
      <c r="BJ74" s="1238"/>
      <c r="BK74" s="1238"/>
      <c r="BL74" s="1238"/>
      <c r="BM74" s="1238"/>
      <c r="BN74" s="1238"/>
      <c r="BO74" s="1238"/>
      <c r="BP74" s="1239"/>
      <c r="BQ74" s="1239"/>
      <c r="BR74" s="1239"/>
      <c r="BS74" s="1239"/>
      <c r="BT74" s="1239"/>
      <c r="BU74" s="1239"/>
      <c r="BV74" s="1239"/>
      <c r="BW74" s="1239"/>
      <c r="BX74" s="1239"/>
      <c r="BY74" s="1239"/>
      <c r="BZ74" s="1239"/>
      <c r="CA74" s="1239"/>
      <c r="CB74" s="1239"/>
      <c r="CC74" s="1239"/>
      <c r="CD74" s="1239"/>
      <c r="CE74" s="1239"/>
      <c r="CF74" s="1239"/>
      <c r="CG74" s="1239"/>
      <c r="CH74" s="1239"/>
      <c r="CI74" s="1239"/>
      <c r="CJ74" s="1239"/>
      <c r="CK74" s="1239"/>
      <c r="CL74" s="1239"/>
      <c r="CM74" s="1239"/>
      <c r="CN74" s="1239"/>
      <c r="CO74" s="1239"/>
      <c r="CP74" s="1239"/>
      <c r="CQ74" s="1239"/>
      <c r="CR74" s="1239"/>
      <c r="CS74" s="1239"/>
      <c r="CT74" s="1239"/>
      <c r="CU74" s="1239"/>
      <c r="CV74" s="1239"/>
      <c r="CW74" s="1239"/>
      <c r="CX74" s="1239"/>
      <c r="CY74" s="1239"/>
      <c r="CZ74" s="1239"/>
      <c r="DA74" s="1239"/>
      <c r="DB74" s="1239"/>
      <c r="DC74" s="1239"/>
    </row>
    <row r="75" spans="2:107" ht="13.2" x14ac:dyDescent="0.2">
      <c r="B75" s="247"/>
      <c r="G75" s="1235"/>
      <c r="H75" s="1235"/>
      <c r="I75" s="1228"/>
      <c r="J75" s="1228"/>
      <c r="K75" s="1237"/>
      <c r="L75" s="1237"/>
      <c r="M75" s="1237"/>
      <c r="N75" s="1237"/>
      <c r="AM75" s="1227"/>
      <c r="AN75" s="1238"/>
      <c r="AO75" s="1238"/>
      <c r="AP75" s="1238"/>
      <c r="AQ75" s="1238"/>
      <c r="AR75" s="1238"/>
      <c r="AS75" s="1238"/>
      <c r="AT75" s="1238"/>
      <c r="AU75" s="1238"/>
      <c r="AV75" s="1238"/>
      <c r="AW75" s="1238"/>
      <c r="AX75" s="1238"/>
      <c r="AY75" s="1238"/>
      <c r="AZ75" s="1238"/>
      <c r="BA75" s="1238"/>
      <c r="BB75" s="1238" t="s">
        <v>574</v>
      </c>
      <c r="BC75" s="1238"/>
      <c r="BD75" s="1238"/>
      <c r="BE75" s="1238"/>
      <c r="BF75" s="1238"/>
      <c r="BG75" s="1238"/>
      <c r="BH75" s="1238"/>
      <c r="BI75" s="1238"/>
      <c r="BJ75" s="1238"/>
      <c r="BK75" s="1238"/>
      <c r="BL75" s="1238"/>
      <c r="BM75" s="1238"/>
      <c r="BN75" s="1238"/>
      <c r="BO75" s="1238"/>
      <c r="BP75" s="1239">
        <v>5.6</v>
      </c>
      <c r="BQ75" s="1239"/>
      <c r="BR75" s="1239"/>
      <c r="BS75" s="1239"/>
      <c r="BT75" s="1239"/>
      <c r="BU75" s="1239"/>
      <c r="BV75" s="1239"/>
      <c r="BW75" s="1239"/>
      <c r="BX75" s="1239">
        <v>3.9</v>
      </c>
      <c r="BY75" s="1239"/>
      <c r="BZ75" s="1239"/>
      <c r="CA75" s="1239"/>
      <c r="CB75" s="1239"/>
      <c r="CC75" s="1239"/>
      <c r="CD75" s="1239"/>
      <c r="CE75" s="1239"/>
      <c r="CF75" s="1239">
        <v>3.1</v>
      </c>
      <c r="CG75" s="1239"/>
      <c r="CH75" s="1239"/>
      <c r="CI75" s="1239"/>
      <c r="CJ75" s="1239"/>
      <c r="CK75" s="1239"/>
      <c r="CL75" s="1239"/>
      <c r="CM75" s="1239"/>
      <c r="CN75" s="1239">
        <v>2.4</v>
      </c>
      <c r="CO75" s="1239"/>
      <c r="CP75" s="1239"/>
      <c r="CQ75" s="1239"/>
      <c r="CR75" s="1239"/>
      <c r="CS75" s="1239"/>
      <c r="CT75" s="1239"/>
      <c r="CU75" s="1239"/>
      <c r="CV75" s="1239">
        <v>2.1</v>
      </c>
      <c r="CW75" s="1239"/>
      <c r="CX75" s="1239"/>
      <c r="CY75" s="1239"/>
      <c r="CZ75" s="1239"/>
      <c r="DA75" s="1239"/>
      <c r="DB75" s="1239"/>
      <c r="DC75" s="1239"/>
    </row>
    <row r="76" spans="2:107" ht="13.2" x14ac:dyDescent="0.2">
      <c r="B76" s="247"/>
      <c r="G76" s="1235"/>
      <c r="H76" s="1235"/>
      <c r="I76" s="1228"/>
      <c r="J76" s="1228"/>
      <c r="K76" s="1237"/>
      <c r="L76" s="1237"/>
      <c r="M76" s="1237"/>
      <c r="N76" s="1237"/>
      <c r="AM76" s="1227"/>
      <c r="AN76" s="1238"/>
      <c r="AO76" s="1238"/>
      <c r="AP76" s="1238"/>
      <c r="AQ76" s="1238"/>
      <c r="AR76" s="1238"/>
      <c r="AS76" s="1238"/>
      <c r="AT76" s="1238"/>
      <c r="AU76" s="1238"/>
      <c r="AV76" s="1238"/>
      <c r="AW76" s="1238"/>
      <c r="AX76" s="1238"/>
      <c r="AY76" s="1238"/>
      <c r="AZ76" s="1238"/>
      <c r="BA76" s="1238"/>
      <c r="BB76" s="1238"/>
      <c r="BC76" s="1238"/>
      <c r="BD76" s="1238"/>
      <c r="BE76" s="1238"/>
      <c r="BF76" s="1238"/>
      <c r="BG76" s="1238"/>
      <c r="BH76" s="1238"/>
      <c r="BI76" s="1238"/>
      <c r="BJ76" s="1238"/>
      <c r="BK76" s="1238"/>
      <c r="BL76" s="1238"/>
      <c r="BM76" s="1238"/>
      <c r="BN76" s="1238"/>
      <c r="BO76" s="1238"/>
      <c r="BP76" s="1239"/>
      <c r="BQ76" s="1239"/>
      <c r="BR76" s="1239"/>
      <c r="BS76" s="1239"/>
      <c r="BT76" s="1239"/>
      <c r="BU76" s="1239"/>
      <c r="BV76" s="1239"/>
      <c r="BW76" s="1239"/>
      <c r="BX76" s="1239"/>
      <c r="BY76" s="1239"/>
      <c r="BZ76" s="1239"/>
      <c r="CA76" s="1239"/>
      <c r="CB76" s="1239"/>
      <c r="CC76" s="1239"/>
      <c r="CD76" s="1239"/>
      <c r="CE76" s="1239"/>
      <c r="CF76" s="1239"/>
      <c r="CG76" s="1239"/>
      <c r="CH76" s="1239"/>
      <c r="CI76" s="1239"/>
      <c r="CJ76" s="1239"/>
      <c r="CK76" s="1239"/>
      <c r="CL76" s="1239"/>
      <c r="CM76" s="1239"/>
      <c r="CN76" s="1239"/>
      <c r="CO76" s="1239"/>
      <c r="CP76" s="1239"/>
      <c r="CQ76" s="1239"/>
      <c r="CR76" s="1239"/>
      <c r="CS76" s="1239"/>
      <c r="CT76" s="1239"/>
      <c r="CU76" s="1239"/>
      <c r="CV76" s="1239"/>
      <c r="CW76" s="1239"/>
      <c r="CX76" s="1239"/>
      <c r="CY76" s="1239"/>
      <c r="CZ76" s="1239"/>
      <c r="DA76" s="1239"/>
      <c r="DB76" s="1239"/>
      <c r="DC76" s="1239"/>
    </row>
    <row r="77" spans="2:107" ht="13.2" x14ac:dyDescent="0.2">
      <c r="B77" s="247"/>
      <c r="G77" s="1228"/>
      <c r="H77" s="1228"/>
      <c r="I77" s="1228"/>
      <c r="J77" s="1228"/>
      <c r="K77" s="1255"/>
      <c r="L77" s="1255"/>
      <c r="M77" s="1255"/>
      <c r="N77" s="1255"/>
      <c r="AN77" s="1234" t="s">
        <v>571</v>
      </c>
      <c r="AO77" s="1234"/>
      <c r="AP77" s="1234"/>
      <c r="AQ77" s="1234"/>
      <c r="AR77" s="1234"/>
      <c r="AS77" s="1234"/>
      <c r="AT77" s="1234"/>
      <c r="AU77" s="1234"/>
      <c r="AV77" s="1234"/>
      <c r="AW77" s="1234"/>
      <c r="AX77" s="1234"/>
      <c r="AY77" s="1234"/>
      <c r="AZ77" s="1234"/>
      <c r="BA77" s="1234"/>
      <c r="BB77" s="1238" t="s">
        <v>569</v>
      </c>
      <c r="BC77" s="1238"/>
      <c r="BD77" s="1238"/>
      <c r="BE77" s="1238"/>
      <c r="BF77" s="1238"/>
      <c r="BG77" s="1238"/>
      <c r="BH77" s="1238"/>
      <c r="BI77" s="1238"/>
      <c r="BJ77" s="1238"/>
      <c r="BK77" s="1238"/>
      <c r="BL77" s="1238"/>
      <c r="BM77" s="1238"/>
      <c r="BN77" s="1238"/>
      <c r="BO77" s="1238"/>
      <c r="BP77" s="1239">
        <v>3.9</v>
      </c>
      <c r="BQ77" s="1239"/>
      <c r="BR77" s="1239"/>
      <c r="BS77" s="1239"/>
      <c r="BT77" s="1239"/>
      <c r="BU77" s="1239"/>
      <c r="BV77" s="1239"/>
      <c r="BW77" s="1239"/>
      <c r="BX77" s="1239">
        <v>0</v>
      </c>
      <c r="BY77" s="1239"/>
      <c r="BZ77" s="1239"/>
      <c r="CA77" s="1239"/>
      <c r="CB77" s="1239"/>
      <c r="CC77" s="1239"/>
      <c r="CD77" s="1239"/>
      <c r="CE77" s="1239"/>
      <c r="CF77" s="1239">
        <v>0</v>
      </c>
      <c r="CG77" s="1239"/>
      <c r="CH77" s="1239"/>
      <c r="CI77" s="1239"/>
      <c r="CJ77" s="1239"/>
      <c r="CK77" s="1239"/>
      <c r="CL77" s="1239"/>
      <c r="CM77" s="1239"/>
      <c r="CN77" s="1239">
        <v>0</v>
      </c>
      <c r="CO77" s="1239"/>
      <c r="CP77" s="1239"/>
      <c r="CQ77" s="1239"/>
      <c r="CR77" s="1239"/>
      <c r="CS77" s="1239"/>
      <c r="CT77" s="1239"/>
      <c r="CU77" s="1239"/>
      <c r="CV77" s="1239">
        <v>0</v>
      </c>
      <c r="CW77" s="1239"/>
      <c r="CX77" s="1239"/>
      <c r="CY77" s="1239"/>
      <c r="CZ77" s="1239"/>
      <c r="DA77" s="1239"/>
      <c r="DB77" s="1239"/>
      <c r="DC77" s="1239"/>
    </row>
    <row r="78" spans="2:107" ht="13.2" x14ac:dyDescent="0.2">
      <c r="B78" s="247"/>
      <c r="G78" s="1228"/>
      <c r="H78" s="1228"/>
      <c r="I78" s="1228"/>
      <c r="J78" s="1228"/>
      <c r="K78" s="1255"/>
      <c r="L78" s="1255"/>
      <c r="M78" s="1255"/>
      <c r="N78" s="1255"/>
      <c r="AN78" s="1234"/>
      <c r="AO78" s="1234"/>
      <c r="AP78" s="1234"/>
      <c r="AQ78" s="1234"/>
      <c r="AR78" s="1234"/>
      <c r="AS78" s="1234"/>
      <c r="AT78" s="1234"/>
      <c r="AU78" s="1234"/>
      <c r="AV78" s="1234"/>
      <c r="AW78" s="1234"/>
      <c r="AX78" s="1234"/>
      <c r="AY78" s="1234"/>
      <c r="AZ78" s="1234"/>
      <c r="BA78" s="1234"/>
      <c r="BB78" s="1238"/>
      <c r="BC78" s="1238"/>
      <c r="BD78" s="1238"/>
      <c r="BE78" s="1238"/>
      <c r="BF78" s="1238"/>
      <c r="BG78" s="1238"/>
      <c r="BH78" s="1238"/>
      <c r="BI78" s="1238"/>
      <c r="BJ78" s="1238"/>
      <c r="BK78" s="1238"/>
      <c r="BL78" s="1238"/>
      <c r="BM78" s="1238"/>
      <c r="BN78" s="1238"/>
      <c r="BO78" s="1238"/>
      <c r="BP78" s="1239"/>
      <c r="BQ78" s="1239"/>
      <c r="BR78" s="1239"/>
      <c r="BS78" s="1239"/>
      <c r="BT78" s="1239"/>
      <c r="BU78" s="1239"/>
      <c r="BV78" s="1239"/>
      <c r="BW78" s="1239"/>
      <c r="BX78" s="1239"/>
      <c r="BY78" s="1239"/>
      <c r="BZ78" s="1239"/>
      <c r="CA78" s="1239"/>
      <c r="CB78" s="1239"/>
      <c r="CC78" s="1239"/>
      <c r="CD78" s="1239"/>
      <c r="CE78" s="1239"/>
      <c r="CF78" s="1239"/>
      <c r="CG78" s="1239"/>
      <c r="CH78" s="1239"/>
      <c r="CI78" s="1239"/>
      <c r="CJ78" s="1239"/>
      <c r="CK78" s="1239"/>
      <c r="CL78" s="1239"/>
      <c r="CM78" s="1239"/>
      <c r="CN78" s="1239"/>
      <c r="CO78" s="1239"/>
      <c r="CP78" s="1239"/>
      <c r="CQ78" s="1239"/>
      <c r="CR78" s="1239"/>
      <c r="CS78" s="1239"/>
      <c r="CT78" s="1239"/>
      <c r="CU78" s="1239"/>
      <c r="CV78" s="1239"/>
      <c r="CW78" s="1239"/>
      <c r="CX78" s="1239"/>
      <c r="CY78" s="1239"/>
      <c r="CZ78" s="1239"/>
      <c r="DA78" s="1239"/>
      <c r="DB78" s="1239"/>
      <c r="DC78" s="1239"/>
    </row>
    <row r="79" spans="2:107" ht="13.2" x14ac:dyDescent="0.2">
      <c r="B79" s="247"/>
      <c r="G79" s="1228"/>
      <c r="H79" s="1228"/>
      <c r="I79" s="1241"/>
      <c r="J79" s="1241"/>
      <c r="K79" s="1256"/>
      <c r="L79" s="1256"/>
      <c r="M79" s="1256"/>
      <c r="N79" s="1256"/>
      <c r="AN79" s="1234"/>
      <c r="AO79" s="1234"/>
      <c r="AP79" s="1234"/>
      <c r="AQ79" s="1234"/>
      <c r="AR79" s="1234"/>
      <c r="AS79" s="1234"/>
      <c r="AT79" s="1234"/>
      <c r="AU79" s="1234"/>
      <c r="AV79" s="1234"/>
      <c r="AW79" s="1234"/>
      <c r="AX79" s="1234"/>
      <c r="AY79" s="1234"/>
      <c r="AZ79" s="1234"/>
      <c r="BA79" s="1234"/>
      <c r="BB79" s="1238" t="s">
        <v>574</v>
      </c>
      <c r="BC79" s="1238"/>
      <c r="BD79" s="1238"/>
      <c r="BE79" s="1238"/>
      <c r="BF79" s="1238"/>
      <c r="BG79" s="1238"/>
      <c r="BH79" s="1238"/>
      <c r="BI79" s="1238"/>
      <c r="BJ79" s="1238"/>
      <c r="BK79" s="1238"/>
      <c r="BL79" s="1238"/>
      <c r="BM79" s="1238"/>
      <c r="BN79" s="1238"/>
      <c r="BO79" s="1238"/>
      <c r="BP79" s="1239">
        <v>4.2</v>
      </c>
      <c r="BQ79" s="1239"/>
      <c r="BR79" s="1239"/>
      <c r="BS79" s="1239"/>
      <c r="BT79" s="1239"/>
      <c r="BU79" s="1239"/>
      <c r="BV79" s="1239"/>
      <c r="BW79" s="1239"/>
      <c r="BX79" s="1239">
        <v>4.5</v>
      </c>
      <c r="BY79" s="1239"/>
      <c r="BZ79" s="1239"/>
      <c r="CA79" s="1239"/>
      <c r="CB79" s="1239"/>
      <c r="CC79" s="1239"/>
      <c r="CD79" s="1239"/>
      <c r="CE79" s="1239"/>
      <c r="CF79" s="1239">
        <v>4.5999999999999996</v>
      </c>
      <c r="CG79" s="1239"/>
      <c r="CH79" s="1239"/>
      <c r="CI79" s="1239"/>
      <c r="CJ79" s="1239"/>
      <c r="CK79" s="1239"/>
      <c r="CL79" s="1239"/>
      <c r="CM79" s="1239"/>
      <c r="CN79" s="1239">
        <v>4.7</v>
      </c>
      <c r="CO79" s="1239"/>
      <c r="CP79" s="1239"/>
      <c r="CQ79" s="1239"/>
      <c r="CR79" s="1239"/>
      <c r="CS79" s="1239"/>
      <c r="CT79" s="1239"/>
      <c r="CU79" s="1239"/>
      <c r="CV79" s="1239">
        <v>4.7</v>
      </c>
      <c r="CW79" s="1239"/>
      <c r="CX79" s="1239"/>
      <c r="CY79" s="1239"/>
      <c r="CZ79" s="1239"/>
      <c r="DA79" s="1239"/>
      <c r="DB79" s="1239"/>
      <c r="DC79" s="1239"/>
    </row>
    <row r="80" spans="2:107" ht="13.2" x14ac:dyDescent="0.2">
      <c r="B80" s="247"/>
      <c r="G80" s="1228"/>
      <c r="H80" s="1228"/>
      <c r="I80" s="1241"/>
      <c r="J80" s="1241"/>
      <c r="K80" s="1256"/>
      <c r="L80" s="1256"/>
      <c r="M80" s="1256"/>
      <c r="N80" s="1256"/>
      <c r="AN80" s="1234"/>
      <c r="AO80" s="1234"/>
      <c r="AP80" s="1234"/>
      <c r="AQ80" s="1234"/>
      <c r="AR80" s="1234"/>
      <c r="AS80" s="1234"/>
      <c r="AT80" s="1234"/>
      <c r="AU80" s="1234"/>
      <c r="AV80" s="1234"/>
      <c r="AW80" s="1234"/>
      <c r="AX80" s="1234"/>
      <c r="AY80" s="1234"/>
      <c r="AZ80" s="1234"/>
      <c r="BA80" s="1234"/>
      <c r="BB80" s="1238"/>
      <c r="BC80" s="1238"/>
      <c r="BD80" s="1238"/>
      <c r="BE80" s="1238"/>
      <c r="BF80" s="1238"/>
      <c r="BG80" s="1238"/>
      <c r="BH80" s="1238"/>
      <c r="BI80" s="1238"/>
      <c r="BJ80" s="1238"/>
      <c r="BK80" s="1238"/>
      <c r="BL80" s="1238"/>
      <c r="BM80" s="1238"/>
      <c r="BN80" s="1238"/>
      <c r="BO80" s="1238"/>
      <c r="BP80" s="1239"/>
      <c r="BQ80" s="1239"/>
      <c r="BR80" s="1239"/>
      <c r="BS80" s="1239"/>
      <c r="BT80" s="1239"/>
      <c r="BU80" s="1239"/>
      <c r="BV80" s="1239"/>
      <c r="BW80" s="1239"/>
      <c r="BX80" s="1239"/>
      <c r="BY80" s="1239"/>
      <c r="BZ80" s="1239"/>
      <c r="CA80" s="1239"/>
      <c r="CB80" s="1239"/>
      <c r="CC80" s="1239"/>
      <c r="CD80" s="1239"/>
      <c r="CE80" s="1239"/>
      <c r="CF80" s="1239"/>
      <c r="CG80" s="1239"/>
      <c r="CH80" s="1239"/>
      <c r="CI80" s="1239"/>
      <c r="CJ80" s="1239"/>
      <c r="CK80" s="1239"/>
      <c r="CL80" s="1239"/>
      <c r="CM80" s="1239"/>
      <c r="CN80" s="1239"/>
      <c r="CO80" s="1239"/>
      <c r="CP80" s="1239"/>
      <c r="CQ80" s="1239"/>
      <c r="CR80" s="1239"/>
      <c r="CS80" s="1239"/>
      <c r="CT80" s="1239"/>
      <c r="CU80" s="1239"/>
      <c r="CV80" s="1239"/>
      <c r="CW80" s="1239"/>
      <c r="CX80" s="1239"/>
      <c r="CY80" s="1239"/>
      <c r="CZ80" s="1239"/>
      <c r="DA80" s="1239"/>
      <c r="DB80" s="1239"/>
      <c r="DC80" s="1239"/>
    </row>
    <row r="81" spans="2:109" ht="13.2" x14ac:dyDescent="0.2">
      <c r="B81" s="247"/>
    </row>
    <row r="82" spans="2:109" ht="16.2" x14ac:dyDescent="0.2">
      <c r="B82" s="247"/>
      <c r="K82" s="1257"/>
      <c r="L82" s="1257"/>
      <c r="M82" s="1257"/>
      <c r="N82" s="1257"/>
      <c r="AQ82" s="1257"/>
      <c r="AR82" s="1257"/>
      <c r="AS82" s="1257"/>
      <c r="AT82" s="1257"/>
      <c r="BC82" s="1257"/>
      <c r="BD82" s="1257"/>
      <c r="BE82" s="1257"/>
      <c r="BF82" s="1257"/>
      <c r="BO82" s="1257"/>
      <c r="BP82" s="1257"/>
      <c r="BQ82" s="1257"/>
      <c r="BR82" s="1257"/>
      <c r="CA82" s="1257"/>
      <c r="CB82" s="1257"/>
      <c r="CC82" s="1257"/>
      <c r="CD82" s="1257"/>
      <c r="CM82" s="1257"/>
      <c r="CN82" s="1257"/>
      <c r="CO82" s="1257"/>
      <c r="CP82" s="1257"/>
      <c r="CY82" s="1257"/>
      <c r="CZ82" s="1257"/>
      <c r="DA82" s="1257"/>
      <c r="DB82" s="1257"/>
      <c r="DC82" s="1257"/>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sGXxmsA42EqzIQ9ugUniCT9cooHIr9XzA+1aVTK4jikDO5BTX/dchpjCLoMSTb5P+w8FlA2P6fPBqbgDHEOHw==" saltValue="2EG3LdnkIc2UuVpP1pSqR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2C576-BBEC-4F13-B023-4ECEA5A9112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y8EgSsDJ74yJUDEn958fZ5N7f1Jlne2pw+cjSjzywOb0PixWBKPZLEDIgvwy0bGdxCpbnJixJXKYM1gntxXT/A==" saltValue="kypsjh9aJ1tA1a5CH3PW4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307E7-6432-4FCC-B791-D8B663149DA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h2goYzGLGIpSNAG/zEBYvToPKRx4ommfb7NdVoHITjUBvbtzXRo8sgPG4M8eULf4sP7AnvmS7g6qAJKv4Cr0bg==" saltValue="WnAWWDVHz7LuBpA9mBaj+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16198</v>
      </c>
      <c r="E3" s="142"/>
      <c r="F3" s="143">
        <v>44161</v>
      </c>
      <c r="G3" s="144"/>
      <c r="H3" s="145"/>
    </row>
    <row r="4" spans="1:8" x14ac:dyDescent="0.2">
      <c r="A4" s="146"/>
      <c r="B4" s="147"/>
      <c r="C4" s="148"/>
      <c r="D4" s="149">
        <v>10417</v>
      </c>
      <c r="E4" s="150"/>
      <c r="F4" s="151">
        <v>23644</v>
      </c>
      <c r="G4" s="152"/>
      <c r="H4" s="153"/>
    </row>
    <row r="5" spans="1:8" x14ac:dyDescent="0.2">
      <c r="A5" s="134" t="s">
        <v>518</v>
      </c>
      <c r="B5" s="139"/>
      <c r="C5" s="140"/>
      <c r="D5" s="141">
        <v>7012</v>
      </c>
      <c r="E5" s="142"/>
      <c r="F5" s="143">
        <v>43955</v>
      </c>
      <c r="G5" s="144"/>
      <c r="H5" s="145"/>
    </row>
    <row r="6" spans="1:8" x14ac:dyDescent="0.2">
      <c r="A6" s="146"/>
      <c r="B6" s="147"/>
      <c r="C6" s="148"/>
      <c r="D6" s="149">
        <v>5208</v>
      </c>
      <c r="E6" s="150"/>
      <c r="F6" s="151">
        <v>21318</v>
      </c>
      <c r="G6" s="152"/>
      <c r="H6" s="153"/>
    </row>
    <row r="7" spans="1:8" x14ac:dyDescent="0.2">
      <c r="A7" s="134" t="s">
        <v>519</v>
      </c>
      <c r="B7" s="139"/>
      <c r="C7" s="140"/>
      <c r="D7" s="141">
        <v>11697</v>
      </c>
      <c r="E7" s="142"/>
      <c r="F7" s="143">
        <v>41921</v>
      </c>
      <c r="G7" s="144"/>
      <c r="H7" s="145"/>
    </row>
    <row r="8" spans="1:8" x14ac:dyDescent="0.2">
      <c r="A8" s="146"/>
      <c r="B8" s="147"/>
      <c r="C8" s="148"/>
      <c r="D8" s="149">
        <v>5758</v>
      </c>
      <c r="E8" s="150"/>
      <c r="F8" s="151">
        <v>21655</v>
      </c>
      <c r="G8" s="152"/>
      <c r="H8" s="153"/>
    </row>
    <row r="9" spans="1:8" x14ac:dyDescent="0.2">
      <c r="A9" s="134" t="s">
        <v>520</v>
      </c>
      <c r="B9" s="139"/>
      <c r="C9" s="140"/>
      <c r="D9" s="141">
        <v>18436</v>
      </c>
      <c r="E9" s="142"/>
      <c r="F9" s="143">
        <v>44585</v>
      </c>
      <c r="G9" s="144"/>
      <c r="H9" s="145"/>
    </row>
    <row r="10" spans="1:8" x14ac:dyDescent="0.2">
      <c r="A10" s="146"/>
      <c r="B10" s="147"/>
      <c r="C10" s="148"/>
      <c r="D10" s="149">
        <v>13959</v>
      </c>
      <c r="E10" s="150"/>
      <c r="F10" s="151">
        <v>23077</v>
      </c>
      <c r="G10" s="152"/>
      <c r="H10" s="153"/>
    </row>
    <row r="11" spans="1:8" x14ac:dyDescent="0.2">
      <c r="A11" s="134" t="s">
        <v>521</v>
      </c>
      <c r="B11" s="139"/>
      <c r="C11" s="140"/>
      <c r="D11" s="141">
        <v>23812</v>
      </c>
      <c r="E11" s="142"/>
      <c r="F11" s="143">
        <v>49779</v>
      </c>
      <c r="G11" s="144"/>
      <c r="H11" s="145"/>
    </row>
    <row r="12" spans="1:8" x14ac:dyDescent="0.2">
      <c r="A12" s="146"/>
      <c r="B12" s="147"/>
      <c r="C12" s="154"/>
      <c r="D12" s="149">
        <v>18288</v>
      </c>
      <c r="E12" s="150"/>
      <c r="F12" s="151">
        <v>28921</v>
      </c>
      <c r="G12" s="152"/>
      <c r="H12" s="153"/>
    </row>
    <row r="13" spans="1:8" x14ac:dyDescent="0.2">
      <c r="A13" s="134"/>
      <c r="B13" s="139"/>
      <c r="C13" s="140"/>
      <c r="D13" s="141">
        <v>15431</v>
      </c>
      <c r="E13" s="142"/>
      <c r="F13" s="143">
        <v>44880</v>
      </c>
      <c r="G13" s="155"/>
      <c r="H13" s="145"/>
    </row>
    <row r="14" spans="1:8" x14ac:dyDescent="0.2">
      <c r="A14" s="146"/>
      <c r="B14" s="147"/>
      <c r="C14" s="148"/>
      <c r="D14" s="149">
        <v>10726</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2.62</v>
      </c>
      <c r="C19" s="156">
        <f>ROUND(VALUE(SUBSTITUTE(実質収支比率等に係る経年分析!G$48,"▲","-")),2)</f>
        <v>3.94</v>
      </c>
      <c r="D19" s="156">
        <f>ROUND(VALUE(SUBSTITUTE(実質収支比率等に係る経年分析!H$48,"▲","-")),2)</f>
        <v>3.77</v>
      </c>
      <c r="E19" s="156">
        <f>ROUND(VALUE(SUBSTITUTE(実質収支比率等に係る経年分析!I$48,"▲","-")),2)</f>
        <v>3.51</v>
      </c>
      <c r="F19" s="156">
        <f>ROUND(VALUE(SUBSTITUTE(実質収支比率等に係る経年分析!J$48,"▲","-")),2)</f>
        <v>3.38</v>
      </c>
    </row>
    <row r="20" spans="1:11" x14ac:dyDescent="0.2">
      <c r="A20" s="156" t="s">
        <v>53</v>
      </c>
      <c r="B20" s="156">
        <f>ROUND(VALUE(SUBSTITUTE(実質収支比率等に係る経年分析!F$47,"▲","-")),2)</f>
        <v>2.63</v>
      </c>
      <c r="C20" s="156">
        <f>ROUND(VALUE(SUBSTITUTE(実質収支比率等に係る経年分析!G$47,"▲","-")),2)</f>
        <v>9.3800000000000008</v>
      </c>
      <c r="D20" s="156">
        <f>ROUND(VALUE(SUBSTITUTE(実質収支比率等に係る経年分析!H$47,"▲","-")),2)</f>
        <v>16.89</v>
      </c>
      <c r="E20" s="156">
        <f>ROUND(VALUE(SUBSTITUTE(実質収支比率等に係る経年分析!I$47,"▲","-")),2)</f>
        <v>20.5</v>
      </c>
      <c r="F20" s="156">
        <f>ROUND(VALUE(SUBSTITUTE(実質収支比率等に係る経年分析!J$47,"▲","-")),2)</f>
        <v>24.25</v>
      </c>
    </row>
    <row r="21" spans="1:11" x14ac:dyDescent="0.2">
      <c r="A21" s="156" t="s">
        <v>54</v>
      </c>
      <c r="B21" s="156">
        <f>IF(ISNUMBER(VALUE(SUBSTITUTE(実質収支比率等に係る経年分析!F$49,"▲","-"))),ROUND(VALUE(SUBSTITUTE(実質収支比率等に係る経年分析!F$49,"▲","-")),2),NA())</f>
        <v>3.02</v>
      </c>
      <c r="C21" s="156">
        <f>IF(ISNUMBER(VALUE(SUBSTITUTE(実質収支比率等に係る経年分析!G$49,"▲","-"))),ROUND(VALUE(SUBSTITUTE(実質収支比率等に係る経年分析!G$49,"▲","-")),2),NA())</f>
        <v>8.31</v>
      </c>
      <c r="D21" s="156">
        <f>IF(ISNUMBER(VALUE(SUBSTITUTE(実質収支比率等に係る経年分析!H$49,"▲","-"))),ROUND(VALUE(SUBSTITUTE(実質収支比率等に係る経年分析!H$49,"▲","-")),2),NA())</f>
        <v>7.22</v>
      </c>
      <c r="E21" s="156">
        <f>IF(ISNUMBER(VALUE(SUBSTITUTE(実質収支比率等に係る経年分析!I$49,"▲","-"))),ROUND(VALUE(SUBSTITUTE(実質収支比率等に係る経年分析!I$49,"▲","-")),2),NA())</f>
        <v>3.89</v>
      </c>
      <c r="F21" s="156">
        <f>IF(ISNUMBER(VALUE(SUBSTITUTE(実質収支比率等に係る経年分析!J$49,"▲","-"))),ROUND(VALUE(SUBSTITUTE(実質収支比率等に係る経年分析!J$49,"▲","-")),2),NA())</f>
        <v>3.88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12.69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8.61</v>
      </c>
    </row>
    <row r="36" spans="1:16" x14ac:dyDescent="0.2">
      <c r="A36" s="157" t="str">
        <f>IF(連結実質赤字比率に係る赤字・黒字の構成分析!C$34="",NA(),連結実質赤字比率に係る赤字・黒字の構成分析!C$34)</f>
        <v>国民健康保険特別会計</v>
      </c>
      <c r="B36" s="157">
        <f>IF(ROUND(VALUE(SUBSTITUTE(連結実質赤字比率に係る赤字・黒字の構成分析!F$34,"▲", "-")), 2) &lt; 0, ABS(ROUND(VALUE(SUBSTITUTE(連結実質赤字比率に係る赤字・黒字の構成分析!F$34,"▲", "-")), 2)), NA())</f>
        <v>6.36</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5.0999999999999996</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3.89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3.38</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2.89</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4191</v>
      </c>
      <c r="E42" s="158"/>
      <c r="F42" s="158"/>
      <c r="G42" s="158">
        <f>'実質公債費比率（分子）の構造'!L$52</f>
        <v>4317</v>
      </c>
      <c r="H42" s="158"/>
      <c r="I42" s="158"/>
      <c r="J42" s="158">
        <f>'実質公債費比率（分子）の構造'!M$52</f>
        <v>4210</v>
      </c>
      <c r="K42" s="158"/>
      <c r="L42" s="158"/>
      <c r="M42" s="158">
        <f>'実質公債費比率（分子）の構造'!N$52</f>
        <v>4289</v>
      </c>
      <c r="N42" s="158"/>
      <c r="O42" s="158"/>
      <c r="P42" s="158">
        <f>'実質公債費比率（分子）の構造'!O$52</f>
        <v>3957</v>
      </c>
    </row>
    <row r="43" spans="1:16" x14ac:dyDescent="0.2">
      <c r="A43" s="158" t="s">
        <v>16</v>
      </c>
      <c r="B43" s="158">
        <f>'実質公債費比率（分子）の構造'!K$51</f>
        <v>1</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35</v>
      </c>
      <c r="C45" s="158"/>
      <c r="D45" s="158"/>
      <c r="E45" s="158">
        <f>'実質公債費比率（分子）の構造'!L$49</f>
        <v>29</v>
      </c>
      <c r="F45" s="158"/>
      <c r="G45" s="158"/>
      <c r="H45" s="158">
        <f>'実質公債費比率（分子）の構造'!M$49</f>
        <v>18</v>
      </c>
      <c r="I45" s="158"/>
      <c r="J45" s="158"/>
      <c r="K45" s="158">
        <f>'実質公債費比率（分子）の構造'!N$49</f>
        <v>49</v>
      </c>
      <c r="L45" s="158"/>
      <c r="M45" s="158"/>
      <c r="N45" s="158">
        <f>'実質公債費比率（分子）の構造'!O$49</f>
        <v>48</v>
      </c>
      <c r="O45" s="158"/>
      <c r="P45" s="158"/>
    </row>
    <row r="46" spans="1:16" x14ac:dyDescent="0.2">
      <c r="A46" s="158" t="s">
        <v>64</v>
      </c>
      <c r="B46" s="158">
        <f>'実質公債費比率（分子）の構造'!K$48</f>
        <v>986</v>
      </c>
      <c r="C46" s="158"/>
      <c r="D46" s="158"/>
      <c r="E46" s="158">
        <f>'実質公債費比率（分子）の構造'!L$48</f>
        <v>898</v>
      </c>
      <c r="F46" s="158"/>
      <c r="G46" s="158"/>
      <c r="H46" s="158">
        <f>'実質公債費比率（分子）の構造'!M$48</f>
        <v>823</v>
      </c>
      <c r="I46" s="158"/>
      <c r="J46" s="158"/>
      <c r="K46" s="158">
        <f>'実質公債費比率（分子）の構造'!N$48</f>
        <v>846</v>
      </c>
      <c r="L46" s="158"/>
      <c r="M46" s="158"/>
      <c r="N46" s="158">
        <f>'実質公債費比率（分子）の構造'!O$48</f>
        <v>781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4041</v>
      </c>
      <c r="C49" s="158"/>
      <c r="D49" s="158"/>
      <c r="E49" s="158">
        <f>'実質公債費比率（分子）の構造'!L$45</f>
        <v>4119</v>
      </c>
      <c r="F49" s="158"/>
      <c r="G49" s="158"/>
      <c r="H49" s="158">
        <f>'実質公債費比率（分子）の構造'!M$45</f>
        <v>3913</v>
      </c>
      <c r="I49" s="158"/>
      <c r="J49" s="158"/>
      <c r="K49" s="158">
        <f>'実質公債費比率（分子）の構造'!N$45</f>
        <v>3827</v>
      </c>
      <c r="L49" s="158"/>
      <c r="M49" s="158"/>
      <c r="N49" s="158">
        <f>'実質公債費比率（分子）の構造'!O$45</f>
        <v>3673</v>
      </c>
      <c r="O49" s="158"/>
      <c r="P49" s="158"/>
    </row>
    <row r="50" spans="1:16" x14ac:dyDescent="0.2">
      <c r="A50" s="158" t="s">
        <v>67</v>
      </c>
      <c r="B50" s="158" t="e">
        <f>NA()</f>
        <v>#N/A</v>
      </c>
      <c r="C50" s="158">
        <f>IF(ISNUMBER('実質公債費比率（分子）の構造'!K$53),'実質公債費比率（分子）の構造'!K$53,NA())</f>
        <v>872</v>
      </c>
      <c r="D50" s="158" t="e">
        <f>NA()</f>
        <v>#N/A</v>
      </c>
      <c r="E50" s="158" t="e">
        <f>NA()</f>
        <v>#N/A</v>
      </c>
      <c r="F50" s="158">
        <f>IF(ISNUMBER('実質公債費比率（分子）の構造'!L$53),'実質公債費比率（分子）の構造'!L$53,NA())</f>
        <v>729</v>
      </c>
      <c r="G50" s="158" t="e">
        <f>NA()</f>
        <v>#N/A</v>
      </c>
      <c r="H50" s="158" t="e">
        <f>NA()</f>
        <v>#N/A</v>
      </c>
      <c r="I50" s="158">
        <f>IF(ISNUMBER('実質公債費比率（分子）の構造'!M$53),'実質公債費比率（分子）の構造'!M$53,NA())</f>
        <v>544</v>
      </c>
      <c r="J50" s="158" t="e">
        <f>NA()</f>
        <v>#N/A</v>
      </c>
      <c r="K50" s="158" t="e">
        <f>NA()</f>
        <v>#N/A</v>
      </c>
      <c r="L50" s="158">
        <f>IF(ISNUMBER('実質公債費比率（分子）の構造'!N$53),'実質公債費比率（分子）の構造'!N$53,NA())</f>
        <v>433</v>
      </c>
      <c r="M50" s="158" t="e">
        <f>NA()</f>
        <v>#N/A</v>
      </c>
      <c r="N50" s="158" t="e">
        <f>NA()</f>
        <v>#N/A</v>
      </c>
      <c r="O50" s="158">
        <f>IF(ISNUMBER('実質公債費比率（分子）の構造'!O$53),'実質公債費比率（分子）の構造'!O$53,NA())</f>
        <v>545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43058</v>
      </c>
      <c r="E56" s="157"/>
      <c r="F56" s="157"/>
      <c r="G56" s="157">
        <f>'将来負担比率（分子）の構造'!J$52</f>
        <v>42029</v>
      </c>
      <c r="H56" s="157"/>
      <c r="I56" s="157"/>
      <c r="J56" s="157">
        <f>'将来負担比率（分子）の構造'!K$52</f>
        <v>39924</v>
      </c>
      <c r="K56" s="157"/>
      <c r="L56" s="157"/>
      <c r="M56" s="157">
        <f>'将来負担比率（分子）の構造'!L$52</f>
        <v>37996</v>
      </c>
      <c r="N56" s="157"/>
      <c r="O56" s="157"/>
      <c r="P56" s="157">
        <f>'将来負担比率（分子）の構造'!M$52</f>
        <v>35724</v>
      </c>
    </row>
    <row r="57" spans="1:16" x14ac:dyDescent="0.2">
      <c r="A57" s="157" t="s">
        <v>42</v>
      </c>
      <c r="B57" s="157"/>
      <c r="C57" s="157"/>
      <c r="D57" s="157">
        <f>'将来負担比率（分子）の構造'!I$51</f>
        <v>10991</v>
      </c>
      <c r="E57" s="157"/>
      <c r="F57" s="157"/>
      <c r="G57" s="157">
        <f>'将来負担比率（分子）の構造'!J$51</f>
        <v>10665</v>
      </c>
      <c r="H57" s="157"/>
      <c r="I57" s="157"/>
      <c r="J57" s="157">
        <f>'将来負担比率（分子）の構造'!K$51</f>
        <v>10348</v>
      </c>
      <c r="K57" s="157"/>
      <c r="L57" s="157"/>
      <c r="M57" s="157">
        <f>'将来負担比率（分子）の構造'!L$51</f>
        <v>10769</v>
      </c>
      <c r="N57" s="157"/>
      <c r="O57" s="157"/>
      <c r="P57" s="157">
        <f>'将来負担比率（分子）の構造'!M$51</f>
        <v>10913</v>
      </c>
    </row>
    <row r="58" spans="1:16" x14ac:dyDescent="0.2">
      <c r="A58" s="157" t="s">
        <v>41</v>
      </c>
      <c r="B58" s="157"/>
      <c r="C58" s="157"/>
      <c r="D58" s="157">
        <f>'将来負担比率（分子）の構造'!I$50</f>
        <v>1884</v>
      </c>
      <c r="E58" s="157"/>
      <c r="F58" s="157"/>
      <c r="G58" s="157">
        <f>'将来負担比率（分子）の構造'!J$50</f>
        <v>4315</v>
      </c>
      <c r="H58" s="157"/>
      <c r="I58" s="157"/>
      <c r="J58" s="157">
        <f>'将来負担比率（分子）の構造'!K$50</f>
        <v>6465</v>
      </c>
      <c r="K58" s="157"/>
      <c r="L58" s="157"/>
      <c r="M58" s="157">
        <f>'将来負担比率（分子）の構造'!L$50</f>
        <v>7977</v>
      </c>
      <c r="N58" s="157"/>
      <c r="O58" s="157"/>
      <c r="P58" s="157">
        <f>'将来負担比率（分子）の構造'!M$50</f>
        <v>9503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742</v>
      </c>
      <c r="C61" s="157"/>
      <c r="D61" s="157"/>
      <c r="E61" s="157">
        <f>'将来負担比率（分子）の構造'!J$46</f>
        <v>818</v>
      </c>
      <c r="F61" s="157"/>
      <c r="G61" s="157"/>
      <c r="H61" s="157">
        <f>'将来負担比率（分子）の構造'!K$46</f>
        <v>910</v>
      </c>
      <c r="I61" s="157"/>
      <c r="J61" s="157"/>
      <c r="K61" s="157">
        <f>'将来負担比率（分子）の構造'!L$46</f>
        <v>735</v>
      </c>
      <c r="L61" s="157"/>
      <c r="M61" s="157"/>
      <c r="N61" s="157">
        <f>'将来負担比率（分子）の構造'!M$46</f>
        <v>954</v>
      </c>
      <c r="O61" s="157"/>
      <c r="P61" s="157"/>
    </row>
    <row r="62" spans="1:16" x14ac:dyDescent="0.2">
      <c r="A62" s="157" t="s">
        <v>35</v>
      </c>
      <c r="B62" s="157">
        <f>'将来負担比率（分子）の構造'!I$45</f>
        <v>4826</v>
      </c>
      <c r="C62" s="157"/>
      <c r="D62" s="157"/>
      <c r="E62" s="157">
        <f>'将来負担比率（分子）の構造'!J$45</f>
        <v>4875</v>
      </c>
      <c r="F62" s="157"/>
      <c r="G62" s="157"/>
      <c r="H62" s="157">
        <f>'将来負担比率（分子）の構造'!K$45</f>
        <v>4673</v>
      </c>
      <c r="I62" s="157"/>
      <c r="J62" s="157"/>
      <c r="K62" s="157">
        <f>'将来負担比率（分子）の構造'!L$45</f>
        <v>4711</v>
      </c>
      <c r="L62" s="157"/>
      <c r="M62" s="157"/>
      <c r="N62" s="157">
        <f>'将来負担比率（分子）の構造'!M$45</f>
        <v>4622</v>
      </c>
      <c r="O62" s="157"/>
      <c r="P62" s="157"/>
    </row>
    <row r="63" spans="1:16" x14ac:dyDescent="0.2">
      <c r="A63" s="157" t="s">
        <v>34</v>
      </c>
      <c r="B63" s="157">
        <f>'将来負担比率（分子）の構造'!I$44</f>
        <v>466</v>
      </c>
      <c r="C63" s="157"/>
      <c r="D63" s="157"/>
      <c r="E63" s="157">
        <f>'将来負担比率（分子）の構造'!J$44</f>
        <v>430</v>
      </c>
      <c r="F63" s="157"/>
      <c r="G63" s="157"/>
      <c r="H63" s="157">
        <f>'将来負担比率（分子）の構造'!K$44</f>
        <v>414</v>
      </c>
      <c r="I63" s="157"/>
      <c r="J63" s="157"/>
      <c r="K63" s="157">
        <f>'将来負担比率（分子）の構造'!L$44</f>
        <v>401</v>
      </c>
      <c r="L63" s="157"/>
      <c r="M63" s="157"/>
      <c r="N63" s="157">
        <f>'将来負担比率（分子）の構造'!M$44</f>
        <v>387</v>
      </c>
      <c r="O63" s="157"/>
      <c r="P63" s="157"/>
    </row>
    <row r="64" spans="1:16" x14ac:dyDescent="0.2">
      <c r="A64" s="157" t="s">
        <v>33</v>
      </c>
      <c r="B64" s="157">
        <f>'将来負担比率（分子）の構造'!I$43</f>
        <v>17888</v>
      </c>
      <c r="C64" s="157"/>
      <c r="D64" s="157"/>
      <c r="E64" s="157">
        <f>'将来負担比率（分子）の構造'!J$43</f>
        <v>16205</v>
      </c>
      <c r="F64" s="157"/>
      <c r="G64" s="157"/>
      <c r="H64" s="157">
        <f>'将来負担比率（分子）の構造'!K$43</f>
        <v>15021</v>
      </c>
      <c r="I64" s="157"/>
      <c r="J64" s="157"/>
      <c r="K64" s="157">
        <f>'将来負担比率（分子）の構造'!L$43</f>
        <v>14171</v>
      </c>
      <c r="L64" s="157"/>
      <c r="M64" s="157"/>
      <c r="N64" s="157">
        <f>'将来負担比率（分子）の構造'!M$43</f>
        <v>12732</v>
      </c>
      <c r="O64" s="157"/>
      <c r="P64" s="157"/>
    </row>
    <row r="65" spans="1:16" x14ac:dyDescent="0.2">
      <c r="A65" s="157" t="s">
        <v>32</v>
      </c>
      <c r="B65" s="157">
        <f>'将来負担比率（分子）の構造'!I$42</f>
        <v>665</v>
      </c>
      <c r="C65" s="157"/>
      <c r="D65" s="157"/>
      <c r="E65" s="157">
        <f>'将来負担比率（分子）の構造'!J$42</f>
        <v>811</v>
      </c>
      <c r="F65" s="157"/>
      <c r="G65" s="157"/>
      <c r="H65" s="157">
        <f>'将来負担比率（分子）の構造'!K$42</f>
        <v>948</v>
      </c>
      <c r="I65" s="157"/>
      <c r="J65" s="157"/>
      <c r="K65" s="157">
        <f>'将来負担比率（分子）の構造'!L$42</f>
        <v>525</v>
      </c>
      <c r="L65" s="157"/>
      <c r="M65" s="157"/>
      <c r="N65" s="157">
        <f>'将来負担比率（分子）の構造'!M$42</f>
        <v>549</v>
      </c>
      <c r="O65" s="157"/>
      <c r="P65" s="157"/>
    </row>
    <row r="66" spans="1:16" x14ac:dyDescent="0.2">
      <c r="A66" s="157" t="s">
        <v>31</v>
      </c>
      <c r="B66" s="157">
        <f>'将来負担比率（分子）の構造'!I$41</f>
        <v>41033</v>
      </c>
      <c r="C66" s="157"/>
      <c r="D66" s="157"/>
      <c r="E66" s="157">
        <f>'将来負担比率（分子）の構造'!J$41</f>
        <v>39427</v>
      </c>
      <c r="F66" s="157"/>
      <c r="G66" s="157"/>
      <c r="H66" s="157">
        <f>'将来負担比率（分子）の構造'!K$41</f>
        <v>37153</v>
      </c>
      <c r="I66" s="157"/>
      <c r="J66" s="157"/>
      <c r="K66" s="157">
        <f>'将来負担比率（分子）の構造'!L$41</f>
        <v>35383</v>
      </c>
      <c r="L66" s="157"/>
      <c r="M66" s="157"/>
      <c r="N66" s="157">
        <f>'将来負担比率（分子）の構造'!M$41</f>
        <v>34221</v>
      </c>
      <c r="O66" s="157"/>
      <c r="P66" s="157"/>
    </row>
    <row r="67" spans="1:16" x14ac:dyDescent="0.2">
      <c r="A67" s="157" t="s">
        <v>71</v>
      </c>
      <c r="B67" s="157" t="e">
        <f>NA()</f>
        <v>#N/A</v>
      </c>
      <c r="C67" s="157">
        <f>IF(ISNUMBER('将来負担比率（分子）の構造'!I$53), IF('将来負担比率（分子）の構造'!I$53 &lt; 0, 0, '将来負担比率（分子）の構造'!I$53), NA())</f>
        <v>9685</v>
      </c>
      <c r="D67" s="157" t="e">
        <f>NA()</f>
        <v>#N/A</v>
      </c>
      <c r="E67" s="157" t="e">
        <f>NA()</f>
        <v>#N/A</v>
      </c>
      <c r="F67" s="157">
        <f>IF(ISNUMBER('将来負担比率（分子）の構造'!J$53), IF('将来負担比率（分子）の構造'!J$53 &lt; 0, 0, '将来負担比率（分子）の構造'!J$53), NA())</f>
        <v>5558</v>
      </c>
      <c r="G67" s="157" t="e">
        <f>NA()</f>
        <v>#N/A</v>
      </c>
      <c r="H67" s="157" t="e">
        <f>NA()</f>
        <v>#N/A</v>
      </c>
      <c r="I67" s="157">
        <f>IF(ISNUMBER('将来負担比率（分子）の構造'!K$53), IF('将来負担比率（分子）の構造'!K$53 &lt; 0, 0, '将来負担比率（分子）の構造'!K$53), NA())</f>
        <v>2381</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4443</v>
      </c>
      <c r="C72" s="161">
        <f>基金残高に係る経年分析!G55</f>
        <v>5537</v>
      </c>
      <c r="D72" s="161">
        <f>基金残高に係る経年分析!H55</f>
        <v>6620</v>
      </c>
    </row>
    <row r="73" spans="1:16" x14ac:dyDescent="0.2">
      <c r="A73" s="160" t="s">
        <v>74</v>
      </c>
      <c r="B73" s="161">
        <f>基金残高に係る経年分析!F56</f>
        <v>483</v>
      </c>
      <c r="C73" s="161">
        <f>基金残高に係る経年分析!G56</f>
        <v>608</v>
      </c>
      <c r="D73" s="161">
        <f>基金残高に係る経年分析!H56</f>
        <v>667</v>
      </c>
    </row>
    <row r="74" spans="1:16" x14ac:dyDescent="0.2">
      <c r="A74" s="160" t="s">
        <v>75</v>
      </c>
      <c r="B74" s="161">
        <f>基金残高に係る経年分析!F57</f>
        <v>1475</v>
      </c>
      <c r="C74" s="161">
        <f>基金残高に係る経年分析!G57</f>
        <v>1767</v>
      </c>
      <c r="D74" s="161">
        <f>基金残高に係る経年分析!H57</f>
        <v>2150</v>
      </c>
    </row>
  </sheetData>
  <sheetProtection algorithmName="SHA-512" hashValue="QJ72jMrsKLhjaRPtKjS3/OseTiPHfXfmSPyYqh06WOMKpwqn1TYi6gJVWSfdR+B1yAgR5RqOKpdwlSKyTCtJtg==" saltValue="1a3G8taUh0+pXTstfJOD7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椎原　知春</cp:lastModifiedBy>
  <cp:lastPrinted>2026-03-12T01:41:59Z</cp:lastPrinted>
  <dcterms:created xsi:type="dcterms:W3CDTF">2026-02-23T07:39:53Z</dcterms:created>
  <dcterms:modified xsi:type="dcterms:W3CDTF">2026-09-25T01:31:46Z</dcterms:modified>
  <cp:category/>
</cp:coreProperties>
</file>