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8_{95841DF9-AA91-43B4-9E65-A01B847C6FDE}" xr6:coauthVersionLast="47" xr6:coauthVersionMax="47" xr10:uidLastSave="{00000000-0000-0000-0000-000000000000}"/>
  <bookViews>
    <workbookView xWindow="28680" yWindow="156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BW34" i="10"/>
  <c r="BW35" i="10" s="1"/>
  <c r="BE34" i="10"/>
  <c r="C34" i="10"/>
  <c r="BW36" i="10" l="1"/>
  <c r="BW37" i="10" s="1"/>
  <c r="BW38" i="10" s="1"/>
  <c r="BW39" i="10" s="1"/>
  <c r="BW40" i="10" s="1"/>
  <c r="BW41" i="10" s="1"/>
  <c r="C35" i="10"/>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U34" i="10"/>
  <c r="U35" i="10" l="1"/>
  <c r="U36" i="10" s="1"/>
  <c r="AM34" i="10"/>
  <c r="AM35" i="10" s="1"/>
</calcChain>
</file>

<file path=xl/sharedStrings.xml><?xml version="1.0" encoding="utf-8"?>
<sst xmlns="http://schemas.openxmlformats.org/spreadsheetml/2006/main" count="1081" uniqueCount="562">
  <si>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</si>
  <si>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</si>
  <si>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</si>
  <si>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</si>
  <si>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</si>
  <si>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</si>
  <si>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</si>
  <si>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</si>
  <si>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</si>
  <si>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</si>
  <si>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</si>
  <si>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</si>
  <si>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</si>
  <si>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</si>
  <si>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</si>
  <si>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</si>
  <si>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</si>
  <si>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</si>
  <si>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</si>
  <si>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</si>
  <si>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</si>
  <si>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</si>
  <si>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</si>
  <si>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</si>
  <si>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</si>
  <si>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</si>
  <si>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</si>
  <si>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</si>
  <si>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</si>
  <si>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</si>
  <si>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</si>
  <si>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</si>
  <si>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</si>
  <si>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</si>
  <si>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</si>
  <si>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</si>
  <si>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</si>
  <si>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</si>
  <si>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</si>
  <si>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</si>
  <si>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</si>
  <si>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</si>
  <si>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</si>
  <si>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</si>
  <si>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</si>
  <si>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</si>
  <si>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</si>
  <si>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</si>
  <si>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</si>
  <si>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</si>
  <si>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</si>
  <si>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</si>
  <si>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</si>
  <si>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</si>
  <si>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</si>
  <si>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</si>
  <si>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</si>
  <si>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</si>
  <si>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</si>
  <si>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</si>
  <si>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</si>
  <si>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</si>
  <si>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</si>
  <si>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</si>
  <si>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</si>
  <si>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</si>
  <si>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</si>
  <si>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</si>
  <si>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</si>
  <si>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</si>
  <si>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</si>
  <si>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</si>
  <si>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</si>
  <si>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</si>
  <si>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</si>
  <si>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</si>
  <si>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</si>
  <si>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</si>
  <si>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</si>
  <si>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</si>
  <si>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</si>
  <si>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</si>
  <si>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</si>
  <si>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</si>
  <si>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</si>
  <si>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</si>
  <si>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</si>
  <si>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</si>
  <si>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</si>
  <si>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</si>
  <si>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</si>
  <si>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</si>
  <si>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</si>
  <si>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</si>
  <si>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寝屋川市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</si>
  <si>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</si>
  <si>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</si>
  <si>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</si>
  <si>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</si>
  <si>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</si>
  <si>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</si>
  <si>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</si>
  <si>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</si>
  <si>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</si>
  <si>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</si>
  <si>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</si>
  <si>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</si>
  <si>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</si>
  <si>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</si>
  <si>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</si>
  <si>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</si>
  <si>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</si>
  <si>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</si>
  <si>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</si>
  <si>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</si>
  <si>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</si>
  <si>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</si>
  <si>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</si>
  <si>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</si>
  <si>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</si>
  <si>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</si>
  <si>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</si>
  <si>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</si>
  <si>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</si>
  <si>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</si>
  <si>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</si>
  <si>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</si>
  <si>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</si>
  <si>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</si>
  <si>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</si>
  <si>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</si>
  <si>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</si>
  <si>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</si>
  <si>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</si>
  <si>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</si>
  <si>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</si>
  <si>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</si>
  <si>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</si>
  <si>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</si>
  <si>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</si>
  <si>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</si>
  <si>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</si>
  <si>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</si>
  <si>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</si>
  <si>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</si>
  <si>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</si>
  <si>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</si>
  <si>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</si>
  <si>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</si>
  <si>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</si>
  <si>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</si>
  <si>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</si>
  <si>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</si>
  <si>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</si>
  <si>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</si>
  <si>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</si>
  <si>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</si>
  <si>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</si>
  <si>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</si>
  <si>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</si>
  <si>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</si>
  <si>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</si>
  <si>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</si>
  <si>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</si>
  <si>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</si>
  <si>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</si>
  <si>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</si>
  <si>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</si>
  <si>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</si>
  <si>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</si>
  <si>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</si>
  <si>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</si>
  <si>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</si>
  <si>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</si>
  <si>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</si>
  <si>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</si>
  <si>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</si>
  <si>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</si>
  <si>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</si>
  <si>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</si>
  <si>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</si>
  <si>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</si>
  <si>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</si>
  <si>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</si>
  <si>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</si>
  <si>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</si>
  <si>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</si>
  <si>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</si>
  <si>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</si>
  <si>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</si>
  <si>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</si>
  <si>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</si>
  <si>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</si>
  <si>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</si>
  <si>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</si>
  <si>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</si>
  <si>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</si>
  <si>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</si>
  <si>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</si>
  <si>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</si>
  <si>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</si>
  <si>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</si>
  <si>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</si>
  <si>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大阪府寝屋川市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</si>
  <si>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</si>
  <si>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</si>
  <si>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</si>
  <si>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</si>
  <si>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</si>
  <si>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</si>
  <si>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</si>
  <si>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</si>
  <si>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</si>
  <si>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</si>
  <si>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</si>
  <si>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</si>
  <si>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</si>
  <si>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</si>
  <si>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</si>
  <si>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</si>
  <si>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</si>
  <si>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</si>
  <si>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</si>
  <si>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</si>
  <si>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</si>
  <si>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</si>
  <si>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</si>
  <si>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</si>
  <si>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</si>
  <si>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</si>
  <si>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</si>
  <si>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</si>
  <si>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</si>
  <si>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</si>
  <si>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</si>
  <si>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</si>
  <si>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</si>
  <si>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</si>
  <si>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</si>
  <si>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</si>
  <si>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</si>
  <si>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</si>
  <si>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</si>
  <si>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</si>
  <si>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</si>
  <si>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</si>
  <si>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</si>
  <si>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</si>
  <si>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</si>
  <si>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</si>
  <si>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</si>
  <si>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</si>
  <si>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</si>
  <si>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</si>
  <si>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</si>
  <si>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</si>
  <si>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</si>
  <si>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</si>
  <si>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</si>
  <si>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</si>
  <si>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</si>
  <si>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</si>
  <si>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</si>
  <si>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</si>
  <si>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</si>
  <si>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</si>
  <si>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</si>
  <si>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</si>
  <si>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</si>
  <si>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</si>
  <si>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</si>
  <si>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</si>
  <si>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</si>
  <si>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</si>
  <si>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</si>
  <si>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</si>
  <si>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</si>
  <si>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</si>
  <si>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</si>
  <si>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</si>
  <si>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</si>
  <si>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</si>
  <si>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</si>
  <si>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</si>
  <si>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</si>
  <si>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</si>
  <si>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</si>
  <si>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</si>
  <si>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</si>
  <si>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</si>
  <si>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</si>
  <si>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</si>
  <si>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</si>
  <si>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</si>
  <si>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</si>
  <si>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</si>
  <si>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</si>
  <si>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</si>
  <si>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</si>
  <si>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</si>
  <si>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</si>
  <si>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</si>
  <si>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</si>
  <si>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</si>
  <si>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</si>
  <si>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</si>
  <si>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</si>
  <si>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</si>
  <si>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</si>
  <si>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</si>
  <si>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</si>
  <si>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</si>
  <si>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</si>
  <si>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</si>
  <si>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</si>
  <si>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</si>
  <si>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</si>
  <si>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</si>
  <si>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</si>
  <si>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</si>
  <si>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</si>
  <si>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</si>
  <si>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</si>
  <si>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</si>
  <si>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</si>
  <si>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</si>
  <si>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</si>
  <si>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</si>
  <si>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</si>
  <si>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</si>
  <si>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</si>
  <si>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</si>
  <si>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</si>
  <si>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</si>
  <si>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</si>
  <si>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</si>
  <si>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</si>
  <si>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</si>
  <si>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</si>
  <si>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</si>
  <si>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</si>
  <si>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</si>
  <si>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</si>
  <si>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</si>
  <si>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</si>
  <si>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</si>
  <si>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</si>
  <si>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</si>
  <si>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</si>
  <si>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</si>
  <si>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</si>
  <si>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</si>
  <si>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</si>
  <si>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</si>
  <si>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大阪府寝屋川市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</si>
  <si>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</si>
  <si>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</si>
  <si>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</si>
  <si>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</si>
  <si>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</si>
  <si>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</si>
  <si>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</si>
  <si>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</si>
  <si>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</si>
  <si>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</si>
  <si>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</si>
  <si>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</si>
  <si>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</si>
  <si>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</si>
  <si>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</si>
  <si>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</si>
  <si>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</si>
  <si>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</si>
  <si>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</si>
  <si>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</si>
  <si>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</si>
  <si>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</si>
  <si>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</si>
  <si>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</si>
  <si>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</si>
  <si>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</si>
  <si>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</si>
  <si>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</si>
  <si>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</si>
  <si>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</si>
  <si>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</si>
  <si>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</si>
  <si>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</si>
  <si>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</si>
  <si>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</si>
  <si>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</si>
  <si>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</si>
  <si>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</si>
  <si>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</si>
  <si>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</si>
  <si>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</si>
  <si>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</si>
  <si>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</si>
  <si>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</si>
  <si>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</si>
  <si>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</si>
  <si>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</si>
  <si>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</si>
  <si>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</si>
  <si>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</si>
  <si>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</si>
  <si>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</si>
  <si>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</si>
  <si>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</si>
  <si>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</si>
  <si>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</si>
  <si>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</si>
  <si>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</si>
  <si>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</si>
  <si>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</si>
  <si>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</si>
  <si>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</si>
  <si>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</si>
  <si>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</si>
  <si>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</si>
  <si>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</si>
  <si>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</si>
  <si>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</si>
  <si>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</si>
  <si>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</si>
  <si>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</si>
  <si>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</si>
  <si>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</si>
  <si>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</si>
  <si>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</si>
  <si>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</si>
  <si>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</si>
  <si>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</si>
  <si>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</si>
  <si>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</si>
  <si>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</si>
  <si>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</si>
  <si>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</si>
  <si>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</si>
  <si>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</si>
  <si>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</si>
  <si>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</si>
  <si>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</si>
  <si>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</si>
  <si>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</si>
  <si>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</si>
  <si>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</si>
  <si>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</si>
  <si>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</si>
  <si>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</si>
  <si>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</si>
  <si>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</si>
  <si>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</si>
  <si>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</si>
  <si>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</si>
  <si>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</si>
  <si>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</si>
  <si>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</si>
  <si>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</si>
  <si>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</si>
  <si>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</si>
  <si>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</si>
  <si>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</si>
  <si>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</si>
  <si>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</si>
  <si>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</si>
  <si>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</si>
  <si>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</si>
  <si>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</si>
  <si>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</si>
  <si>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</si>
  <si>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</si>
  <si>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</si>
  <si>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</si>
  <si>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</si>
  <si>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</si>
  <si>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</si>
  <si>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</si>
  <si>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</si>
  <si>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</si>
  <si>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</si>
  <si>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</si>
  <si>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</si>
  <si>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</si>
  <si>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</si>
  <si>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</si>
  <si>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</si>
  <si>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</si>
  <si>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</si>
  <si>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</si>
  <si>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</si>
  <si>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</si>
  <si>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</si>
  <si>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</si>
  <si>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</si>
  <si>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</si>
  <si>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</si>
  <si>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</si>
  <si>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</si>
  <si>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</si>
  <si>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</si>
  <si>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</si>
  <si>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</si>
  <si>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</si>
  <si>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</si>
  <si>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</si>
  <si>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</si>
  <si>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</si>
  <si>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</si>
  <si>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</si>
  <si>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</si>
  <si>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</si>
  <si>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</si>
  <si>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</si>
  <si>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</si>
  <si>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</si>
  <si>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</si>
  <si>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</si>
  <si>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</si>
  <si>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</si>
  <si>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</si>
  <si>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</si>
  <si>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</si>
  <si>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</si>
  <si>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</si>
  <si>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</si>
  <si>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</si>
  <si>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</si>
  <si>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</si>
  <si>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</si>
  <si>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</si>
  <si>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0.77</t>
  </si>
  <si>
    <t>水道事業会計</t>
  </si>
  <si>
    <t>下水道事業会計</t>
  </si>
  <si>
    <t>一般会計</t>
  </si>
  <si>
    <t>後期高齢者医療特別会計</t>
  </si>
  <si>
    <t>介護保険特別会計</t>
  </si>
  <si>
    <t>国民健康保険特別会計</t>
  </si>
  <si>
    <t>公共用地先行取得事業特別会計</t>
  </si>
  <si>
    <t>母子父子寡婦福祉資金貸付金特別会計</t>
  </si>
  <si>
    <t>その他会計（赤字）</t>
  </si>
  <si>
    <t>その他会計（黒字）</t>
  </si>
  <si>
    <t>R02</t>
    <phoneticPr fontId="5"/>
  </si>
  <si>
    <t>R03</t>
    <phoneticPr fontId="5"/>
  </si>
  <si>
    <t>R04</t>
    <phoneticPr fontId="5"/>
  </si>
  <si>
    <t>R05</t>
    <phoneticPr fontId="5"/>
  </si>
  <si>
    <t>R06</t>
    <phoneticPr fontId="5"/>
  </si>
  <si>
    <t>アドバンス寝屋川マネジメント株式会社</t>
    <rPh sb="5" eb="8">
      <t>ネヤガワ</t>
    </rPh>
    <rPh sb="14" eb="18">
      <t>カブシキカイシャ</t>
    </rPh>
    <phoneticPr fontId="2"/>
  </si>
  <si>
    <t>北河内4市リサイクル施設組合</t>
    <rPh sb="0" eb="5">
      <t>キタカワチヨンシ</t>
    </rPh>
    <rPh sb="10" eb="12">
      <t>シセツ</t>
    </rPh>
    <rPh sb="12" eb="14">
      <t>クミアイ</t>
    </rPh>
    <phoneticPr fontId="2"/>
  </si>
  <si>
    <t>枚方寝屋川消防組合</t>
    <rPh sb="0" eb="5">
      <t>ヒラカタネヤガワ</t>
    </rPh>
    <rPh sb="5" eb="9">
      <t>ショウボウクミアイ</t>
    </rPh>
    <phoneticPr fontId="2"/>
  </si>
  <si>
    <t>大阪府都市競艇企業団</t>
    <rPh sb="0" eb="10">
      <t>オオサカフトシキョウテイキギョウダン</t>
    </rPh>
    <phoneticPr fontId="2"/>
  </si>
  <si>
    <t>淀川左岸水防事務組合</t>
    <rPh sb="0" eb="4">
      <t>ヨドガワサガン</t>
    </rPh>
    <rPh sb="4" eb="10">
      <t>スイボウジムクミアイ</t>
    </rPh>
    <phoneticPr fontId="2"/>
  </si>
  <si>
    <t>大阪府後期高齢者医療広域連合（一般会計）</t>
    <rPh sb="0" eb="12">
      <t>オオサカフコウキコウレイ</t>
    </rPh>
    <rPh sb="12" eb="14">
      <t>レンゴウ</t>
    </rPh>
    <rPh sb="15" eb="19">
      <t>イッパンカイケイ</t>
    </rPh>
    <phoneticPr fontId="2"/>
  </si>
  <si>
    <t>大阪府後期高齢者医療広域連合（後期高齢者医療特別会計）</t>
    <rPh sb="0" eb="14">
      <t>オオサカフコウキコウレイシャイリョウコウイキレンゴウ</t>
    </rPh>
    <rPh sb="15" eb="26">
      <t>コウキコウレイシャイリョウトクベツカイケイ</t>
    </rPh>
    <phoneticPr fontId="2"/>
  </si>
  <si>
    <t>大阪広域水道企業団（水道事業会計）</t>
    <rPh sb="0" eb="9">
      <t>オオサカコウイキスイドウキギョウダン</t>
    </rPh>
    <rPh sb="10" eb="14">
      <t>スイドウジギョウ</t>
    </rPh>
    <rPh sb="14" eb="16">
      <t>カイケイ</t>
    </rPh>
    <phoneticPr fontId="2"/>
  </si>
  <si>
    <t>大阪広域水道企業団（工業用水道事業会計）</t>
    <rPh sb="0" eb="9">
      <t>オオサカコウイキスイドウキギョウダン</t>
    </rPh>
    <rPh sb="10" eb="12">
      <t>コウギョウ</t>
    </rPh>
    <rPh sb="12" eb="13">
      <t>ヨウ</t>
    </rPh>
    <rPh sb="13" eb="15">
      <t>スイドウ</t>
    </rPh>
    <rPh sb="15" eb="17">
      <t>ジギョウ</t>
    </rPh>
    <rPh sb="17" eb="19">
      <t>カイケイ</t>
    </rPh>
    <phoneticPr fontId="2"/>
  </si>
  <si>
    <t>-</t>
    <phoneticPr fontId="2"/>
  </si>
  <si>
    <t>公共公益施設整備基金</t>
    <rPh sb="0" eb="4">
      <t>コウキョウコウエキ</t>
    </rPh>
    <rPh sb="4" eb="10">
      <t>シセツセイビキキン</t>
    </rPh>
    <phoneticPr fontId="5"/>
  </si>
  <si>
    <t>くらし・笑顔創生基金</t>
    <rPh sb="4" eb="6">
      <t>エガオ</t>
    </rPh>
    <rPh sb="6" eb="10">
      <t>ソウセイキキン</t>
    </rPh>
    <phoneticPr fontId="5"/>
  </si>
  <si>
    <t>職員退職手当基金</t>
    <rPh sb="0" eb="8">
      <t>ショクインタイショクテアテキキン</t>
    </rPh>
    <phoneticPr fontId="5"/>
  </si>
  <si>
    <t>福祉基金</t>
    <rPh sb="0" eb="4">
      <t>フクシキキン</t>
    </rPh>
    <phoneticPr fontId="5"/>
  </si>
  <si>
    <t>公園墓地管理基金</t>
    <rPh sb="0" eb="4">
      <t>コウエンボチ</t>
    </rPh>
    <rPh sb="4" eb="8">
      <t>カンリキキン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</si>
</sst>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6DC3-4DB7-8481-2E52A84CCE1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42052</c:v>
                </c:pt>
                <c:pt idx="1">
                  <c:v>40501</c:v>
                </c:pt>
                <c:pt idx="2">
                  <c:v>48417</c:v>
                </c:pt>
                <c:pt idx="3">
                  <c:v>57231</c:v>
                </c:pt>
                <c:pt idx="4">
                  <c:v>52403</c:v>
                </c:pt>
              </c:numCache>
            </c:numRef>
          </c:val>
          <c:smooth val="0"/>
          <c:extLst>
            <c:ext xmlns:c16="http://schemas.microsoft.com/office/drawing/2014/chart" uri="{C3380CC4-5D6E-409C-BE32-E72D297353CC}">
              <c16:uniqueId val="{00000001-6DC3-4DB7-8481-2E52A84CCE1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3.56</c:v>
                </c:pt>
                <c:pt idx="1">
                  <c:v>2.25</c:v>
                </c:pt>
                <c:pt idx="2">
                  <c:v>2.3199999999999998</c:v>
                </c:pt>
                <c:pt idx="3">
                  <c:v>2.38</c:v>
                </c:pt>
                <c:pt idx="4">
                  <c:v>2.44</c:v>
                </c:pt>
              </c:numCache>
            </c:numRef>
          </c:val>
          <c:extLst>
            <c:ext xmlns:c16="http://schemas.microsoft.com/office/drawing/2014/chart" uri="{C3380CC4-5D6E-409C-BE32-E72D297353CC}">
              <c16:uniqueId val="{00000000-7069-4451-9152-130371C1D3A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28.84</c:v>
                </c:pt>
                <c:pt idx="1">
                  <c:v>27.93</c:v>
                </c:pt>
                <c:pt idx="2">
                  <c:v>28.82</c:v>
                </c:pt>
                <c:pt idx="3">
                  <c:v>28.15</c:v>
                </c:pt>
                <c:pt idx="4">
                  <c:v>28.17</c:v>
                </c:pt>
              </c:numCache>
            </c:numRef>
          </c:val>
          <c:extLst>
            <c:ext xmlns:c16="http://schemas.microsoft.com/office/drawing/2014/chart" uri="{C3380CC4-5D6E-409C-BE32-E72D297353CC}">
              <c16:uniqueId val="{00000001-7069-4451-9152-130371C1D3A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7.47</c:v>
                </c:pt>
                <c:pt idx="1">
                  <c:v>-0.77</c:v>
                </c:pt>
                <c:pt idx="2">
                  <c:v>0.22</c:v>
                </c:pt>
                <c:pt idx="3">
                  <c:v>0.12</c:v>
                </c:pt>
                <c:pt idx="4">
                  <c:v>0.6</c:v>
                </c:pt>
              </c:numCache>
            </c:numRef>
          </c:val>
          <c:smooth val="0"/>
          <c:extLst>
            <c:ext xmlns:c16="http://schemas.microsoft.com/office/drawing/2014/chart" uri="{C3380CC4-5D6E-409C-BE32-E72D297353CC}">
              <c16:uniqueId val="{00000002-7069-4451-9152-130371C1D3A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19E-4F66-8138-ADE817163BA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19E-4F66-8138-ADE817163BA6}"/>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C19E-4F66-8138-ADE817163BA6}"/>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19E-4F66-8138-ADE817163BA6}"/>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1.27</c:v>
                </c:pt>
                <c:pt idx="2">
                  <c:v>#N/A</c:v>
                </c:pt>
                <c:pt idx="3">
                  <c:v>0.93</c:v>
                </c:pt>
                <c:pt idx="4">
                  <c:v>#N/A</c:v>
                </c:pt>
                <c:pt idx="5">
                  <c:v>0.64</c:v>
                </c:pt>
                <c:pt idx="6">
                  <c:v>#N/A</c:v>
                </c:pt>
                <c:pt idx="7">
                  <c:v>0.2</c:v>
                </c:pt>
                <c:pt idx="8">
                  <c:v>#N/A</c:v>
                </c:pt>
                <c:pt idx="9">
                  <c:v>0.3</c:v>
                </c:pt>
              </c:numCache>
            </c:numRef>
          </c:val>
          <c:extLst>
            <c:ext xmlns:c16="http://schemas.microsoft.com/office/drawing/2014/chart" uri="{C3380CC4-5D6E-409C-BE32-E72D297353CC}">
              <c16:uniqueId val="{00000004-C19E-4F66-8138-ADE817163BA6}"/>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0.75</c:v>
                </c:pt>
                <c:pt idx="2">
                  <c:v>#N/A</c:v>
                </c:pt>
                <c:pt idx="3">
                  <c:v>0.3</c:v>
                </c:pt>
                <c:pt idx="4">
                  <c:v>#N/A</c:v>
                </c:pt>
                <c:pt idx="5">
                  <c:v>0.43</c:v>
                </c:pt>
                <c:pt idx="6">
                  <c:v>#N/A</c:v>
                </c:pt>
                <c:pt idx="7">
                  <c:v>0.15</c:v>
                </c:pt>
                <c:pt idx="8">
                  <c:v>#N/A</c:v>
                </c:pt>
                <c:pt idx="9">
                  <c:v>0.33</c:v>
                </c:pt>
              </c:numCache>
            </c:numRef>
          </c:val>
          <c:extLst>
            <c:ext xmlns:c16="http://schemas.microsoft.com/office/drawing/2014/chart" uri="{C3380CC4-5D6E-409C-BE32-E72D297353CC}">
              <c16:uniqueId val="{00000005-C19E-4F66-8138-ADE817163BA6}"/>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0.38</c:v>
                </c:pt>
                <c:pt idx="2">
                  <c:v>#N/A</c:v>
                </c:pt>
                <c:pt idx="3">
                  <c:v>0.37</c:v>
                </c:pt>
                <c:pt idx="4">
                  <c:v>#N/A</c:v>
                </c:pt>
                <c:pt idx="5">
                  <c:v>0.43</c:v>
                </c:pt>
                <c:pt idx="6">
                  <c:v>#N/A</c:v>
                </c:pt>
                <c:pt idx="7">
                  <c:v>0.43</c:v>
                </c:pt>
                <c:pt idx="8">
                  <c:v>#N/A</c:v>
                </c:pt>
                <c:pt idx="9">
                  <c:v>0.47</c:v>
                </c:pt>
              </c:numCache>
            </c:numRef>
          </c:val>
          <c:extLst>
            <c:ext xmlns:c16="http://schemas.microsoft.com/office/drawing/2014/chart" uri="{C3380CC4-5D6E-409C-BE32-E72D297353CC}">
              <c16:uniqueId val="{00000006-C19E-4F66-8138-ADE817163BA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3.55</c:v>
                </c:pt>
                <c:pt idx="2">
                  <c:v>#N/A</c:v>
                </c:pt>
                <c:pt idx="3">
                  <c:v>2.25</c:v>
                </c:pt>
                <c:pt idx="4">
                  <c:v>#N/A</c:v>
                </c:pt>
                <c:pt idx="5">
                  <c:v>2.31</c:v>
                </c:pt>
                <c:pt idx="6">
                  <c:v>#N/A</c:v>
                </c:pt>
                <c:pt idx="7">
                  <c:v>2.37</c:v>
                </c:pt>
                <c:pt idx="8">
                  <c:v>#N/A</c:v>
                </c:pt>
                <c:pt idx="9">
                  <c:v>2.4300000000000002</c:v>
                </c:pt>
              </c:numCache>
            </c:numRef>
          </c:val>
          <c:extLst>
            <c:ext xmlns:c16="http://schemas.microsoft.com/office/drawing/2014/chart" uri="{C3380CC4-5D6E-409C-BE32-E72D297353CC}">
              <c16:uniqueId val="{00000007-C19E-4F66-8138-ADE817163BA6}"/>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2.59</c:v>
                </c:pt>
                <c:pt idx="2">
                  <c:v>#N/A</c:v>
                </c:pt>
                <c:pt idx="3">
                  <c:v>2.61</c:v>
                </c:pt>
                <c:pt idx="4">
                  <c:v>#N/A</c:v>
                </c:pt>
                <c:pt idx="5">
                  <c:v>2.58</c:v>
                </c:pt>
                <c:pt idx="6">
                  <c:v>#N/A</c:v>
                </c:pt>
                <c:pt idx="7">
                  <c:v>2.0499999999999998</c:v>
                </c:pt>
                <c:pt idx="8">
                  <c:v>#N/A</c:v>
                </c:pt>
                <c:pt idx="9">
                  <c:v>3.92</c:v>
                </c:pt>
              </c:numCache>
            </c:numRef>
          </c:val>
          <c:extLst>
            <c:ext xmlns:c16="http://schemas.microsoft.com/office/drawing/2014/chart" uri="{C3380CC4-5D6E-409C-BE32-E72D297353CC}">
              <c16:uniqueId val="{00000008-C19E-4F66-8138-ADE817163BA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13.17</c:v>
                </c:pt>
                <c:pt idx="2">
                  <c:v>#N/A</c:v>
                </c:pt>
                <c:pt idx="3">
                  <c:v>12.8</c:v>
                </c:pt>
                <c:pt idx="4">
                  <c:v>#N/A</c:v>
                </c:pt>
                <c:pt idx="5">
                  <c:v>12.51</c:v>
                </c:pt>
                <c:pt idx="6">
                  <c:v>#N/A</c:v>
                </c:pt>
                <c:pt idx="7">
                  <c:v>12.2</c:v>
                </c:pt>
                <c:pt idx="8">
                  <c:v>#N/A</c:v>
                </c:pt>
                <c:pt idx="9">
                  <c:v>11.96</c:v>
                </c:pt>
              </c:numCache>
            </c:numRef>
          </c:val>
          <c:extLst>
            <c:ext xmlns:c16="http://schemas.microsoft.com/office/drawing/2014/chart" uri="{C3380CC4-5D6E-409C-BE32-E72D297353CC}">
              <c16:uniqueId val="{00000009-C19E-4F66-8138-ADE817163BA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7695</c:v>
                </c:pt>
                <c:pt idx="5">
                  <c:v>7818</c:v>
                </c:pt>
                <c:pt idx="8">
                  <c:v>7534</c:v>
                </c:pt>
                <c:pt idx="11">
                  <c:v>7846</c:v>
                </c:pt>
                <c:pt idx="14">
                  <c:v>7358</c:v>
                </c:pt>
              </c:numCache>
            </c:numRef>
          </c:val>
          <c:extLst>
            <c:ext xmlns:c16="http://schemas.microsoft.com/office/drawing/2014/chart" uri="{C3380CC4-5D6E-409C-BE32-E72D297353CC}">
              <c16:uniqueId val="{00000000-28A6-43A5-A6C9-4531BD67D55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2</c:v>
                </c:pt>
                <c:pt idx="9">
                  <c:v>2</c:v>
                </c:pt>
                <c:pt idx="12">
                  <c:v>3</c:v>
                </c:pt>
              </c:numCache>
            </c:numRef>
          </c:val>
          <c:extLst>
            <c:ext xmlns:c16="http://schemas.microsoft.com/office/drawing/2014/chart" uri="{C3380CC4-5D6E-409C-BE32-E72D297353CC}">
              <c16:uniqueId val="{00000001-28A6-43A5-A6C9-4531BD67D55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8A6-43A5-A6C9-4531BD67D55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261</c:v>
                </c:pt>
                <c:pt idx="3">
                  <c:v>252</c:v>
                </c:pt>
                <c:pt idx="6">
                  <c:v>245</c:v>
                </c:pt>
                <c:pt idx="9">
                  <c:v>194</c:v>
                </c:pt>
                <c:pt idx="12">
                  <c:v>168</c:v>
                </c:pt>
              </c:numCache>
            </c:numRef>
          </c:val>
          <c:extLst>
            <c:ext xmlns:c16="http://schemas.microsoft.com/office/drawing/2014/chart" uri="{C3380CC4-5D6E-409C-BE32-E72D297353CC}">
              <c16:uniqueId val="{00000003-28A6-43A5-A6C9-4531BD67D55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1058</c:v>
                </c:pt>
                <c:pt idx="3">
                  <c:v>1028</c:v>
                </c:pt>
                <c:pt idx="6">
                  <c:v>991</c:v>
                </c:pt>
                <c:pt idx="9">
                  <c:v>1069</c:v>
                </c:pt>
                <c:pt idx="12">
                  <c:v>1071</c:v>
                </c:pt>
              </c:numCache>
            </c:numRef>
          </c:val>
          <c:extLst>
            <c:ext xmlns:c16="http://schemas.microsoft.com/office/drawing/2014/chart" uri="{C3380CC4-5D6E-409C-BE32-E72D297353CC}">
              <c16:uniqueId val="{00000004-28A6-43A5-A6C9-4531BD67D55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8A6-43A5-A6C9-4531BD67D55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8A6-43A5-A6C9-4531BD67D55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5644</c:v>
                </c:pt>
                <c:pt idx="3">
                  <c:v>6178</c:v>
                </c:pt>
                <c:pt idx="6">
                  <c:v>5770</c:v>
                </c:pt>
                <c:pt idx="9">
                  <c:v>5516</c:v>
                </c:pt>
                <c:pt idx="12">
                  <c:v>5433</c:v>
                </c:pt>
              </c:numCache>
            </c:numRef>
          </c:val>
          <c:extLst>
            <c:ext xmlns:c16="http://schemas.microsoft.com/office/drawing/2014/chart" uri="{C3380CC4-5D6E-409C-BE32-E72D297353CC}">
              <c16:uniqueId val="{00000007-28A6-43A5-A6C9-4531BD67D55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-731</c:v>
                </c:pt>
                <c:pt idx="2">
                  <c:v>#N/A</c:v>
                </c:pt>
                <c:pt idx="3">
                  <c:v>#N/A</c:v>
                </c:pt>
                <c:pt idx="4">
                  <c:v>-359</c:v>
                </c:pt>
                <c:pt idx="5">
                  <c:v>#N/A</c:v>
                </c:pt>
                <c:pt idx="6">
                  <c:v>#N/A</c:v>
                </c:pt>
                <c:pt idx="7">
                  <c:v>-526</c:v>
                </c:pt>
                <c:pt idx="8">
                  <c:v>#N/A</c:v>
                </c:pt>
                <c:pt idx="9">
                  <c:v>#N/A</c:v>
                </c:pt>
                <c:pt idx="10">
                  <c:v>-1065</c:v>
                </c:pt>
                <c:pt idx="11">
                  <c:v>#N/A</c:v>
                </c:pt>
                <c:pt idx="12">
                  <c:v>#N/A</c:v>
                </c:pt>
                <c:pt idx="13">
                  <c:v>-683</c:v>
                </c:pt>
                <c:pt idx="14">
                  <c:v>#N/A</c:v>
                </c:pt>
              </c:numCache>
            </c:numRef>
          </c:val>
          <c:smooth val="0"/>
          <c:extLst>
            <c:ext xmlns:c16="http://schemas.microsoft.com/office/drawing/2014/chart" uri="{C3380CC4-5D6E-409C-BE32-E72D297353CC}">
              <c16:uniqueId val="{00000008-28A6-43A5-A6C9-4531BD67D55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75016</c:v>
                </c:pt>
                <c:pt idx="5">
                  <c:v>74389</c:v>
                </c:pt>
                <c:pt idx="8">
                  <c:v>71676</c:v>
                </c:pt>
                <c:pt idx="11">
                  <c:v>71239</c:v>
                </c:pt>
                <c:pt idx="14">
                  <c:v>68679</c:v>
                </c:pt>
              </c:numCache>
            </c:numRef>
          </c:val>
          <c:extLst>
            <c:ext xmlns:c16="http://schemas.microsoft.com/office/drawing/2014/chart" uri="{C3380CC4-5D6E-409C-BE32-E72D297353CC}">
              <c16:uniqueId val="{00000000-E9D6-4CF2-AD44-2233E3E3F2E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19847</c:v>
                </c:pt>
                <c:pt idx="5">
                  <c:v>19128</c:v>
                </c:pt>
                <c:pt idx="8">
                  <c:v>18541</c:v>
                </c:pt>
                <c:pt idx="11">
                  <c:v>18900</c:v>
                </c:pt>
                <c:pt idx="14">
                  <c:v>20963</c:v>
                </c:pt>
              </c:numCache>
            </c:numRef>
          </c:val>
          <c:extLst>
            <c:ext xmlns:c16="http://schemas.microsoft.com/office/drawing/2014/chart" uri="{C3380CC4-5D6E-409C-BE32-E72D297353CC}">
              <c16:uniqueId val="{00000001-E9D6-4CF2-AD44-2233E3E3F2E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26471</c:v>
                </c:pt>
                <c:pt idx="5">
                  <c:v>30685</c:v>
                </c:pt>
                <c:pt idx="8">
                  <c:v>34877</c:v>
                </c:pt>
                <c:pt idx="11">
                  <c:v>36939</c:v>
                </c:pt>
                <c:pt idx="14">
                  <c:v>39444</c:v>
                </c:pt>
              </c:numCache>
            </c:numRef>
          </c:val>
          <c:extLst>
            <c:ext xmlns:c16="http://schemas.microsoft.com/office/drawing/2014/chart" uri="{C3380CC4-5D6E-409C-BE32-E72D297353CC}">
              <c16:uniqueId val="{00000002-E9D6-4CF2-AD44-2233E3E3F2E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9D6-4CF2-AD44-2233E3E3F2E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9D6-4CF2-AD44-2233E3E3F2E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3</c:v>
                </c:pt>
                <c:pt idx="3">
                  <c:v>3</c:v>
                </c:pt>
                <c:pt idx="6">
                  <c:v>2</c:v>
                </c:pt>
                <c:pt idx="9">
                  <c:v>2</c:v>
                </c:pt>
                <c:pt idx="12">
                  <c:v>2</c:v>
                </c:pt>
              </c:numCache>
            </c:numRef>
          </c:val>
          <c:extLst>
            <c:ext xmlns:c16="http://schemas.microsoft.com/office/drawing/2014/chart" uri="{C3380CC4-5D6E-409C-BE32-E72D297353CC}">
              <c16:uniqueId val="{00000005-E9D6-4CF2-AD44-2233E3E3F2E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6692</c:v>
                </c:pt>
                <c:pt idx="3">
                  <c:v>6308</c:v>
                </c:pt>
                <c:pt idx="6">
                  <c:v>5909</c:v>
                </c:pt>
                <c:pt idx="9">
                  <c:v>5809</c:v>
                </c:pt>
                <c:pt idx="12">
                  <c:v>5641</c:v>
                </c:pt>
              </c:numCache>
            </c:numRef>
          </c:val>
          <c:extLst>
            <c:ext xmlns:c16="http://schemas.microsoft.com/office/drawing/2014/chart" uri="{C3380CC4-5D6E-409C-BE32-E72D297353CC}">
              <c16:uniqueId val="{00000006-E9D6-4CF2-AD44-2233E3E3F2E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1234</c:v>
                </c:pt>
                <c:pt idx="3">
                  <c:v>1008</c:v>
                </c:pt>
                <c:pt idx="6">
                  <c:v>802</c:v>
                </c:pt>
                <c:pt idx="9">
                  <c:v>695</c:v>
                </c:pt>
                <c:pt idx="12">
                  <c:v>539</c:v>
                </c:pt>
              </c:numCache>
            </c:numRef>
          </c:val>
          <c:extLst>
            <c:ext xmlns:c16="http://schemas.microsoft.com/office/drawing/2014/chart" uri="{C3380CC4-5D6E-409C-BE32-E72D297353CC}">
              <c16:uniqueId val="{00000007-E9D6-4CF2-AD44-2233E3E3F2E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13166</c:v>
                </c:pt>
                <c:pt idx="3">
                  <c:v>12320</c:v>
                </c:pt>
                <c:pt idx="6">
                  <c:v>11320</c:v>
                </c:pt>
                <c:pt idx="9">
                  <c:v>10906</c:v>
                </c:pt>
                <c:pt idx="12">
                  <c:v>12478</c:v>
                </c:pt>
              </c:numCache>
            </c:numRef>
          </c:val>
          <c:extLst>
            <c:ext xmlns:c16="http://schemas.microsoft.com/office/drawing/2014/chart" uri="{C3380CC4-5D6E-409C-BE32-E72D297353CC}">
              <c16:uniqueId val="{00000008-E9D6-4CF2-AD44-2233E3E3F2E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9D6-4CF2-AD44-2233E3E3F2E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62031</c:v>
                </c:pt>
                <c:pt idx="3">
                  <c:v>59574</c:v>
                </c:pt>
                <c:pt idx="6">
                  <c:v>58837</c:v>
                </c:pt>
                <c:pt idx="9">
                  <c:v>61949</c:v>
                </c:pt>
                <c:pt idx="12">
                  <c:v>63191</c:v>
                </c:pt>
              </c:numCache>
            </c:numRef>
          </c:val>
          <c:extLst>
            <c:ext xmlns:c16="http://schemas.microsoft.com/office/drawing/2014/chart" uri="{C3380CC4-5D6E-409C-BE32-E72D297353CC}">
              <c16:uniqueId val="{0000000A-E9D6-4CF2-AD44-2233E3E3F2E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9D6-4CF2-AD44-2233E3E3F2E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14181</c:v>
                </c:pt>
                <c:pt idx="1">
                  <c:v>14181</c:v>
                </c:pt>
                <c:pt idx="2">
                  <c:v>14442</c:v>
                </c:pt>
              </c:numCache>
            </c:numRef>
          </c:val>
          <c:extLst>
            <c:ext xmlns:c16="http://schemas.microsoft.com/office/drawing/2014/chart" uri="{C3380CC4-5D6E-409C-BE32-E72D297353CC}">
              <c16:uniqueId val="{00000000-A924-458E-A7C9-BCCA65B0726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2217</c:v>
                </c:pt>
                <c:pt idx="1">
                  <c:v>2475</c:v>
                </c:pt>
                <c:pt idx="2">
                  <c:v>3063</c:v>
                </c:pt>
              </c:numCache>
            </c:numRef>
          </c:val>
          <c:extLst>
            <c:ext xmlns:c16="http://schemas.microsoft.com/office/drawing/2014/chart" uri="{C3380CC4-5D6E-409C-BE32-E72D297353CC}">
              <c16:uniqueId val="{00000001-A924-458E-A7C9-BCCA65B0726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15761</c:v>
                </c:pt>
                <c:pt idx="1">
                  <c:v>18080</c:v>
                </c:pt>
                <c:pt idx="2">
                  <c:v>19774</c:v>
                </c:pt>
              </c:numCache>
            </c:numRef>
          </c:val>
          <c:extLst>
            <c:ext xmlns:c16="http://schemas.microsoft.com/office/drawing/2014/chart" uri="{C3380CC4-5D6E-409C-BE32-E72D297353CC}">
              <c16:uniqueId val="{00000002-A924-458E-A7C9-BCCA65B0726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交付税措置のない市債の発行抑制等、将来の財政負担を考慮した普通建設事業債等の発行抑制に取り組んできたことから、元利償還金が減少傾向にあり、実質公債費比率は改善している。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将来の財政負担を考慮し、今後も地方債の発行抑制に努めていく。 </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共公益施設整備基金や減債基金への積立てなどにより、充当可能財源等は増加したものの、小中学校親子給食調理場建設工事に係る地方債の借入などにより、将来負担額が増加した結果、将来負担比率の分子は悪化した。</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基金への計画的な積み立てや地方債の発行抑制に取り組むとともに、経常経費の抑制に努め、後年度の負担軽減を図る。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大阪府寝屋川市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後年度の公共施設等の整備・改修等に係る財源として、公共公益施設整備基金に</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687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万円を積立てたことや、令和</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年度の決算剰余金の一部等を財政調整基金に</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8</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9,730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万円を積立てたこと等により、基金全体としては、</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4,150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万円の増となった。</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基金ごとの設置目的に従い、積立て、取崩しを行っていく。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・公共公益施設整備基金：公共公益施設の整備、維持管理等の事業に要する資金及び当該経費に充てた市債の償還金に充てるため</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・くらし・笑顔創生基金：現在から将来にわたる市民福祉の向上及び人口減少への対応を目的とした事業等の資金に充てるため</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・福祉基金：社会福祉を目的とする事業の資金に充てるため</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・公共公益施設整備基金：後年度の公共施設等の整備・改修等に係る財源として、</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687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・くらし・笑顔創生基金：</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ねやがわプールズ</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事業や</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親子給食に係る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事業等の財源として、</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8,403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万円を充当した一方で、令和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年度決算剰余金の一部など</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2,919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・福祉基金：ふるさと納税による福祉寄附金など</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4,708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・公共公益施設整備基金：公共施設等総合管理計画に基づく大規模改修・更新等経費に計画的に充当することとし、未利用地の売払収入額等に加えて、</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当年度収支状況を踏まえる中で、更なる基金への積立に積極的に努める</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・くらし・笑顔創生基金：引き続き、前年度決算剰余金の一部などを積立てるとともに、市民福祉の向上及び人口減少への対応を目的とした事業等に活用</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・福祉基金：引き続き、利子収入や寄附金などを積立てるとともに、社会福祉を目的とした事業等に活用</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新型コロナウイルスワクチン及び</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生活保護費国庫補助金償還</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の財源として</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3,691</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万円を取崩した一方で、令和</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年度決算剰余金の一部や生活保護費国庫補助金償還金相当額等として</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8</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9,730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引き続き、実質収支黒字を確保する中で、前年度決算剰余金の２分の１以上の額を積立てを行うとともに、財政調整基金の残高は、標準財政規模の</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％以上を維持する。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後年度の市債償還財源のため、</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1,604</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後年度の負担軽減のため、借換債の発行抑制に努める中で、当年度の収支状況を踏まえ、必要額の積立てを検討する。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224,378
220,536
24.70
106,589,940
105,319,505
1,248,678
51,273,201
62,977,919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個人市民税の担税力が弱いこと、大企業が少ないため法人市民税収入が少ないこと等により、財政基盤が弱く、類似団体平均を下回っている。今後も</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対外訴求力の高い施策や２軸化構想におけるポテンシャルエリアのまちづくりを積極的に推進し、担税力のある子育て世代を誘引することにより、人口の年齢構成のリバランスを図る中で、自主財源の確保に努め、</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財政力の向上を</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目指す。</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95250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331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60778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60778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986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事務事業の見直し、民間委託等の推進、職員数の適正化などの行財政改革に積極的かつ不断に取り組むとともに、徹底した経費節減とあらゆる財源の確保等、将来を見据えた財政運営を着実に進めてきたことにより、類似団体平均を下回っている。今後も事務事業の見直しを進めるとともに、優先度の低い事務事業について計画的に廃止する等の検討を進め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4656</xdr:rowOff>
    </xdr:from>
    <xdr:to>
      <xdr:col>23</xdr:col>
      <xdr:colOff>133350</xdr:colOff>
      <xdr:row>65</xdr:row>
      <xdr:rowOff>24765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148906"/>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160020</xdr:rowOff>
    </xdr:from>
    <xdr:to>
      <xdr:col>19</xdr:col>
      <xdr:colOff>133350</xdr:colOff>
      <xdr:row>65</xdr:row>
      <xdr:rowOff>4656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3282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95673</xdr:rowOff>
    </xdr:from>
    <xdr:to>
      <xdr:col>15</xdr:col>
      <xdr:colOff>82550</xdr:colOff>
      <xdr:row>64</xdr:row>
      <xdr:rowOff>160020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06847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95673</xdr:rowOff>
    </xdr:from>
    <xdr:to>
      <xdr:col>11</xdr:col>
      <xdr:colOff>31750</xdr:colOff>
      <xdr:row>64</xdr:row>
      <xdr:rowOff>119804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06847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36212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161942</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125306</xdr:rowOff>
    </xdr:from>
    <xdr:to>
      <xdr:col>19</xdr:col>
      <xdr:colOff>184150</xdr:colOff>
      <xdr:row>65</xdr:row>
      <xdr:rowOff>55456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65633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109220</xdr:rowOff>
    </xdr:from>
    <xdr:to>
      <xdr:col>15</xdr:col>
      <xdr:colOff>133350</xdr:colOff>
      <xdr:row>65</xdr:row>
      <xdr:rowOff>39370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49547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85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44873</xdr:rowOff>
    </xdr:from>
    <xdr:to>
      <xdr:col>11</xdr:col>
      <xdr:colOff>82550</xdr:colOff>
      <xdr:row>64</xdr:row>
      <xdr:rowOff>146473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156650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86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9331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8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職員数、給与制度の適正化に取り組んだことにより、類似団体平均を下回っている。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今後も職員の柔軟な働き方を推進することにより長時間労働を抑制するとともに、総人件費をコントロールした職員配置を推進する。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34527</xdr:rowOff>
    </xdr:from>
    <xdr:to>
      <xdr:col>23</xdr:col>
      <xdr:colOff>133350</xdr:colOff>
      <xdr:row>90</xdr:row>
      <xdr:rowOff>47541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4093427"/>
          <a:ext cx="0" cy="13846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19618</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45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47541</xdr:rowOff>
    </xdr:from>
    <xdr:to>
      <xdr:col>24</xdr:col>
      <xdr:colOff>12700</xdr:colOff>
      <xdr:row>90</xdr:row>
      <xdr:rowOff>47541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478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120904</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836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34527</xdr:rowOff>
    </xdr:from>
    <xdr:to>
      <xdr:col>24</xdr:col>
      <xdr:colOff>12700</xdr:colOff>
      <xdr:row>82</xdr:row>
      <xdr:rowOff>34527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409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110973</xdr:rowOff>
    </xdr:from>
    <xdr:to>
      <xdr:col>23</xdr:col>
      <xdr:colOff>133350</xdr:colOff>
      <xdr:row>82</xdr:row>
      <xdr:rowOff>34527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998423"/>
          <a:ext cx="838200" cy="9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85</xdr:row>
      <xdr:rowOff>45462</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46187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73385</xdr:rowOff>
    </xdr:from>
    <xdr:to>
      <xdr:col>23</xdr:col>
      <xdr:colOff>184150</xdr:colOff>
      <xdr:row>86</xdr:row>
      <xdr:rowOff>3535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4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110973</xdr:rowOff>
    </xdr:from>
    <xdr:to>
      <xdr:col>19</xdr:col>
      <xdr:colOff>133350</xdr:colOff>
      <xdr:row>82</xdr:row>
      <xdr:rowOff>57330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3998423"/>
          <a:ext cx="889000" cy="117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120135</xdr:rowOff>
    </xdr:from>
    <xdr:to>
      <xdr:col>19</xdr:col>
      <xdr:colOff>184150</xdr:colOff>
      <xdr:row>85</xdr:row>
      <xdr:rowOff>50285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452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35062</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4608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153615</xdr:rowOff>
    </xdr:from>
    <xdr:to>
      <xdr:col>15</xdr:col>
      <xdr:colOff>82550</xdr:colOff>
      <xdr:row>82</xdr:row>
      <xdr:rowOff>57330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4041065"/>
          <a:ext cx="889000" cy="7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85</xdr:row>
      <xdr:rowOff>16300</xdr:rowOff>
    </xdr:from>
    <xdr:to>
      <xdr:col>15</xdr:col>
      <xdr:colOff>133350</xdr:colOff>
      <xdr:row>85</xdr:row>
      <xdr:rowOff>117900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45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102677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4675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60007</xdr:rowOff>
    </xdr:from>
    <xdr:to>
      <xdr:col>11</xdr:col>
      <xdr:colOff>31750</xdr:colOff>
      <xdr:row>81</xdr:row>
      <xdr:rowOff>153615</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947457"/>
          <a:ext cx="889000" cy="93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107362</xdr:rowOff>
    </xdr:from>
    <xdr:to>
      <xdr:col>11</xdr:col>
      <xdr:colOff>82550</xdr:colOff>
      <xdr:row>85</xdr:row>
      <xdr:rowOff>37512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450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22289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4595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140911</xdr:rowOff>
    </xdr:from>
    <xdr:to>
      <xdr:col>7</xdr:col>
      <xdr:colOff>31750</xdr:colOff>
      <xdr:row>84</xdr:row>
      <xdr:rowOff>71061</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55838</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4457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155177</xdr:rowOff>
    </xdr:from>
    <xdr:to>
      <xdr:col>23</xdr:col>
      <xdr:colOff>184150</xdr:colOff>
      <xdr:row>82</xdr:row>
      <xdr:rowOff>85327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404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76454</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96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60173</xdr:rowOff>
    </xdr:from>
    <xdr:to>
      <xdr:col>19</xdr:col>
      <xdr:colOff>184150</xdr:colOff>
      <xdr:row>81</xdr:row>
      <xdr:rowOff>161773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94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500</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716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6530</xdr:rowOff>
    </xdr:from>
    <xdr:to>
      <xdr:col>15</xdr:col>
      <xdr:colOff>133350</xdr:colOff>
      <xdr:row>82</xdr:row>
      <xdr:rowOff>108130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40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118307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83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102815</xdr:rowOff>
    </xdr:from>
    <xdr:to>
      <xdr:col>11</xdr:col>
      <xdr:colOff>82550</xdr:colOff>
      <xdr:row>82</xdr:row>
      <xdr:rowOff>32965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99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43142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759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9207</xdr:rowOff>
    </xdr:from>
    <xdr:to>
      <xdr:col>7</xdr:col>
      <xdr:colOff>31750</xdr:colOff>
      <xdr:row>81</xdr:row>
      <xdr:rowOff>110807</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89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120984</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66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国公準拠に基づき、給与制度の適正化に取り組んだことにより、類似団体平均を下回っている。引き続き水準の適正化に努める。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9" name="給与水準   （国との比較）グラフ枠">
          <a:extLst>
            <a:ext uri="{FF2B5EF4-FFF2-40B4-BE49-F238E27FC236}">
              <a16:creationId xmlns:a16="http://schemas.microsoft.com/office/drawing/2014/main" id="{00000000-0008-0000-0300-000003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61" name="給与水準   （国との比較）最小値テキスト">
          <a:extLst>
            <a:ext uri="{FF2B5EF4-FFF2-40B4-BE49-F238E27FC236}">
              <a16:creationId xmlns:a16="http://schemas.microsoft.com/office/drawing/2014/main" id="{00000000-0008-0000-0300-000005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3" name="給与水準   （国との比較）最大値テキスト">
          <a:extLst>
            <a:ext uri="{FF2B5EF4-FFF2-40B4-BE49-F238E27FC236}">
              <a16:creationId xmlns:a16="http://schemas.microsoft.com/office/drawing/2014/main" id="{00000000-0008-0000-0300-000007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165100</xdr:rowOff>
    </xdr:from>
    <xdr:to>
      <xdr:col>81</xdr:col>
      <xdr:colOff>44450</xdr:colOff>
      <xdr:row>81</xdr:row>
      <xdr:rowOff>8731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6179800" y="13881100"/>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6" name="給与水準   （国との比較）平均値テキスト">
          <a:extLst>
            <a:ext uri="{FF2B5EF4-FFF2-40B4-BE49-F238E27FC236}">
              <a16:creationId xmlns:a16="http://schemas.microsoft.com/office/drawing/2014/main" id="{00000000-0008-0000-0300-00000A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165100</xdr:rowOff>
    </xdr:from>
    <xdr:to>
      <xdr:col>77</xdr:col>
      <xdr:colOff>44450</xdr:colOff>
      <xdr:row>81</xdr:row>
      <xdr:rowOff>129381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5290800" y="13881100"/>
          <a:ext cx="889000" cy="13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129381</xdr:rowOff>
    </xdr:from>
    <xdr:to>
      <xdr:col>72</xdr:col>
      <xdr:colOff>203200</xdr:colOff>
      <xdr:row>82</xdr:row>
      <xdr:rowOff>138906</xdr:rowOff>
    </xdr:to>
    <xdr:cxnSp macro="">
      <xdr:nvCxnSpPr>
        <xdr:cNvPr id="271" name="直線コネクタ 270">
          <a:extLst>
            <a:ext uri="{FF2B5EF4-FFF2-40B4-BE49-F238E27FC236}">
              <a16:creationId xmlns:a16="http://schemas.microsoft.com/office/drawing/2014/main" id="{00000000-0008-0000-0300-00000F010000}"/>
            </a:ext>
          </a:extLst>
        </xdr:cNvPr>
        <xdr:cNvCxnSpPr/>
      </xdr:nvCxnSpPr>
      <xdr:spPr>
        <a:xfrm flipV="1">
          <a:off x="14401800" y="14016831"/>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138906</xdr:rowOff>
    </xdr:from>
    <xdr:to>
      <xdr:col>68</xdr:col>
      <xdr:colOff>152400</xdr:colOff>
      <xdr:row>84</xdr:row>
      <xdr:rowOff>37306</xdr:rowOff>
    </xdr:to>
    <xdr:cxnSp macro="">
      <xdr:nvCxnSpPr>
        <xdr:cNvPr id="274" name="直線コネクタ 273">
          <a:extLst>
            <a:ext uri="{FF2B5EF4-FFF2-40B4-BE49-F238E27FC236}">
              <a16:creationId xmlns:a16="http://schemas.microsoft.com/office/drawing/2014/main" id="{00000000-0008-0000-0300-000012010000}"/>
            </a:ext>
          </a:extLst>
        </xdr:cNvPr>
        <xdr:cNvCxnSpPr/>
      </xdr:nvCxnSpPr>
      <xdr:spPr>
        <a:xfrm flipV="1">
          <a:off x="13512800" y="1419780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7" name="フローチャート: 判断 276">
          <a:extLst>
            <a:ext uri="{FF2B5EF4-FFF2-40B4-BE49-F238E27FC236}">
              <a16:creationId xmlns:a16="http://schemas.microsoft.com/office/drawing/2014/main" id="{00000000-0008-0000-0300-000015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129381</xdr:rowOff>
    </xdr:from>
    <xdr:to>
      <xdr:col>81</xdr:col>
      <xdr:colOff>95250</xdr:colOff>
      <xdr:row>81</xdr:row>
      <xdr:rowOff>59531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967200" y="1384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50658</xdr:rowOff>
    </xdr:from>
    <xdr:ext cx="762000" cy="259045"/>
    <xdr:sp macro="" textlink="">
      <xdr:nvSpPr>
        <xdr:cNvPr id="285" name="給与水準   （国との比較）該当値テキスト">
          <a:extLst>
            <a:ext uri="{FF2B5EF4-FFF2-40B4-BE49-F238E27FC236}">
              <a16:creationId xmlns:a16="http://schemas.microsoft.com/office/drawing/2014/main" id="{00000000-0008-0000-0300-00001D010000}"/>
            </a:ext>
          </a:extLst>
        </xdr:cNvPr>
        <xdr:cNvSpPr txBox="1"/>
      </xdr:nvSpPr>
      <xdr:spPr>
        <a:xfrm>
          <a:off x="17106900" y="1376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114300</xdr:rowOff>
    </xdr:from>
    <xdr:to>
      <xdr:col>77</xdr:col>
      <xdr:colOff>95250</xdr:colOff>
      <xdr:row>81</xdr:row>
      <xdr:rowOff>44450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6129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54627</xdr:rowOff>
    </xdr:from>
    <xdr:ext cx="7366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98800" y="1359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78581</xdr:rowOff>
    </xdr:from>
    <xdr:to>
      <xdr:col>73</xdr:col>
      <xdr:colOff>44450</xdr:colOff>
      <xdr:row>82</xdr:row>
      <xdr:rowOff>8731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5240000" y="1396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18908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909800" y="13734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88106</xdr:rowOff>
    </xdr:from>
    <xdr:to>
      <xdr:col>68</xdr:col>
      <xdr:colOff>203200</xdr:colOff>
      <xdr:row>83</xdr:row>
      <xdr:rowOff>18256</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4351000" y="1414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28433</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4020800" y="1391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157956</xdr:rowOff>
    </xdr:from>
    <xdr:to>
      <xdr:col>64</xdr:col>
      <xdr:colOff>152400</xdr:colOff>
      <xdr:row>84</xdr:row>
      <xdr:rowOff>88106</xdr:rowOff>
    </xdr:to>
    <xdr:sp macro="" textlink="">
      <xdr:nvSpPr>
        <xdr:cNvPr id="292" name="楕円 291">
          <a:extLst>
            <a:ext uri="{FF2B5EF4-FFF2-40B4-BE49-F238E27FC236}">
              <a16:creationId xmlns:a16="http://schemas.microsoft.com/office/drawing/2014/main" id="{00000000-0008-0000-0300-000024010000}"/>
            </a:ext>
          </a:extLst>
        </xdr:cNvPr>
        <xdr:cNvSpPr/>
      </xdr:nvSpPr>
      <xdr:spPr>
        <a:xfrm>
          <a:off x="13462000" y="1438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98283</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131800" y="1415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5" name="正方形/長方形 304">
          <a:extLst>
            <a:ext uri="{FF2B5EF4-FFF2-40B4-BE49-F238E27FC236}">
              <a16:creationId xmlns:a16="http://schemas.microsoft.com/office/drawing/2014/main" id="{00000000-0008-0000-0300-00003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総人件費の上限を定めた上で、採用を行ったことにより、類似団体平均を下回っている。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今後も職員の柔軟な働き方を推進することにより長時間労働を抑制</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するとともに、総人件費をコントロールした職員配置を推進する。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endParaRPr kumimoji="1" lang="en-US" altLang="ja-JP" sz="1100">
            <a:solidFill>
              <a:schemeClr val="dk1"/>
            </a:solidFill>
            <a:effectLst/>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4" name="定員管理の状況グラフ枠">
          <a:extLst>
            <a:ext uri="{FF2B5EF4-FFF2-40B4-BE49-F238E27FC236}">
              <a16:creationId xmlns:a16="http://schemas.microsoft.com/office/drawing/2014/main" id="{00000000-0008-0000-0300-00004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6" name="定員管理の状況最小値テキスト">
          <a:extLst>
            <a:ext uri="{FF2B5EF4-FFF2-40B4-BE49-F238E27FC236}">
              <a16:creationId xmlns:a16="http://schemas.microsoft.com/office/drawing/2014/main" id="{00000000-0008-0000-0300-000046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8" name="定員管理の状況最大値テキスト">
          <a:extLst>
            <a:ext uri="{FF2B5EF4-FFF2-40B4-BE49-F238E27FC236}">
              <a16:creationId xmlns:a16="http://schemas.microsoft.com/office/drawing/2014/main" id="{00000000-0008-0000-0300-000048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57</xdr:row>
      <xdr:rowOff>115751</xdr:rowOff>
    </xdr:from>
    <xdr:to>
      <xdr:col>81</xdr:col>
      <xdr:colOff>44450</xdr:colOff>
      <xdr:row>57</xdr:row>
      <xdr:rowOff>119199</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6179800" y="9888401"/>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31" name="定員管理の状況平均値テキスト">
          <a:extLst>
            <a:ext uri="{FF2B5EF4-FFF2-40B4-BE49-F238E27FC236}">
              <a16:creationId xmlns:a16="http://schemas.microsoft.com/office/drawing/2014/main" id="{00000000-0008-0000-0300-00004B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57</xdr:row>
      <xdr:rowOff>115751</xdr:rowOff>
    </xdr:from>
    <xdr:to>
      <xdr:col>77</xdr:col>
      <xdr:colOff>44450</xdr:colOff>
      <xdr:row>57</xdr:row>
      <xdr:rowOff>136434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5290800" y="9888401"/>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57</xdr:row>
      <xdr:rowOff>101963</xdr:rowOff>
    </xdr:from>
    <xdr:to>
      <xdr:col>72</xdr:col>
      <xdr:colOff>203200</xdr:colOff>
      <xdr:row>57</xdr:row>
      <xdr:rowOff>136434</xdr:rowOff>
    </xdr:to>
    <xdr:cxnSp macro="">
      <xdr:nvCxnSpPr>
        <xdr:cNvPr id="336" name="直線コネクタ 335">
          <a:extLst>
            <a:ext uri="{FF2B5EF4-FFF2-40B4-BE49-F238E27FC236}">
              <a16:creationId xmlns:a16="http://schemas.microsoft.com/office/drawing/2014/main" id="{00000000-0008-0000-0300-000050010000}"/>
            </a:ext>
          </a:extLst>
        </xdr:cNvPr>
        <xdr:cNvCxnSpPr/>
      </xdr:nvCxnSpPr>
      <xdr:spPr>
        <a:xfrm>
          <a:off x="14401800" y="987461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7" name="フローチャート: 判断 336">
          <a:extLst>
            <a:ext uri="{FF2B5EF4-FFF2-40B4-BE49-F238E27FC236}">
              <a16:creationId xmlns:a16="http://schemas.microsoft.com/office/drawing/2014/main" id="{00000000-0008-0000-0300-000051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57</xdr:row>
      <xdr:rowOff>95069</xdr:rowOff>
    </xdr:from>
    <xdr:to>
      <xdr:col>68</xdr:col>
      <xdr:colOff>152400</xdr:colOff>
      <xdr:row>57</xdr:row>
      <xdr:rowOff>101963</xdr:rowOff>
    </xdr:to>
    <xdr:cxnSp macro="">
      <xdr:nvCxnSpPr>
        <xdr:cNvPr id="339" name="直線コネクタ 338">
          <a:extLst>
            <a:ext uri="{FF2B5EF4-FFF2-40B4-BE49-F238E27FC236}">
              <a16:creationId xmlns:a16="http://schemas.microsoft.com/office/drawing/2014/main" id="{00000000-0008-0000-0300-000053010000}"/>
            </a:ext>
          </a:extLst>
        </xdr:cNvPr>
        <xdr:cNvCxnSpPr/>
      </xdr:nvCxnSpPr>
      <xdr:spPr>
        <a:xfrm>
          <a:off x="13512800" y="986771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2" name="フローチャート: 判断 341">
          <a:extLst>
            <a:ext uri="{FF2B5EF4-FFF2-40B4-BE49-F238E27FC236}">
              <a16:creationId xmlns:a16="http://schemas.microsoft.com/office/drawing/2014/main" id="{00000000-0008-0000-0300-000056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68399</xdr:rowOff>
    </xdr:from>
    <xdr:to>
      <xdr:col>81</xdr:col>
      <xdr:colOff>95250</xdr:colOff>
      <xdr:row>57</xdr:row>
      <xdr:rowOff>169999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967200" y="984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56</xdr:row>
      <xdr:rowOff>161126</xdr:rowOff>
    </xdr:from>
    <xdr:ext cx="762000" cy="259045"/>
    <xdr:sp macro="" textlink="">
      <xdr:nvSpPr>
        <xdr:cNvPr id="350" name="定員管理の状況該当値テキスト">
          <a:extLst>
            <a:ext uri="{FF2B5EF4-FFF2-40B4-BE49-F238E27FC236}">
              <a16:creationId xmlns:a16="http://schemas.microsoft.com/office/drawing/2014/main" id="{00000000-0008-0000-0300-00005E010000}"/>
            </a:ext>
          </a:extLst>
        </xdr:cNvPr>
        <xdr:cNvSpPr txBox="1"/>
      </xdr:nvSpPr>
      <xdr:spPr>
        <a:xfrm>
          <a:off x="17106900" y="9762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57</xdr:row>
      <xdr:rowOff>64951</xdr:rowOff>
    </xdr:from>
    <xdr:to>
      <xdr:col>77</xdr:col>
      <xdr:colOff>95250</xdr:colOff>
      <xdr:row>57</xdr:row>
      <xdr:rowOff>166551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6129000" y="983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5278</xdr:rowOff>
    </xdr:from>
    <xdr:ext cx="7366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798800" y="9606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57</xdr:row>
      <xdr:rowOff>85634</xdr:rowOff>
    </xdr:from>
    <xdr:to>
      <xdr:col>73</xdr:col>
      <xdr:colOff>44450</xdr:colOff>
      <xdr:row>58</xdr:row>
      <xdr:rowOff>15784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5240000" y="985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25961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909800" y="962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57</xdr:row>
      <xdr:rowOff>51163</xdr:rowOff>
    </xdr:from>
    <xdr:to>
      <xdr:col>68</xdr:col>
      <xdr:colOff>203200</xdr:colOff>
      <xdr:row>57</xdr:row>
      <xdr:rowOff>152763</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4351000" y="982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55</xdr:row>
      <xdr:rowOff>162940</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4020800" y="959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44269</xdr:rowOff>
    </xdr:from>
    <xdr:to>
      <xdr:col>64</xdr:col>
      <xdr:colOff>152400</xdr:colOff>
      <xdr:row>57</xdr:row>
      <xdr:rowOff>145869</xdr:rowOff>
    </xdr:to>
    <xdr:sp macro="" textlink="">
      <xdr:nvSpPr>
        <xdr:cNvPr id="357" name="楕円 356">
          <a:extLst>
            <a:ext uri="{FF2B5EF4-FFF2-40B4-BE49-F238E27FC236}">
              <a16:creationId xmlns:a16="http://schemas.microsoft.com/office/drawing/2014/main" id="{00000000-0008-0000-0300-000065010000}"/>
            </a:ext>
          </a:extLst>
        </xdr:cNvPr>
        <xdr:cNvSpPr/>
      </xdr:nvSpPr>
      <xdr:spPr>
        <a:xfrm>
          <a:off x="13462000" y="981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55</xdr:row>
      <xdr:rowOff>156046</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131800" y="9585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9" name="正方形/長方形 368">
          <a:extLst>
            <a:ext uri="{FF2B5EF4-FFF2-40B4-BE49-F238E27FC236}">
              <a16:creationId xmlns:a16="http://schemas.microsoft.com/office/drawing/2014/main" id="{00000000-0008-0000-0300-00007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70" name="正方形/長方形 369">
          <a:extLst>
            <a:ext uri="{FF2B5EF4-FFF2-40B4-BE49-F238E27FC236}">
              <a16:creationId xmlns:a16="http://schemas.microsoft.com/office/drawing/2014/main" id="{00000000-0008-0000-0300-00007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将来の財政負担を考慮し、普通建設事業債や臨時財政対策債の発行を抑制するなどにより、類似団体平均を下回っている。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今後も地方債の必要最小限の発行に努めていく。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5" name="公債費負担の状況グラフ枠">
          <a:extLst>
            <a:ext uri="{FF2B5EF4-FFF2-40B4-BE49-F238E27FC236}">
              <a16:creationId xmlns:a16="http://schemas.microsoft.com/office/drawing/2014/main" id="{00000000-0008-0000-0300-00008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7" name="公債費負担の状況最小値テキスト">
          <a:extLst>
            <a:ext uri="{FF2B5EF4-FFF2-40B4-BE49-F238E27FC236}">
              <a16:creationId xmlns:a16="http://schemas.microsoft.com/office/drawing/2014/main" id="{00000000-0008-0000-0300-000083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9" name="公債費負担の状況最大値テキスト">
          <a:extLst>
            <a:ext uri="{FF2B5EF4-FFF2-40B4-BE49-F238E27FC236}">
              <a16:creationId xmlns:a16="http://schemas.microsoft.com/office/drawing/2014/main" id="{00000000-0008-0000-0300-000085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102447</xdr:rowOff>
    </xdr:from>
    <xdr:to>
      <xdr:col>81</xdr:col>
      <xdr:colOff>44450</xdr:colOff>
      <xdr:row>37</xdr:row>
      <xdr:rowOff>126577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6179800" y="644609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2" name="公債費負担の状況平均値テキスト">
          <a:extLst>
            <a:ext uri="{FF2B5EF4-FFF2-40B4-BE49-F238E27FC236}">
              <a16:creationId xmlns:a16="http://schemas.microsoft.com/office/drawing/2014/main" id="{00000000-0008-0000-0300-000088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126577</xdr:rowOff>
    </xdr:from>
    <xdr:to>
      <xdr:col>77</xdr:col>
      <xdr:colOff>44450</xdr:colOff>
      <xdr:row>37</xdr:row>
      <xdr:rowOff>142663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5290800" y="647022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142663</xdr:rowOff>
    </xdr:from>
    <xdr:to>
      <xdr:col>72</xdr:col>
      <xdr:colOff>203200</xdr:colOff>
      <xdr:row>37</xdr:row>
      <xdr:rowOff>166794</xdr:rowOff>
    </xdr:to>
    <xdr:cxnSp macro="">
      <xdr:nvCxnSpPr>
        <xdr:cNvPr id="397" name="直線コネクタ 396">
          <a:extLst>
            <a:ext uri="{FF2B5EF4-FFF2-40B4-BE49-F238E27FC236}">
              <a16:creationId xmlns:a16="http://schemas.microsoft.com/office/drawing/2014/main" id="{00000000-0008-0000-0300-00008D010000}"/>
            </a:ext>
          </a:extLst>
        </xdr:cNvPr>
        <xdr:cNvCxnSpPr/>
      </xdr:nvCxnSpPr>
      <xdr:spPr>
        <a:xfrm flipV="1">
          <a:off x="14401800" y="648631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166794</xdr:rowOff>
    </xdr:from>
    <xdr:to>
      <xdr:col>68</xdr:col>
      <xdr:colOff>152400</xdr:colOff>
      <xdr:row>38</xdr:row>
      <xdr:rowOff>43604</xdr:rowOff>
    </xdr:to>
    <xdr:cxnSp macro="">
      <xdr:nvCxnSpPr>
        <xdr:cNvPr id="400" name="直線コネクタ 399">
          <a:extLst>
            <a:ext uri="{FF2B5EF4-FFF2-40B4-BE49-F238E27FC236}">
              <a16:creationId xmlns:a16="http://schemas.microsoft.com/office/drawing/2014/main" id="{00000000-0008-0000-0300-000090010000}"/>
            </a:ext>
          </a:extLst>
        </xdr:cNvPr>
        <xdr:cNvCxnSpPr/>
      </xdr:nvCxnSpPr>
      <xdr:spPr>
        <a:xfrm flipV="1">
          <a:off x="13512800" y="651044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3" name="フローチャート: 判断 402">
          <a:extLst>
            <a:ext uri="{FF2B5EF4-FFF2-40B4-BE49-F238E27FC236}">
              <a16:creationId xmlns:a16="http://schemas.microsoft.com/office/drawing/2014/main" id="{00000000-0008-0000-0300-000093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51647</xdr:rowOff>
    </xdr:from>
    <xdr:to>
      <xdr:col>81</xdr:col>
      <xdr:colOff>95250</xdr:colOff>
      <xdr:row>37</xdr:row>
      <xdr:rowOff>153247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967200" y="639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144374</xdr:rowOff>
    </xdr:from>
    <xdr:ext cx="762000" cy="259045"/>
    <xdr:sp macro="" textlink="">
      <xdr:nvSpPr>
        <xdr:cNvPr id="411" name="公債費負担の状況該当値テキスト">
          <a:extLst>
            <a:ext uri="{FF2B5EF4-FFF2-40B4-BE49-F238E27FC236}">
              <a16:creationId xmlns:a16="http://schemas.microsoft.com/office/drawing/2014/main" id="{00000000-0008-0000-0300-00009B010000}"/>
            </a:ext>
          </a:extLst>
        </xdr:cNvPr>
        <xdr:cNvSpPr txBox="1"/>
      </xdr:nvSpPr>
      <xdr:spPr>
        <a:xfrm>
          <a:off x="17106900" y="6316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75777</xdr:rowOff>
    </xdr:from>
    <xdr:to>
      <xdr:col>77</xdr:col>
      <xdr:colOff>95250</xdr:colOff>
      <xdr:row>38</xdr:row>
      <xdr:rowOff>5927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6129000" y="64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16104</xdr:rowOff>
    </xdr:from>
    <xdr:ext cx="7366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798800" y="6188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91863</xdr:rowOff>
    </xdr:from>
    <xdr:to>
      <xdr:col>73</xdr:col>
      <xdr:colOff>44450</xdr:colOff>
      <xdr:row>38</xdr:row>
      <xdr:rowOff>22013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5240000" y="64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32190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909800" y="620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115993</xdr:rowOff>
    </xdr:from>
    <xdr:to>
      <xdr:col>68</xdr:col>
      <xdr:colOff>203200</xdr:colOff>
      <xdr:row>38</xdr:row>
      <xdr:rowOff>46143</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4351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56320</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4020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164254</xdr:rowOff>
    </xdr:from>
    <xdr:to>
      <xdr:col>64</xdr:col>
      <xdr:colOff>152400</xdr:colOff>
      <xdr:row>38</xdr:row>
      <xdr:rowOff>94404</xdr:rowOff>
    </xdr:to>
    <xdr:sp macro="" textlink="">
      <xdr:nvSpPr>
        <xdr:cNvPr id="418" name="楕円 417">
          <a:extLst>
            <a:ext uri="{FF2B5EF4-FFF2-40B4-BE49-F238E27FC236}">
              <a16:creationId xmlns:a16="http://schemas.microsoft.com/office/drawing/2014/main" id="{00000000-0008-0000-0300-0000A2010000}"/>
            </a:ext>
          </a:extLst>
        </xdr:cNvPr>
        <xdr:cNvSpPr/>
      </xdr:nvSpPr>
      <xdr:spPr>
        <a:xfrm>
          <a:off x="13462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104580</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131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1" name="正方形/長方形 430">
          <a:extLst>
            <a:ext uri="{FF2B5EF4-FFF2-40B4-BE49-F238E27FC236}">
              <a16:creationId xmlns:a16="http://schemas.microsoft.com/office/drawing/2014/main" id="{00000000-0008-0000-0300-0000A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将来の公共施設の更新や改修に備えるための公共公益施設整備基金への計画的な積み立てや市債の発行抑制など、将来を見据えた取組を進めてきたことにより、将来負担比率は類似団体平均を下回っている。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今後も基金への計画的な積み立てや地方債の発行抑制に取り組むとともに、経常経費の抑制に努め、後年度の負担軽減を図る。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224,378
220,536
24.70
106,589,940
105,319,505
1,248,678
51,273,201
62,977,919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総人件費をコントロールした職員配置や給与制度の適正化等により、類似団体平均を下回っている。引き続き当該取組を進めていく。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35560</xdr:rowOff>
    </xdr:from>
    <xdr:to>
      <xdr:col>24</xdr:col>
      <xdr:colOff>25400</xdr:colOff>
      <xdr:row>34</xdr:row>
      <xdr:rowOff>81280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8648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35560</xdr:rowOff>
    </xdr:from>
    <xdr:to>
      <xdr:col>19</xdr:col>
      <xdr:colOff>187325</xdr:colOff>
      <xdr:row>34</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8648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127000</xdr:rowOff>
    </xdr:from>
    <xdr:to>
      <xdr:col>15</xdr:col>
      <xdr:colOff>98425</xdr:colOff>
      <xdr:row>34</xdr:row>
      <xdr:rowOff>142240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56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142240</xdr:rowOff>
    </xdr:from>
    <xdr:to>
      <xdr:col>11</xdr:col>
      <xdr:colOff>9525</xdr:colOff>
      <xdr:row>35</xdr:row>
      <xdr:rowOff>39370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71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30480</xdr:rowOff>
    </xdr:from>
    <xdr:to>
      <xdr:col>24</xdr:col>
      <xdr:colOff>76200</xdr:colOff>
      <xdr:row>34</xdr:row>
      <xdr:rowOff>132080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47007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156210</xdr:rowOff>
    </xdr:from>
    <xdr:to>
      <xdr:col>20</xdr:col>
      <xdr:colOff>38100</xdr:colOff>
      <xdr:row>34</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96537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76200</xdr:rowOff>
    </xdr:from>
    <xdr:to>
      <xdr:col>15</xdr:col>
      <xdr:colOff>149225</xdr:colOff>
      <xdr:row>35</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91440</xdr:rowOff>
    </xdr:from>
    <xdr:to>
      <xdr:col>11</xdr:col>
      <xdr:colOff>60325</xdr:colOff>
      <xdr:row>35</xdr:row>
      <xdr:rowOff>21590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31767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160020</xdr:rowOff>
    </xdr:from>
    <xdr:to>
      <xdr:col>6</xdr:col>
      <xdr:colOff>171450</xdr:colOff>
      <xdr:row>35</xdr:row>
      <xdr:rowOff>90170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100347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し尿及び浄化槽汚泥の先行処理に関する事務委託料</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等が増加した</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が、数値は令和５年度と同水準にとどまり、引き続き</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類似団体平均を下回る水準となっている。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事務処理の改善や工夫により、抑制に努めていく。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161290</xdr:rowOff>
    </xdr:from>
    <xdr:to>
      <xdr:col>82</xdr:col>
      <xdr:colOff>107950</xdr:colOff>
      <xdr:row>15</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330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123190</xdr:rowOff>
    </xdr:from>
    <xdr:to>
      <xdr:col>78</xdr:col>
      <xdr:colOff>69850</xdr:colOff>
      <xdr:row>15</xdr:row>
      <xdr:rowOff>161290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949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46990</xdr:rowOff>
    </xdr:from>
    <xdr:to>
      <xdr:col>73</xdr:col>
      <xdr:colOff>180975</xdr:colOff>
      <xdr:row>15</xdr:row>
      <xdr:rowOff>123190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187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46990</xdr:rowOff>
    </xdr:from>
    <xdr:to>
      <xdr:col>69</xdr:col>
      <xdr:colOff>92075</xdr:colOff>
      <xdr:row>15</xdr:row>
      <xdr:rowOff>77470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187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110490</xdr:rowOff>
    </xdr:from>
    <xdr:to>
      <xdr:col>82</xdr:col>
      <xdr:colOff>158750</xdr:colOff>
      <xdr:row>16</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127017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110490</xdr:rowOff>
    </xdr:from>
    <xdr:to>
      <xdr:col>78</xdr:col>
      <xdr:colOff>120650</xdr:colOff>
      <xdr:row>16</xdr:row>
      <xdr:rowOff>40640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50817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51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72390</xdr:rowOff>
    </xdr:from>
    <xdr:to>
      <xdr:col>74</xdr:col>
      <xdr:colOff>31750</xdr:colOff>
      <xdr:row>16</xdr:row>
      <xdr:rowOff>2540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167640</xdr:rowOff>
    </xdr:from>
    <xdr:to>
      <xdr:col>69</xdr:col>
      <xdr:colOff>142875</xdr:colOff>
      <xdr:row>15</xdr:row>
      <xdr:rowOff>97790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107967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扶助費に係る経常収支比率が類似団体平均を上回る要因として、障害福祉サービス費等や生活保護費などの増加が挙げられる。　</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生活保護費に係る生活保護受給者自立支援事業等を推進することで扶助費の抑制を図る。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165100</xdr:rowOff>
    </xdr:from>
    <xdr:to>
      <xdr:col>24</xdr:col>
      <xdr:colOff>25400</xdr:colOff>
      <xdr:row>61</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452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99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120650</xdr:rowOff>
    </xdr:from>
    <xdr:to>
      <xdr:col>15</xdr:col>
      <xdr:colOff>98425</xdr:colOff>
      <xdr:row>60</xdr:row>
      <xdr:rowOff>12700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236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57150</xdr:rowOff>
    </xdr:from>
    <xdr:to>
      <xdr:col>11</xdr:col>
      <xdr:colOff>9525</xdr:colOff>
      <xdr:row>59</xdr:row>
      <xdr:rowOff>120650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172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152400</xdr:rowOff>
    </xdr:from>
    <xdr:to>
      <xdr:col>24</xdr:col>
      <xdr:colOff>76200</xdr:colOff>
      <xdr:row>61</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60977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114300</xdr:rowOff>
    </xdr:from>
    <xdr:to>
      <xdr:col>20</xdr:col>
      <xdr:colOff>38100</xdr:colOff>
      <xdr:row>61</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29227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8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69850</xdr:rowOff>
    </xdr:from>
    <xdr:to>
      <xdr:col>11</xdr:col>
      <xdr:colOff>60325</xdr:colOff>
      <xdr:row>60</xdr:row>
      <xdr:rowOff>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156227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6350</xdr:rowOff>
    </xdr:from>
    <xdr:to>
      <xdr:col>6</xdr:col>
      <xdr:colOff>171450</xdr:colOff>
      <xdr:row>59</xdr:row>
      <xdr:rowOff>107950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92727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後期高齢者の要介護認定者数の増加等による介護保険特別会計への繰出金の増加等</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類似団体平均を上回る数値となっている。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、経費の削減と事務の効率化を図ることにより、抑制に努めていく。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414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25400</xdr:rowOff>
    </xdr:from>
    <xdr:to>
      <xdr:col>78</xdr:col>
      <xdr:colOff>69850</xdr:colOff>
      <xdr:row>60</xdr:row>
      <xdr:rowOff>127000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312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158750</xdr:rowOff>
    </xdr:from>
    <xdr:to>
      <xdr:col>73</xdr:col>
      <xdr:colOff>180975</xdr:colOff>
      <xdr:row>60</xdr:row>
      <xdr:rowOff>25400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274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146050</xdr:rowOff>
    </xdr:from>
    <xdr:to>
      <xdr:col>69</xdr:col>
      <xdr:colOff>92075</xdr:colOff>
      <xdr:row>59</xdr:row>
      <xdr:rowOff>158750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261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156227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146050</xdr:rowOff>
    </xdr:from>
    <xdr:to>
      <xdr:col>74</xdr:col>
      <xdr:colOff>31750</xdr:colOff>
      <xdr:row>60</xdr:row>
      <xdr:rowOff>76200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60977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107950</xdr:rowOff>
    </xdr:from>
    <xdr:to>
      <xdr:col>69</xdr:col>
      <xdr:colOff>142875</xdr:colOff>
      <xdr:row>60</xdr:row>
      <xdr:rowOff>38100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22877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枚方寝屋川消防組合などの一部事務組合への負担金が含まれているため、類似団体平均値を上回る構造となっている。今後も組合を含めさらなる行財政改革の推進に取り組み、抑制に努めていく。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42418</xdr:rowOff>
    </xdr:from>
    <xdr:to>
      <xdr:col>82</xdr:col>
      <xdr:colOff>107950</xdr:colOff>
      <xdr:row>37</xdr:row>
      <xdr:rowOff>51562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38606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21861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851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42418</xdr:rowOff>
    </xdr:from>
    <xdr:to>
      <xdr:col>78</xdr:col>
      <xdr:colOff>69850</xdr:colOff>
      <xdr:row>37</xdr:row>
      <xdr:rowOff>60706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3860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126255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60706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3403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117111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168148</xdr:rowOff>
    </xdr:from>
    <xdr:to>
      <xdr:col>69</xdr:col>
      <xdr:colOff>92075</xdr:colOff>
      <xdr:row>37</xdr:row>
      <xdr:rowOff>33274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3403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163068</xdr:rowOff>
    </xdr:from>
    <xdr:to>
      <xdr:col>78</xdr:col>
      <xdr:colOff>120650</xdr:colOff>
      <xdr:row>37</xdr:row>
      <xdr:rowOff>93218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77995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21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9906</xdr:rowOff>
    </xdr:from>
    <xdr:to>
      <xdr:col>74</xdr:col>
      <xdr:colOff>31750</xdr:colOff>
      <xdr:row>37</xdr:row>
      <xdr:rowOff>111506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96283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臨時財政対策債や交付税措置のない普通建設事業債の発行抑制等により、類似団体平均を下回っている。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今後も必要最小限の発行に努める。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9133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92710</xdr:rowOff>
    </xdr:from>
    <xdr:to>
      <xdr:col>19</xdr:col>
      <xdr:colOff>187325</xdr:colOff>
      <xdr:row>75</xdr:row>
      <xdr:rowOff>146050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2951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146050</xdr:rowOff>
    </xdr:from>
    <xdr:to>
      <xdr:col>15</xdr:col>
      <xdr:colOff>98425</xdr:colOff>
      <xdr:row>76</xdr:row>
      <xdr:rowOff>27939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0048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161289</xdr:rowOff>
    </xdr:from>
    <xdr:to>
      <xdr:col>11</xdr:col>
      <xdr:colOff>9525</xdr:colOff>
      <xdr:row>76</xdr:row>
      <xdr:rowOff>27939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30200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41910</xdr:rowOff>
    </xdr:from>
    <xdr:to>
      <xdr:col>20</xdr:col>
      <xdr:colOff>38100</xdr:colOff>
      <xdr:row>75</xdr:row>
      <xdr:rowOff>143510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153687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95250</xdr:rowOff>
    </xdr:from>
    <xdr:to>
      <xdr:col>15</xdr:col>
      <xdr:colOff>149225</xdr:colOff>
      <xdr:row>76</xdr:row>
      <xdr:rowOff>25400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35577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148589</xdr:rowOff>
    </xdr:from>
    <xdr:to>
      <xdr:col>11</xdr:col>
      <xdr:colOff>60325</xdr:colOff>
      <xdr:row>76</xdr:row>
      <xdr:rowOff>78739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88917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50817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扶助費や特別会計への繰出金が増加したこと等により</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今後も、職員数の適正化等、より一層の行財政改革を推進し、経常経費充当一般財源の削減に努める。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165100</xdr:rowOff>
    </xdr:from>
    <xdr:to>
      <xdr:col>82</xdr:col>
      <xdr:colOff>107950</xdr:colOff>
      <xdr:row>77</xdr:row>
      <xdr:rowOff>31750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195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123189</xdr:rowOff>
    </xdr:from>
    <xdr:to>
      <xdr:col>78</xdr:col>
      <xdr:colOff>69850</xdr:colOff>
      <xdr:row>76</xdr:row>
      <xdr:rowOff>165100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1533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76</xdr:row>
      <xdr:rowOff>123189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065761"/>
          <a:ext cx="889000" cy="8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35561</xdr:rowOff>
    </xdr:from>
    <xdr:to>
      <xdr:col>69</xdr:col>
      <xdr:colOff>92075</xdr:colOff>
      <xdr:row>76</xdr:row>
      <xdr:rowOff>77470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0657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152400</xdr:rowOff>
    </xdr:from>
    <xdr:to>
      <xdr:col>82</xdr:col>
      <xdr:colOff>158750</xdr:colOff>
      <xdr:row>77</xdr:row>
      <xdr:rowOff>82550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124477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114300</xdr:rowOff>
    </xdr:from>
    <xdr:to>
      <xdr:col>78</xdr:col>
      <xdr:colOff>120650</xdr:colOff>
      <xdr:row>77</xdr:row>
      <xdr:rowOff>44450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72389</xdr:rowOff>
    </xdr:from>
    <xdr:to>
      <xdr:col>74</xdr:col>
      <xdr:colOff>31750</xdr:colOff>
      <xdr:row>77</xdr:row>
      <xdr:rowOff>2539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1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158766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18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156211</xdr:rowOff>
    </xdr:from>
    <xdr:to>
      <xdr:col>69</xdr:col>
      <xdr:colOff>142875</xdr:colOff>
      <xdr:row>76</xdr:row>
      <xdr:rowOff>86361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71138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26670</xdr:rowOff>
    </xdr:from>
    <xdr:to>
      <xdr:col>65</xdr:col>
      <xdr:colOff>53975</xdr:colOff>
      <xdr:row>76</xdr:row>
      <xdr:rowOff>128270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138447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82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66459</xdr:rowOff>
    </xdr:from>
    <xdr:to>
      <xdr:col>29</xdr:col>
      <xdr:colOff>127000</xdr:colOff>
      <xdr:row>18</xdr:row>
      <xdr:rowOff>26949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28734"/>
          <a:ext cx="647700" cy="1319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26949</xdr:rowOff>
    </xdr:from>
    <xdr:to>
      <xdr:col>26</xdr:col>
      <xdr:colOff>50800</xdr:colOff>
      <xdr:row>18</xdr:row>
      <xdr:rowOff>35598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60674"/>
          <a:ext cx="698500" cy="8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25616</xdr:rowOff>
    </xdr:from>
    <xdr:to>
      <xdr:col>22</xdr:col>
      <xdr:colOff>114300</xdr:colOff>
      <xdr:row>18</xdr:row>
      <xdr:rowOff>35598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59341"/>
          <a:ext cx="698500" cy="9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6909</xdr:rowOff>
    </xdr:from>
    <xdr:to>
      <xdr:col>18</xdr:col>
      <xdr:colOff>177800</xdr:colOff>
      <xdr:row>18</xdr:row>
      <xdr:rowOff>25616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140634"/>
          <a:ext cx="698500" cy="18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15659</xdr:rowOff>
    </xdr:from>
    <xdr:to>
      <xdr:col>29</xdr:col>
      <xdr:colOff>177800</xdr:colOff>
      <xdr:row>17</xdr:row>
      <xdr:rowOff>117259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77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159186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50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147599</xdr:rowOff>
    </xdr:from>
    <xdr:to>
      <xdr:col>26</xdr:col>
      <xdr:colOff>101600</xdr:colOff>
      <xdr:row>18</xdr:row>
      <xdr:rowOff>77749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9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62527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6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156248</xdr:rowOff>
    </xdr:from>
    <xdr:to>
      <xdr:col>22</xdr:col>
      <xdr:colOff>165100</xdr:colOff>
      <xdr:row>18</xdr:row>
      <xdr:rowOff>86398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18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71175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04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146266</xdr:rowOff>
    </xdr:from>
    <xdr:to>
      <xdr:col>19</xdr:col>
      <xdr:colOff>38100</xdr:colOff>
      <xdr:row>18</xdr:row>
      <xdr:rowOff>76416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08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61193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9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127559</xdr:rowOff>
    </xdr:from>
    <xdr:to>
      <xdr:col>15</xdr:col>
      <xdr:colOff>101600</xdr:colOff>
      <xdr:row>18</xdr:row>
      <xdr:rowOff>57709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89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42486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7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166777</xdr:rowOff>
    </xdr:from>
    <xdr:to>
      <xdr:col>29</xdr:col>
      <xdr:colOff>127000</xdr:colOff>
      <xdr:row>37</xdr:row>
      <xdr:rowOff>230556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91477"/>
          <a:ext cx="647700" cy="637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139116</xdr:rowOff>
    </xdr:from>
    <xdr:to>
      <xdr:col>26</xdr:col>
      <xdr:colOff>50800</xdr:colOff>
      <xdr:row>37</xdr:row>
      <xdr:rowOff>230556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63816"/>
          <a:ext cx="698500" cy="914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110389</xdr:rowOff>
    </xdr:from>
    <xdr:to>
      <xdr:col>22</xdr:col>
      <xdr:colOff>114300</xdr:colOff>
      <xdr:row>37</xdr:row>
      <xdr:rowOff>139116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235089"/>
          <a:ext cx="698500" cy="28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110389</xdr:rowOff>
    </xdr:from>
    <xdr:to>
      <xdr:col>18</xdr:col>
      <xdr:colOff>177800</xdr:colOff>
      <xdr:row>37</xdr:row>
      <xdr:rowOff>171691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35089"/>
          <a:ext cx="698500" cy="61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115977</xdr:rowOff>
    </xdr:from>
    <xdr:to>
      <xdr:col>29</xdr:col>
      <xdr:colOff>177800</xdr:colOff>
      <xdr:row>37</xdr:row>
      <xdr:rowOff>217577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40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88054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12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179756</xdr:rowOff>
    </xdr:from>
    <xdr:to>
      <xdr:col>26</xdr:col>
      <xdr:colOff>101600</xdr:colOff>
      <xdr:row>37</xdr:row>
      <xdr:rowOff>281356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044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266133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9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88316</xdr:rowOff>
    </xdr:from>
    <xdr:to>
      <xdr:col>22</xdr:col>
      <xdr:colOff>165100</xdr:colOff>
      <xdr:row>37</xdr:row>
      <xdr:rowOff>189916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13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174693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99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59589</xdr:rowOff>
    </xdr:from>
    <xdr:to>
      <xdr:col>19</xdr:col>
      <xdr:colOff>38100</xdr:colOff>
      <xdr:row>37</xdr:row>
      <xdr:rowOff>161189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84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145966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70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120891</xdr:rowOff>
    </xdr:from>
    <xdr:to>
      <xdr:col>15</xdr:col>
      <xdr:colOff>101600</xdr:colOff>
      <xdr:row>37</xdr:row>
      <xdr:rowOff>222491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45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207268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3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224,378
220,536
24.70
106,589,940
105,319,505
1,248,678
51,273,201
62,977,919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59951</xdr:rowOff>
    </xdr:from>
    <xdr:to>
      <xdr:col>24</xdr:col>
      <xdr:colOff>63500</xdr:colOff>
      <xdr:row>39</xdr:row>
      <xdr:rowOff>150216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746501"/>
          <a:ext cx="838200" cy="9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100642</xdr:rowOff>
    </xdr:from>
    <xdr:to>
      <xdr:col>19</xdr:col>
      <xdr:colOff>177800</xdr:colOff>
      <xdr:row>39</xdr:row>
      <xdr:rowOff>150216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787192"/>
          <a:ext cx="889000" cy="4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100642</xdr:rowOff>
    </xdr:from>
    <xdr:to>
      <xdr:col>15</xdr:col>
      <xdr:colOff>50800</xdr:colOff>
      <xdr:row>39</xdr:row>
      <xdr:rowOff>125070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787192"/>
          <a:ext cx="889000" cy="2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65915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94013</xdr:rowOff>
    </xdr:from>
    <xdr:to>
      <xdr:col>10</xdr:col>
      <xdr:colOff>114300</xdr:colOff>
      <xdr:row>39</xdr:row>
      <xdr:rowOff>125070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780563"/>
          <a:ext cx="889000" cy="3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86424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108566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9151</xdr:rowOff>
    </xdr:from>
    <xdr:to>
      <xdr:col>24</xdr:col>
      <xdr:colOff>114300</xdr:colOff>
      <xdr:row>39</xdr:row>
      <xdr:rowOff>110751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69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95528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61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99416</xdr:rowOff>
    </xdr:from>
    <xdr:to>
      <xdr:col>20</xdr:col>
      <xdr:colOff>38100</xdr:colOff>
      <xdr:row>40</xdr:row>
      <xdr:rowOff>29566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78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40</xdr:row>
      <xdr:rowOff>20693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87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49842</xdr:rowOff>
    </xdr:from>
    <xdr:to>
      <xdr:col>15</xdr:col>
      <xdr:colOff>101600</xdr:colOff>
      <xdr:row>39</xdr:row>
      <xdr:rowOff>151442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73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142569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82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74270</xdr:rowOff>
    </xdr:from>
    <xdr:to>
      <xdr:col>10</xdr:col>
      <xdr:colOff>165100</xdr:colOff>
      <xdr:row>40</xdr:row>
      <xdr:rowOff>4420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7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166997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85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43213</xdr:rowOff>
    </xdr:from>
    <xdr:to>
      <xdr:col>6</xdr:col>
      <xdr:colOff>38100</xdr:colOff>
      <xdr:row>39</xdr:row>
      <xdr:rowOff>144813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72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135940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82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115354</xdr:rowOff>
    </xdr:from>
    <xdr:to>
      <xdr:col>24</xdr:col>
      <xdr:colOff>62865</xdr:colOff>
      <xdr:row>57</xdr:row>
      <xdr:rowOff>140546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9304"/>
          <a:ext cx="1270" cy="1053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144373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1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140546</xdr:rowOff>
    </xdr:from>
    <xdr:to>
      <xdr:col>24</xdr:col>
      <xdr:colOff>152400</xdr:colOff>
      <xdr:row>57</xdr:row>
      <xdr:rowOff>140546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13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62031</xdr:rowOff>
    </xdr:from>
    <xdr:ext cx="534377"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115354</xdr:rowOff>
    </xdr:from>
    <xdr:to>
      <xdr:col>24</xdr:col>
      <xdr:colOff>152400</xdr:colOff>
      <xdr:row>51</xdr:row>
      <xdr:rowOff>115354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128064</xdr:rowOff>
    </xdr:from>
    <xdr:to>
      <xdr:col>24</xdr:col>
      <xdr:colOff>63500</xdr:colOff>
      <xdr:row>58</xdr:row>
      <xdr:rowOff>30452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00714"/>
          <a:ext cx="838200" cy="7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90563</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48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67686</xdr:rowOff>
    </xdr:from>
    <xdr:to>
      <xdr:col>24</xdr:col>
      <xdr:colOff>114300</xdr:colOff>
      <xdr:row>55</xdr:row>
      <xdr:rowOff>169286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49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34155</xdr:rowOff>
    </xdr:from>
    <xdr:to>
      <xdr:col>19</xdr:col>
      <xdr:colOff>177800</xdr:colOff>
      <xdr:row>58</xdr:row>
      <xdr:rowOff>30452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06805"/>
          <a:ext cx="889000" cy="16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124882</xdr:rowOff>
    </xdr:from>
    <xdr:to>
      <xdr:col>20</xdr:col>
      <xdr:colOff>38100</xdr:colOff>
      <xdr:row>56</xdr:row>
      <xdr:rowOff>55032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5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71559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2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34155</xdr:rowOff>
    </xdr:from>
    <xdr:to>
      <xdr:col>15</xdr:col>
      <xdr:colOff>50800</xdr:colOff>
      <xdr:row>57</xdr:row>
      <xdr:rowOff>142649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06805"/>
          <a:ext cx="889000" cy="10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5667</xdr:rowOff>
    </xdr:from>
    <xdr:to>
      <xdr:col>15</xdr:col>
      <xdr:colOff>101600</xdr:colOff>
      <xdr:row>55</xdr:row>
      <xdr:rowOff>107267</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435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123794</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21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142649</xdr:rowOff>
    </xdr:from>
    <xdr:to>
      <xdr:col>10</xdr:col>
      <xdr:colOff>114300</xdr:colOff>
      <xdr:row>58</xdr:row>
      <xdr:rowOff>96632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15299"/>
          <a:ext cx="889000" cy="12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103347</xdr:rowOff>
    </xdr:from>
    <xdr:to>
      <xdr:col>10</xdr:col>
      <xdr:colOff>165100</xdr:colOff>
      <xdr:row>56</xdr:row>
      <xdr:rowOff>33497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53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50024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30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95072</xdr:rowOff>
    </xdr:from>
    <xdr:to>
      <xdr:col>6</xdr:col>
      <xdr:colOff>38100</xdr:colOff>
      <xdr:row>57</xdr:row>
      <xdr:rowOff>25222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9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41749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7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77264</xdr:rowOff>
    </xdr:from>
    <xdr:to>
      <xdr:col>24</xdr:col>
      <xdr:colOff>114300</xdr:colOff>
      <xdr:row>58</xdr:row>
      <xdr:rowOff>7414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4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163641</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6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151102</xdr:rowOff>
    </xdr:from>
    <xdr:to>
      <xdr:col>20</xdr:col>
      <xdr:colOff>38100</xdr:colOff>
      <xdr:row>58</xdr:row>
      <xdr:rowOff>81252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2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72379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1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154805</xdr:rowOff>
    </xdr:from>
    <xdr:to>
      <xdr:col>15</xdr:col>
      <xdr:colOff>101600</xdr:colOff>
      <xdr:row>57</xdr:row>
      <xdr:rowOff>84955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5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76082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4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91849</xdr:rowOff>
    </xdr:from>
    <xdr:to>
      <xdr:col>10</xdr:col>
      <xdr:colOff>165100</xdr:colOff>
      <xdr:row>58</xdr:row>
      <xdr:rowOff>21999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6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13126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5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45832</xdr:rowOff>
    </xdr:from>
    <xdr:to>
      <xdr:col>6</xdr:col>
      <xdr:colOff>38100</xdr:colOff>
      <xdr:row>58</xdr:row>
      <xdr:rowOff>147432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138559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8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50409</xdr:rowOff>
    </xdr:from>
    <xdr:to>
      <xdr:col>24</xdr:col>
      <xdr:colOff>63500</xdr:colOff>
      <xdr:row>78</xdr:row>
      <xdr:rowOff>60147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23509"/>
          <a:ext cx="838200" cy="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50409</xdr:rowOff>
    </xdr:from>
    <xdr:to>
      <xdr:col>19</xdr:col>
      <xdr:colOff>177800</xdr:colOff>
      <xdr:row>78</xdr:row>
      <xdr:rowOff>61930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23509"/>
          <a:ext cx="889000" cy="1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61930</xdr:rowOff>
    </xdr:from>
    <xdr:to>
      <xdr:col>15</xdr:col>
      <xdr:colOff>50800</xdr:colOff>
      <xdr:row>78</xdr:row>
      <xdr:rowOff>65816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35030"/>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65816</xdr:rowOff>
    </xdr:from>
    <xdr:to>
      <xdr:col>10</xdr:col>
      <xdr:colOff>114300</xdr:colOff>
      <xdr:row>78</xdr:row>
      <xdr:rowOff>91374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38916"/>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9347</xdr:rowOff>
    </xdr:from>
    <xdr:to>
      <xdr:col>24</xdr:col>
      <xdr:colOff>114300</xdr:colOff>
      <xdr:row>78</xdr:row>
      <xdr:rowOff>110947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95724</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9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171059</xdr:rowOff>
    </xdr:from>
    <xdr:to>
      <xdr:col>20</xdr:col>
      <xdr:colOff>38100</xdr:colOff>
      <xdr:row>78</xdr:row>
      <xdr:rowOff>101209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7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92336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6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11130</xdr:rowOff>
    </xdr:from>
    <xdr:to>
      <xdr:col>15</xdr:col>
      <xdr:colOff>101600</xdr:colOff>
      <xdr:row>78</xdr:row>
      <xdr:rowOff>112730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8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103857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7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15016</xdr:rowOff>
    </xdr:from>
    <xdr:to>
      <xdr:col>10</xdr:col>
      <xdr:colOff>165100</xdr:colOff>
      <xdr:row>78</xdr:row>
      <xdr:rowOff>116616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107743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8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40574</xdr:rowOff>
    </xdr:from>
    <xdr:to>
      <xdr:col>6</xdr:col>
      <xdr:colOff>38100</xdr:colOff>
      <xdr:row>78</xdr:row>
      <xdr:rowOff>142174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1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133301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0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104670</xdr:rowOff>
    </xdr:from>
    <xdr:to>
      <xdr:col>24</xdr:col>
      <xdr:colOff>63500</xdr:colOff>
      <xdr:row>94</xdr:row>
      <xdr:rowOff>17583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049520"/>
          <a:ext cx="838200" cy="8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17583</xdr:rowOff>
    </xdr:from>
    <xdr:to>
      <xdr:col>19</xdr:col>
      <xdr:colOff>177800</xdr:colOff>
      <xdr:row>94</xdr:row>
      <xdr:rowOff>147222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133883"/>
          <a:ext cx="889000" cy="12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64981</xdr:rowOff>
    </xdr:from>
    <xdr:to>
      <xdr:col>15</xdr:col>
      <xdr:colOff>50800</xdr:colOff>
      <xdr:row>94</xdr:row>
      <xdr:rowOff>147222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181281"/>
          <a:ext cx="889000" cy="8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64981</xdr:rowOff>
    </xdr:from>
    <xdr:to>
      <xdr:col>10</xdr:col>
      <xdr:colOff>114300</xdr:colOff>
      <xdr:row>96</xdr:row>
      <xdr:rowOff>51122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181281"/>
          <a:ext cx="889000" cy="32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53870</xdr:rowOff>
    </xdr:from>
    <xdr:to>
      <xdr:col>24</xdr:col>
      <xdr:colOff>114300</xdr:colOff>
      <xdr:row>93</xdr:row>
      <xdr:rowOff>155470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599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76747</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850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138233</xdr:rowOff>
    </xdr:from>
    <xdr:to>
      <xdr:col>20</xdr:col>
      <xdr:colOff>38100</xdr:colOff>
      <xdr:row>94</xdr:row>
      <xdr:rowOff>68383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08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84910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858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96422</xdr:rowOff>
    </xdr:from>
    <xdr:to>
      <xdr:col>15</xdr:col>
      <xdr:colOff>101600</xdr:colOff>
      <xdr:row>95</xdr:row>
      <xdr:rowOff>26572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1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43099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5987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14181</xdr:rowOff>
    </xdr:from>
    <xdr:to>
      <xdr:col>10</xdr:col>
      <xdr:colOff>165100</xdr:colOff>
      <xdr:row>94</xdr:row>
      <xdr:rowOff>115781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1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132308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905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322</xdr:rowOff>
    </xdr:from>
    <xdr:to>
      <xdr:col>6</xdr:col>
      <xdr:colOff>38100</xdr:colOff>
      <xdr:row>96</xdr:row>
      <xdr:rowOff>101922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45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118449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234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136674</xdr:rowOff>
    </xdr:from>
    <xdr:to>
      <xdr:col>55</xdr:col>
      <xdr:colOff>0</xdr:colOff>
      <xdr:row>37</xdr:row>
      <xdr:rowOff>37647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308874"/>
          <a:ext cx="838200" cy="7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144953</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17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113792</xdr:rowOff>
    </xdr:from>
    <xdr:to>
      <xdr:col>50</xdr:col>
      <xdr:colOff>114300</xdr:colOff>
      <xdr:row>36</xdr:row>
      <xdr:rowOff>136674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285992"/>
          <a:ext cx="889000" cy="2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59772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0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113792</xdr:rowOff>
    </xdr:from>
    <xdr:to>
      <xdr:col>45</xdr:col>
      <xdr:colOff>177800</xdr:colOff>
      <xdr:row>36</xdr:row>
      <xdr:rowOff>147908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285992"/>
          <a:ext cx="889000" cy="3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19963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147124</xdr:rowOff>
    </xdr:from>
    <xdr:to>
      <xdr:col>41</xdr:col>
      <xdr:colOff>50800</xdr:colOff>
      <xdr:row>36</xdr:row>
      <xdr:rowOff>147908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290624"/>
          <a:ext cx="889000" cy="1029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59130</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158297</xdr:rowOff>
    </xdr:from>
    <xdr:to>
      <xdr:col>55</xdr:col>
      <xdr:colOff>50800</xdr:colOff>
      <xdr:row>37</xdr:row>
      <xdr:rowOff>88447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3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9724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8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85874</xdr:rowOff>
    </xdr:from>
    <xdr:to>
      <xdr:col>50</xdr:col>
      <xdr:colOff>165100</xdr:colOff>
      <xdr:row>37</xdr:row>
      <xdr:rowOff>16024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5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32551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3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62992</xdr:rowOff>
    </xdr:from>
    <xdr:to>
      <xdr:col>46</xdr:col>
      <xdr:colOff>38100</xdr:colOff>
      <xdr:row>36</xdr:row>
      <xdr:rowOff>164592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3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9669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1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97108</xdr:rowOff>
    </xdr:from>
    <xdr:to>
      <xdr:col>41</xdr:col>
      <xdr:colOff>101600</xdr:colOff>
      <xdr:row>37</xdr:row>
      <xdr:rowOff>27258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26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43785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04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96324</xdr:rowOff>
    </xdr:from>
    <xdr:to>
      <xdr:col>36</xdr:col>
      <xdr:colOff>165100</xdr:colOff>
      <xdr:row>31</xdr:row>
      <xdr:rowOff>26474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23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17601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33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20999</xdr:rowOff>
    </xdr:from>
    <xdr:to>
      <xdr:col>55</xdr:col>
      <xdr:colOff>0</xdr:colOff>
      <xdr:row>55</xdr:row>
      <xdr:rowOff>112973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450749"/>
          <a:ext cx="838200" cy="9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92397</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522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20999</xdr:rowOff>
    </xdr:from>
    <xdr:to>
      <xdr:col>50</xdr:col>
      <xdr:colOff>114300</xdr:colOff>
      <xdr:row>56</xdr:row>
      <xdr:rowOff>17456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450749"/>
          <a:ext cx="889000" cy="16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59955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6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17456</xdr:rowOff>
    </xdr:from>
    <xdr:to>
      <xdr:col>45</xdr:col>
      <xdr:colOff>177800</xdr:colOff>
      <xdr:row>56</xdr:row>
      <xdr:rowOff>168256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618656"/>
          <a:ext cx="889000" cy="1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77881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138709</xdr:rowOff>
    </xdr:from>
    <xdr:to>
      <xdr:col>41</xdr:col>
      <xdr:colOff>50800</xdr:colOff>
      <xdr:row>56</xdr:row>
      <xdr:rowOff>168256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739909"/>
          <a:ext cx="889000" cy="2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62173</xdr:rowOff>
    </xdr:from>
    <xdr:to>
      <xdr:col>55</xdr:col>
      <xdr:colOff>50800</xdr:colOff>
      <xdr:row>55</xdr:row>
      <xdr:rowOff>163773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49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85050</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34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141649</xdr:rowOff>
    </xdr:from>
    <xdr:to>
      <xdr:col>50</xdr:col>
      <xdr:colOff>165100</xdr:colOff>
      <xdr:row>55</xdr:row>
      <xdr:rowOff>71799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39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88326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17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138106</xdr:rowOff>
    </xdr:from>
    <xdr:to>
      <xdr:col>46</xdr:col>
      <xdr:colOff>38100</xdr:colOff>
      <xdr:row>56</xdr:row>
      <xdr:rowOff>68256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84783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117456</xdr:rowOff>
    </xdr:from>
    <xdr:to>
      <xdr:col>41</xdr:col>
      <xdr:colOff>101600</xdr:colOff>
      <xdr:row>57</xdr:row>
      <xdr:rowOff>47606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71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38733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81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87909</xdr:rowOff>
    </xdr:from>
    <xdr:to>
      <xdr:col>36</xdr:col>
      <xdr:colOff>165100</xdr:colOff>
      <xdr:row>57</xdr:row>
      <xdr:rowOff>18059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68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9186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78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156007</xdr:rowOff>
    </xdr:from>
    <xdr:to>
      <xdr:col>55</xdr:col>
      <xdr:colOff>0</xdr:colOff>
      <xdr:row>71</xdr:row>
      <xdr:rowOff>23457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2157507"/>
          <a:ext cx="838200" cy="3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122114</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52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156007</xdr:rowOff>
    </xdr:from>
    <xdr:to>
      <xdr:col>50</xdr:col>
      <xdr:colOff>114300</xdr:colOff>
      <xdr:row>72</xdr:row>
      <xdr:rowOff>118173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2157507"/>
          <a:ext cx="889000" cy="30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22293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22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118173</xdr:rowOff>
    </xdr:from>
    <xdr:to>
      <xdr:col>45</xdr:col>
      <xdr:colOff>177800</xdr:colOff>
      <xdr:row>75</xdr:row>
      <xdr:rowOff>5512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2462573"/>
          <a:ext cx="889000" cy="40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126877</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15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5512</xdr:rowOff>
    </xdr:from>
    <xdr:to>
      <xdr:col>41</xdr:col>
      <xdr:colOff>50800</xdr:colOff>
      <xdr:row>75</xdr:row>
      <xdr:rowOff>115012</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2864262"/>
          <a:ext cx="889000" cy="109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104588</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1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74795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10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144107</xdr:rowOff>
    </xdr:from>
    <xdr:to>
      <xdr:col>55</xdr:col>
      <xdr:colOff>50800</xdr:colOff>
      <xdr:row>71</xdr:row>
      <xdr:rowOff>74257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214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97134</xdr:rowOff>
    </xdr:from>
    <xdr:ext cx="534377"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2098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105207</xdr:rowOff>
    </xdr:from>
    <xdr:to>
      <xdr:col>50</xdr:col>
      <xdr:colOff>165100</xdr:colOff>
      <xdr:row>71</xdr:row>
      <xdr:rowOff>35357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210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69</xdr:row>
      <xdr:rowOff>51884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72111" y="118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67373</xdr:rowOff>
    </xdr:from>
    <xdr:to>
      <xdr:col>46</xdr:col>
      <xdr:colOff>38100</xdr:colOff>
      <xdr:row>72</xdr:row>
      <xdr:rowOff>168973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241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14050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83111" y="1218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126162</xdr:rowOff>
    </xdr:from>
    <xdr:to>
      <xdr:col>41</xdr:col>
      <xdr:colOff>101600</xdr:colOff>
      <xdr:row>75</xdr:row>
      <xdr:rowOff>56312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281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72839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588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64212</xdr:rowOff>
    </xdr:from>
    <xdr:to>
      <xdr:col>36</xdr:col>
      <xdr:colOff>165100</xdr:colOff>
      <xdr:row>75</xdr:row>
      <xdr:rowOff>165812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292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10889</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26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15075</xdr:rowOff>
    </xdr:from>
    <xdr:to>
      <xdr:col>55</xdr:col>
      <xdr:colOff>0</xdr:colOff>
      <xdr:row>98</xdr:row>
      <xdr:rowOff>42450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817175"/>
          <a:ext cx="838200" cy="2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42450</xdr:rowOff>
    </xdr:from>
    <xdr:to>
      <xdr:col>50</xdr:col>
      <xdr:colOff>114300</xdr:colOff>
      <xdr:row>98</xdr:row>
      <xdr:rowOff>120383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844550"/>
          <a:ext cx="889000" cy="7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120383</xdr:rowOff>
    </xdr:from>
    <xdr:to>
      <xdr:col>45</xdr:col>
      <xdr:colOff>177800</xdr:colOff>
      <xdr:row>98</xdr:row>
      <xdr:rowOff>149664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922483"/>
          <a:ext cx="889000" cy="2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118441</xdr:rowOff>
    </xdr:from>
    <xdr:to>
      <xdr:col>41</xdr:col>
      <xdr:colOff>50800</xdr:colOff>
      <xdr:row>98</xdr:row>
      <xdr:rowOff>149664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920541"/>
          <a:ext cx="889000" cy="3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135725</xdr:rowOff>
    </xdr:from>
    <xdr:to>
      <xdr:col>55</xdr:col>
      <xdr:colOff>50800</xdr:colOff>
      <xdr:row>98</xdr:row>
      <xdr:rowOff>65875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76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50652</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68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163100</xdr:rowOff>
    </xdr:from>
    <xdr:to>
      <xdr:col>50</xdr:col>
      <xdr:colOff>165100</xdr:colOff>
      <xdr:row>98</xdr:row>
      <xdr:rowOff>93250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7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84377</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04428" y="1688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69583</xdr:rowOff>
    </xdr:from>
    <xdr:to>
      <xdr:col>46</xdr:col>
      <xdr:colOff>38100</xdr:colOff>
      <xdr:row>98</xdr:row>
      <xdr:rowOff>171183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87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162310</xdr:rowOff>
    </xdr:from>
    <xdr:ext cx="469744"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15428" y="16964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98864</xdr:rowOff>
    </xdr:from>
    <xdr:to>
      <xdr:col>41</xdr:col>
      <xdr:colOff>101600</xdr:colOff>
      <xdr:row>99</xdr:row>
      <xdr:rowOff>29014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90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20141</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626428" y="1699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67641</xdr:rowOff>
    </xdr:from>
    <xdr:to>
      <xdr:col>36</xdr:col>
      <xdr:colOff>165100</xdr:colOff>
      <xdr:row>98</xdr:row>
      <xdr:rowOff>169241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6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160368</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37428" y="1696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97463</xdr:rowOff>
    </xdr:from>
    <xdr:to>
      <xdr:col>71</xdr:col>
      <xdr:colOff>177800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84013"/>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46663</xdr:rowOff>
    </xdr:from>
    <xdr:to>
      <xdr:col>67</xdr:col>
      <xdr:colOff>101600</xdr:colOff>
      <xdr:row>39</xdr:row>
      <xdr:rowOff>148263</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73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139390</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57333" y="6825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37996</xdr:rowOff>
    </xdr:from>
    <xdr:to>
      <xdr:col>85</xdr:col>
      <xdr:colOff>127000</xdr:colOff>
      <xdr:row>78</xdr:row>
      <xdr:rowOff>42317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411096"/>
          <a:ext cx="838200" cy="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17010</xdr:rowOff>
    </xdr:from>
    <xdr:to>
      <xdr:col>81</xdr:col>
      <xdr:colOff>50800</xdr:colOff>
      <xdr:row>78</xdr:row>
      <xdr:rowOff>37996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390110"/>
          <a:ext cx="889000" cy="2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151816</xdr:rowOff>
    </xdr:from>
    <xdr:to>
      <xdr:col>76</xdr:col>
      <xdr:colOff>114300</xdr:colOff>
      <xdr:row>78</xdr:row>
      <xdr:rowOff>17010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353466"/>
          <a:ext cx="889000" cy="3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151816</xdr:rowOff>
    </xdr:from>
    <xdr:to>
      <xdr:col>71</xdr:col>
      <xdr:colOff>177800</xdr:colOff>
      <xdr:row>78</xdr:row>
      <xdr:rowOff>36899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353466"/>
          <a:ext cx="889000" cy="56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162967</xdr:rowOff>
    </xdr:from>
    <xdr:to>
      <xdr:col>85</xdr:col>
      <xdr:colOff>177800</xdr:colOff>
      <xdr:row>78</xdr:row>
      <xdr:rowOff>93117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36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141394</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34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158646</xdr:rowOff>
    </xdr:from>
    <xdr:to>
      <xdr:col>81</xdr:col>
      <xdr:colOff>101600</xdr:colOff>
      <xdr:row>78</xdr:row>
      <xdr:rowOff>88796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36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79923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45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137660</xdr:rowOff>
    </xdr:from>
    <xdr:to>
      <xdr:col>76</xdr:col>
      <xdr:colOff>165100</xdr:colOff>
      <xdr:row>78</xdr:row>
      <xdr:rowOff>67810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33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58937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43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101016</xdr:rowOff>
    </xdr:from>
    <xdr:to>
      <xdr:col>72</xdr:col>
      <xdr:colOff>38100</xdr:colOff>
      <xdr:row>78</xdr:row>
      <xdr:rowOff>31166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30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22293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39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157549</xdr:rowOff>
    </xdr:from>
    <xdr:to>
      <xdr:col>67</xdr:col>
      <xdr:colOff>101600</xdr:colOff>
      <xdr:row>78</xdr:row>
      <xdr:rowOff>87699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35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78826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45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107753</xdr:rowOff>
    </xdr:from>
    <xdr:to>
      <xdr:col>85</xdr:col>
      <xdr:colOff>127000</xdr:colOff>
      <xdr:row>96</xdr:row>
      <xdr:rowOff>157817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566953"/>
          <a:ext cx="838200" cy="50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149092</xdr:rowOff>
    </xdr:from>
    <xdr:to>
      <xdr:col>81</xdr:col>
      <xdr:colOff>50800</xdr:colOff>
      <xdr:row>96</xdr:row>
      <xdr:rowOff>107753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4592300" y="16436842"/>
          <a:ext cx="889000" cy="130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40237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8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149092</xdr:rowOff>
    </xdr:from>
    <xdr:to>
      <xdr:col>76</xdr:col>
      <xdr:colOff>114300</xdr:colOff>
      <xdr:row>96</xdr:row>
      <xdr:rowOff>49537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436842"/>
          <a:ext cx="889000" cy="7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27876</xdr:rowOff>
    </xdr:from>
    <xdr:to>
      <xdr:col>71</xdr:col>
      <xdr:colOff>177800</xdr:colOff>
      <xdr:row>96</xdr:row>
      <xdr:rowOff>49537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2814300" y="16487076"/>
          <a:ext cx="889000" cy="2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107017</xdr:rowOff>
    </xdr:from>
    <xdr:to>
      <xdr:col>85</xdr:col>
      <xdr:colOff>177800</xdr:colOff>
      <xdr:row>97</xdr:row>
      <xdr:rowOff>37167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56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129894</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41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56953</xdr:rowOff>
    </xdr:from>
    <xdr:to>
      <xdr:col>81</xdr:col>
      <xdr:colOff>101600</xdr:colOff>
      <xdr:row>96</xdr:row>
      <xdr:rowOff>158553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51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3630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29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98292</xdr:rowOff>
    </xdr:from>
    <xdr:to>
      <xdr:col>76</xdr:col>
      <xdr:colOff>165100</xdr:colOff>
      <xdr:row>96</xdr:row>
      <xdr:rowOff>28442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38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44969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16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170187</xdr:rowOff>
    </xdr:from>
    <xdr:to>
      <xdr:col>72</xdr:col>
      <xdr:colOff>38100</xdr:colOff>
      <xdr:row>96</xdr:row>
      <xdr:rowOff>100337</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45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116864</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23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148526</xdr:rowOff>
    </xdr:from>
    <xdr:to>
      <xdr:col>67</xdr:col>
      <xdr:colOff>101600</xdr:colOff>
      <xdr:row>96</xdr:row>
      <xdr:rowOff>78676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43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95203</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2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63348</xdr:rowOff>
    </xdr:from>
    <xdr:to>
      <xdr:col>116</xdr:col>
      <xdr:colOff>63500</xdr:colOff>
      <xdr:row>35</xdr:row>
      <xdr:rowOff>122784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064098"/>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7434</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179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47117</xdr:rowOff>
    </xdr:from>
    <xdr:to>
      <xdr:col>111</xdr:col>
      <xdr:colOff>177800</xdr:colOff>
      <xdr:row>35</xdr:row>
      <xdr:rowOff>63348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047867"/>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97731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47117</xdr:rowOff>
    </xdr:from>
    <xdr:to>
      <xdr:col>107</xdr:col>
      <xdr:colOff>50800</xdr:colOff>
      <xdr:row>35</xdr:row>
      <xdr:rowOff>74549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9545300" y="6047867"/>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82186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54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72949</xdr:rowOff>
    </xdr:from>
    <xdr:to>
      <xdr:col>102</xdr:col>
      <xdr:colOff>114300</xdr:colOff>
      <xdr:row>35</xdr:row>
      <xdr:rowOff>74549</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073699"/>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85158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57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85844</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58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71984</xdr:rowOff>
    </xdr:from>
    <xdr:to>
      <xdr:col>116</xdr:col>
      <xdr:colOff>114300</xdr:colOff>
      <xdr:row>36</xdr:row>
      <xdr:rowOff>2134</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07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94861</xdr:rowOff>
    </xdr:from>
    <xdr:ext cx="469744"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5924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12548</xdr:rowOff>
    </xdr:from>
    <xdr:to>
      <xdr:col>112</xdr:col>
      <xdr:colOff>38100</xdr:colOff>
      <xdr:row>35</xdr:row>
      <xdr:rowOff>114148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01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130675</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88428" y="578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167767</xdr:rowOff>
    </xdr:from>
    <xdr:to>
      <xdr:col>107</xdr:col>
      <xdr:colOff>101600</xdr:colOff>
      <xdr:row>35</xdr:row>
      <xdr:rowOff>97917</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599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114444</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199428" y="577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23749</xdr:rowOff>
    </xdr:from>
    <xdr:to>
      <xdr:col>102</xdr:col>
      <xdr:colOff>165100</xdr:colOff>
      <xdr:row>35</xdr:row>
      <xdr:rowOff>125349</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02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141876</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5799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22149</xdr:rowOff>
    </xdr:from>
    <xdr:to>
      <xdr:col>98</xdr:col>
      <xdr:colOff>38100</xdr:colOff>
      <xdr:row>35</xdr:row>
      <xdr:rowOff>123749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02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140276</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21428" y="579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39268</xdr:rowOff>
    </xdr:from>
    <xdr:to>
      <xdr:col>116</xdr:col>
      <xdr:colOff>63500</xdr:colOff>
      <xdr:row>59</xdr:row>
      <xdr:rowOff>40259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1323300" y="10154818"/>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40259</xdr:rowOff>
    </xdr:from>
    <xdr:to>
      <xdr:col>111</xdr:col>
      <xdr:colOff>177800</xdr:colOff>
      <xdr:row>59</xdr:row>
      <xdr:rowOff>40754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10155809"/>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40754</xdr:rowOff>
    </xdr:from>
    <xdr:to>
      <xdr:col>107</xdr:col>
      <xdr:colOff>50800</xdr:colOff>
      <xdr:row>59</xdr:row>
      <xdr:rowOff>41955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10156304"/>
          <a:ext cx="889000" cy="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41573</xdr:rowOff>
    </xdr:from>
    <xdr:to>
      <xdr:col>102</xdr:col>
      <xdr:colOff>114300</xdr:colOff>
      <xdr:row>59</xdr:row>
      <xdr:rowOff>41955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5712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159918</xdr:rowOff>
    </xdr:from>
    <xdr:to>
      <xdr:col>116</xdr:col>
      <xdr:colOff>114300</xdr:colOff>
      <xdr:row>59</xdr:row>
      <xdr:rowOff>90068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74845</xdr:rowOff>
    </xdr:from>
    <xdr:ext cx="378565"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1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160909</xdr:rowOff>
    </xdr:from>
    <xdr:to>
      <xdr:col>112</xdr:col>
      <xdr:colOff>38100</xdr:colOff>
      <xdr:row>59</xdr:row>
      <xdr:rowOff>91059</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82186</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4017" y="10197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161404</xdr:rowOff>
    </xdr:from>
    <xdr:to>
      <xdr:col>107</xdr:col>
      <xdr:colOff>101600</xdr:colOff>
      <xdr:row>59</xdr:row>
      <xdr:rowOff>91554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82681</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5017" y="10198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162605</xdr:rowOff>
    </xdr:from>
    <xdr:to>
      <xdr:col>102</xdr:col>
      <xdr:colOff>165100</xdr:colOff>
      <xdr:row>59</xdr:row>
      <xdr:rowOff>92755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83882</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56017" y="10199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162223</xdr:rowOff>
    </xdr:from>
    <xdr:to>
      <xdr:col>98</xdr:col>
      <xdr:colOff>38100</xdr:colOff>
      <xdr:row>59</xdr:row>
      <xdr:rowOff>92373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83500</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7017" y="10199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42850</xdr:rowOff>
    </xdr:from>
    <xdr:to>
      <xdr:col>116</xdr:col>
      <xdr:colOff>63500</xdr:colOff>
      <xdr:row>73</xdr:row>
      <xdr:rowOff>119355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558700"/>
          <a:ext cx="838200" cy="7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119355</xdr:rowOff>
    </xdr:from>
    <xdr:to>
      <xdr:col>111</xdr:col>
      <xdr:colOff>177800</xdr:colOff>
      <xdr:row>74</xdr:row>
      <xdr:rowOff>52680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63520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52680</xdr:rowOff>
    </xdr:from>
    <xdr:to>
      <xdr:col>107</xdr:col>
      <xdr:colOff>50800</xdr:colOff>
      <xdr:row>74</xdr:row>
      <xdr:rowOff>113716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739980"/>
          <a:ext cx="889000" cy="6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113716</xdr:rowOff>
    </xdr:from>
    <xdr:to>
      <xdr:col>102</xdr:col>
      <xdr:colOff>114300</xdr:colOff>
      <xdr:row>75</xdr:row>
      <xdr:rowOff>6236</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801016"/>
          <a:ext cx="889000" cy="6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139870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156557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163500</xdr:rowOff>
    </xdr:from>
    <xdr:to>
      <xdr:col>116</xdr:col>
      <xdr:colOff>114300</xdr:colOff>
      <xdr:row>73</xdr:row>
      <xdr:rowOff>93650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50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14927</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3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68555</xdr:rowOff>
    </xdr:from>
    <xdr:to>
      <xdr:col>112</xdr:col>
      <xdr:colOff>38100</xdr:colOff>
      <xdr:row>73</xdr:row>
      <xdr:rowOff>170155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58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15232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3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1880</xdr:rowOff>
    </xdr:from>
    <xdr:to>
      <xdr:col>107</xdr:col>
      <xdr:colOff>101600</xdr:colOff>
      <xdr:row>74</xdr:row>
      <xdr:rowOff>103480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6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120007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46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62916</xdr:rowOff>
    </xdr:from>
    <xdr:to>
      <xdr:col>102</xdr:col>
      <xdr:colOff>165100</xdr:colOff>
      <xdr:row>74</xdr:row>
      <xdr:rowOff>164516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75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9593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52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126886</xdr:rowOff>
    </xdr:from>
    <xdr:to>
      <xdr:col>98</xdr:col>
      <xdr:colOff>38100</xdr:colOff>
      <xdr:row>75</xdr:row>
      <xdr:rowOff>57036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73563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58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扶助費は住民一人当たり</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183,968</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円となっており、令和</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年度と比較すると</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4.4</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ポイントの増加である。これは、主に国事業である</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定額減税補足給付金及び低所得者支援給付金</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の影響によるものであるが、障害福祉サービス等や生活保護費なども増加していることから類似団体平均を上回っている。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普通建設事業費</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のうち新規設備については、</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36,551</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円、令和</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年度と比較すると</a:t>
          </a:r>
          <a:r>
            <a:rPr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であり、類似団体平均を上回っている。これは、</a:t>
          </a:r>
          <a:r>
            <a:rPr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小中学校親子給食調理場建設工事</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などによるものである。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224,378
220,536
24.70
106,589,940
105,319,505
1,248,678
51,273,201
62,977,919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119126</xdr:rowOff>
    </xdr:from>
    <xdr:to>
      <xdr:col>24</xdr:col>
      <xdr:colOff>63500</xdr:colOff>
      <xdr:row>35</xdr:row>
      <xdr:rowOff>146558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198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119126</xdr:rowOff>
    </xdr:from>
    <xdr:to>
      <xdr:col>19</xdr:col>
      <xdr:colOff>177800</xdr:colOff>
      <xdr:row>35</xdr:row>
      <xdr:rowOff>138938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19876"/>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108458</xdr:rowOff>
    </xdr:from>
    <xdr:to>
      <xdr:col>15</xdr:col>
      <xdr:colOff>50800</xdr:colOff>
      <xdr:row>35</xdr:row>
      <xdr:rowOff>138938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09208"/>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108458</xdr:rowOff>
    </xdr:from>
    <xdr:to>
      <xdr:col>10</xdr:col>
      <xdr:colOff>114300</xdr:colOff>
      <xdr:row>35</xdr:row>
      <xdr:rowOff>117602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092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95758</xdr:rowOff>
    </xdr:from>
    <xdr:to>
      <xdr:col>24</xdr:col>
      <xdr:colOff>114300</xdr:colOff>
      <xdr:row>36</xdr:row>
      <xdr:rowOff>25908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9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74185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7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68326</xdr:rowOff>
    </xdr:from>
    <xdr:to>
      <xdr:col>20</xdr:col>
      <xdr:colOff>38100</xdr:colOff>
      <xdr:row>35</xdr:row>
      <xdr:rowOff>169926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161053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61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88138</xdr:rowOff>
    </xdr:from>
    <xdr:to>
      <xdr:col>15</xdr:col>
      <xdr:colOff>101600</xdr:colOff>
      <xdr:row>36</xdr:row>
      <xdr:rowOff>18288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8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9415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57658</xdr:rowOff>
    </xdr:from>
    <xdr:to>
      <xdr:col>10</xdr:col>
      <xdr:colOff>165100</xdr:colOff>
      <xdr:row>35</xdr:row>
      <xdr:rowOff>159258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5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150385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5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66802</xdr:rowOff>
    </xdr:from>
    <xdr:to>
      <xdr:col>6</xdr:col>
      <xdr:colOff>38100</xdr:colOff>
      <xdr:row>35</xdr:row>
      <xdr:rowOff>168402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159529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6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136004</xdr:rowOff>
    </xdr:from>
    <xdr:to>
      <xdr:col>24</xdr:col>
      <xdr:colOff>63500</xdr:colOff>
      <xdr:row>57</xdr:row>
      <xdr:rowOff>162458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08654"/>
          <a:ext cx="838200" cy="26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85158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7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60846</xdr:rowOff>
    </xdr:from>
    <xdr:to>
      <xdr:col>19</xdr:col>
      <xdr:colOff>177800</xdr:colOff>
      <xdr:row>57</xdr:row>
      <xdr:rowOff>162458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33496"/>
          <a:ext cx="889000" cy="10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89819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47599</xdr:rowOff>
    </xdr:from>
    <xdr:to>
      <xdr:col>15</xdr:col>
      <xdr:colOff>50800</xdr:colOff>
      <xdr:row>57</xdr:row>
      <xdr:rowOff>60846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820249"/>
          <a:ext cx="889000" cy="1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51156</xdr:rowOff>
    </xdr:from>
    <xdr:to>
      <xdr:col>10</xdr:col>
      <xdr:colOff>114300</xdr:colOff>
      <xdr:row>57</xdr:row>
      <xdr:rowOff>47599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23656"/>
          <a:ext cx="889000" cy="119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85204</xdr:rowOff>
    </xdr:from>
    <xdr:to>
      <xdr:col>24</xdr:col>
      <xdr:colOff>114300</xdr:colOff>
      <xdr:row>58</xdr:row>
      <xdr:rowOff>15354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5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108081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0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111658</xdr:rowOff>
    </xdr:from>
    <xdr:to>
      <xdr:col>20</xdr:col>
      <xdr:colOff>38100</xdr:colOff>
      <xdr:row>58</xdr:row>
      <xdr:rowOff>41808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58335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5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10046</xdr:rowOff>
    </xdr:from>
    <xdr:to>
      <xdr:col>15</xdr:col>
      <xdr:colOff>101600</xdr:colOff>
      <xdr:row>57</xdr:row>
      <xdr:rowOff>111646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8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128173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5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168249</xdr:rowOff>
    </xdr:from>
    <xdr:to>
      <xdr:col>10</xdr:col>
      <xdr:colOff>165100</xdr:colOff>
      <xdr:row>57</xdr:row>
      <xdr:rowOff>98399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76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114926</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54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356</xdr:rowOff>
    </xdr:from>
    <xdr:to>
      <xdr:col>6</xdr:col>
      <xdr:colOff>38100</xdr:colOff>
      <xdr:row>50</xdr:row>
      <xdr:rowOff>101956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57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118483</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4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91816</xdr:rowOff>
    </xdr:from>
    <xdr:to>
      <xdr:col>24</xdr:col>
      <xdr:colOff>63500</xdr:colOff>
      <xdr:row>74</xdr:row>
      <xdr:rowOff>137185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779116"/>
          <a:ext cx="838200" cy="4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137185</xdr:rowOff>
    </xdr:from>
    <xdr:to>
      <xdr:col>19</xdr:col>
      <xdr:colOff>177800</xdr:colOff>
      <xdr:row>75</xdr:row>
      <xdr:rowOff>128484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824485"/>
          <a:ext cx="889000" cy="162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106157</xdr:rowOff>
    </xdr:from>
    <xdr:to>
      <xdr:col>15</xdr:col>
      <xdr:colOff>50800</xdr:colOff>
      <xdr:row>75</xdr:row>
      <xdr:rowOff>128484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964907"/>
          <a:ext cx="889000" cy="2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106157</xdr:rowOff>
    </xdr:from>
    <xdr:to>
      <xdr:col>10</xdr:col>
      <xdr:colOff>114300</xdr:colOff>
      <xdr:row>77</xdr:row>
      <xdr:rowOff>15974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964907"/>
          <a:ext cx="889000" cy="25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41016</xdr:rowOff>
    </xdr:from>
    <xdr:to>
      <xdr:col>24</xdr:col>
      <xdr:colOff>114300</xdr:colOff>
      <xdr:row>74</xdr:row>
      <xdr:rowOff>142616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72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63893</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579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86385</xdr:rowOff>
    </xdr:from>
    <xdr:to>
      <xdr:col>20</xdr:col>
      <xdr:colOff>38100</xdr:colOff>
      <xdr:row>75</xdr:row>
      <xdr:rowOff>16535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77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33062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54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77684</xdr:rowOff>
    </xdr:from>
    <xdr:to>
      <xdr:col>15</xdr:col>
      <xdr:colOff>101600</xdr:colOff>
      <xdr:row>76</xdr:row>
      <xdr:rowOff>7834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3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24361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11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55357</xdr:rowOff>
    </xdr:from>
    <xdr:to>
      <xdr:col>10</xdr:col>
      <xdr:colOff>165100</xdr:colOff>
      <xdr:row>75</xdr:row>
      <xdr:rowOff>156958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91410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2034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689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136624</xdr:rowOff>
    </xdr:from>
    <xdr:to>
      <xdr:col>6</xdr:col>
      <xdr:colOff>38100</xdr:colOff>
      <xdr:row>77</xdr:row>
      <xdr:rowOff>66774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1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83301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942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36990</xdr:rowOff>
    </xdr:from>
    <xdr:to>
      <xdr:col>24</xdr:col>
      <xdr:colOff>63500</xdr:colOff>
      <xdr:row>97</xdr:row>
      <xdr:rowOff>152090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667640"/>
          <a:ext cx="838200" cy="11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116703</xdr:rowOff>
    </xdr:from>
    <xdr:to>
      <xdr:col>19</xdr:col>
      <xdr:colOff>177800</xdr:colOff>
      <xdr:row>97</xdr:row>
      <xdr:rowOff>36990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04453"/>
          <a:ext cx="889000" cy="26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116703</xdr:rowOff>
    </xdr:from>
    <xdr:to>
      <xdr:col>15</xdr:col>
      <xdr:colOff>50800</xdr:colOff>
      <xdr:row>96</xdr:row>
      <xdr:rowOff>4643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404453"/>
          <a:ext cx="889000" cy="5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4643</xdr:rowOff>
    </xdr:from>
    <xdr:to>
      <xdr:col>10</xdr:col>
      <xdr:colOff>114300</xdr:colOff>
      <xdr:row>97</xdr:row>
      <xdr:rowOff>155587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63843"/>
          <a:ext cx="889000" cy="32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101290</xdr:rowOff>
    </xdr:from>
    <xdr:to>
      <xdr:col>24</xdr:col>
      <xdr:colOff>114300</xdr:colOff>
      <xdr:row>98</xdr:row>
      <xdr:rowOff>31440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7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16217</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4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157640</xdr:rowOff>
    </xdr:from>
    <xdr:to>
      <xdr:col>20</xdr:col>
      <xdr:colOff>38100</xdr:colOff>
      <xdr:row>97</xdr:row>
      <xdr:rowOff>87790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6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78917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70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65903</xdr:rowOff>
    </xdr:from>
    <xdr:to>
      <xdr:col>15</xdr:col>
      <xdr:colOff>101600</xdr:colOff>
      <xdr:row>95</xdr:row>
      <xdr:rowOff>167503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5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158630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44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125293</xdr:rowOff>
    </xdr:from>
    <xdr:to>
      <xdr:col>10</xdr:col>
      <xdr:colOff>165100</xdr:colOff>
      <xdr:row>96</xdr:row>
      <xdr:rowOff>55443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41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46570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505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104787</xdr:rowOff>
    </xdr:from>
    <xdr:to>
      <xdr:col>6</xdr:col>
      <xdr:colOff>38100</xdr:colOff>
      <xdr:row>98</xdr:row>
      <xdr:rowOff>34937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3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26064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82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92151</xdr:rowOff>
    </xdr:from>
    <xdr:to>
      <xdr:col>55</xdr:col>
      <xdr:colOff>0</xdr:colOff>
      <xdr:row>38</xdr:row>
      <xdr:rowOff>93523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07251"/>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93066</xdr:rowOff>
    </xdr:from>
    <xdr:to>
      <xdr:col>50</xdr:col>
      <xdr:colOff>114300</xdr:colOff>
      <xdr:row>38</xdr:row>
      <xdr:rowOff>93523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0816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93066</xdr:rowOff>
    </xdr:from>
    <xdr:to>
      <xdr:col>45</xdr:col>
      <xdr:colOff>177800</xdr:colOff>
      <xdr:row>38</xdr:row>
      <xdr:rowOff>96266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08166"/>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96266</xdr:rowOff>
    </xdr:from>
    <xdr:to>
      <xdr:col>41</xdr:col>
      <xdr:colOff>50800</xdr:colOff>
      <xdr:row>38</xdr:row>
      <xdr:rowOff>96724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11366"/>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41351</xdr:rowOff>
    </xdr:from>
    <xdr:to>
      <xdr:col>55</xdr:col>
      <xdr:colOff>50800</xdr:colOff>
      <xdr:row>38</xdr:row>
      <xdr:rowOff>142951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127728</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7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42723</xdr:rowOff>
    </xdr:from>
    <xdr:to>
      <xdr:col>50</xdr:col>
      <xdr:colOff>165100</xdr:colOff>
      <xdr:row>38</xdr:row>
      <xdr:rowOff>144323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135450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650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42266</xdr:rowOff>
    </xdr:from>
    <xdr:to>
      <xdr:col>46</xdr:col>
      <xdr:colOff>38100</xdr:colOff>
      <xdr:row>38</xdr:row>
      <xdr:rowOff>143866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5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134993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650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45466</xdr:rowOff>
    </xdr:from>
    <xdr:to>
      <xdr:col>41</xdr:col>
      <xdr:colOff>101600</xdr:colOff>
      <xdr:row>38</xdr:row>
      <xdr:rowOff>147066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6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38</xdr:row>
      <xdr:rowOff>138193</xdr:rowOff>
    </xdr:from>
    <xdr:ext cx="313932"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704333" y="6653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45924</xdr:rowOff>
    </xdr:from>
    <xdr:to>
      <xdr:col>36</xdr:col>
      <xdr:colOff>165100</xdr:colOff>
      <xdr:row>38</xdr:row>
      <xdr:rowOff>147524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6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38</xdr:row>
      <xdr:rowOff>138651</xdr:rowOff>
    </xdr:from>
    <xdr:ext cx="313932"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815333" y="66537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142596</xdr:rowOff>
    </xdr:from>
    <xdr:to>
      <xdr:col>55</xdr:col>
      <xdr:colOff>0</xdr:colOff>
      <xdr:row>58</xdr:row>
      <xdr:rowOff>143587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086696"/>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140615</xdr:rowOff>
    </xdr:from>
    <xdr:to>
      <xdr:col>50</xdr:col>
      <xdr:colOff>114300</xdr:colOff>
      <xdr:row>58</xdr:row>
      <xdr:rowOff>142596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84715"/>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140615</xdr:rowOff>
    </xdr:from>
    <xdr:to>
      <xdr:col>45</xdr:col>
      <xdr:colOff>177800</xdr:colOff>
      <xdr:row>58</xdr:row>
      <xdr:rowOff>145111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084715"/>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134671</xdr:rowOff>
    </xdr:from>
    <xdr:to>
      <xdr:col>41</xdr:col>
      <xdr:colOff>50800</xdr:colOff>
      <xdr:row>58</xdr:row>
      <xdr:rowOff>145111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078771"/>
          <a:ext cx="889000" cy="1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92787</xdr:rowOff>
    </xdr:from>
    <xdr:to>
      <xdr:col>55</xdr:col>
      <xdr:colOff>50800</xdr:colOff>
      <xdr:row>59</xdr:row>
      <xdr:rowOff>22937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3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7714</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51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91796</xdr:rowOff>
    </xdr:from>
    <xdr:to>
      <xdr:col>50</xdr:col>
      <xdr:colOff>165100</xdr:colOff>
      <xdr:row>59</xdr:row>
      <xdr:rowOff>21946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3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13073</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28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89815</xdr:rowOff>
    </xdr:from>
    <xdr:to>
      <xdr:col>46</xdr:col>
      <xdr:colOff>38100</xdr:colOff>
      <xdr:row>59</xdr:row>
      <xdr:rowOff>19965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3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11092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2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94311</xdr:rowOff>
    </xdr:from>
    <xdr:to>
      <xdr:col>41</xdr:col>
      <xdr:colOff>101600</xdr:colOff>
      <xdr:row>59</xdr:row>
      <xdr:rowOff>24461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3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15588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31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83871</xdr:rowOff>
    </xdr:from>
    <xdr:to>
      <xdr:col>36</xdr:col>
      <xdr:colOff>165100</xdr:colOff>
      <xdr:row>59</xdr:row>
      <xdr:rowOff>14021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2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5148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2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16256</xdr:rowOff>
    </xdr:from>
    <xdr:to>
      <xdr:col>55</xdr:col>
      <xdr:colOff>0</xdr:colOff>
      <xdr:row>79</xdr:row>
      <xdr:rowOff>26048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60806"/>
          <a:ext cx="838200" cy="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165512</xdr:rowOff>
    </xdr:from>
    <xdr:to>
      <xdr:col>50</xdr:col>
      <xdr:colOff>114300</xdr:colOff>
      <xdr:row>79</xdr:row>
      <xdr:rowOff>16256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38612"/>
          <a:ext cx="889000" cy="2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152540</xdr:rowOff>
    </xdr:from>
    <xdr:to>
      <xdr:col>45</xdr:col>
      <xdr:colOff>177800</xdr:colOff>
      <xdr:row>78</xdr:row>
      <xdr:rowOff>165512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525640"/>
          <a:ext cx="889000" cy="1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152540</xdr:rowOff>
    </xdr:from>
    <xdr:to>
      <xdr:col>41</xdr:col>
      <xdr:colOff>50800</xdr:colOff>
      <xdr:row>78</xdr:row>
      <xdr:rowOff>164409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525640"/>
          <a:ext cx="8890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146698</xdr:rowOff>
    </xdr:from>
    <xdr:to>
      <xdr:col>55</xdr:col>
      <xdr:colOff>50800</xdr:colOff>
      <xdr:row>79</xdr:row>
      <xdr:rowOff>76848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1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61625</xdr:rowOff>
    </xdr:from>
    <xdr:ext cx="378565"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34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136906</xdr:rowOff>
    </xdr:from>
    <xdr:to>
      <xdr:col>50</xdr:col>
      <xdr:colOff>165100</xdr:colOff>
      <xdr:row>79</xdr:row>
      <xdr:rowOff>67056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1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58183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60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114712</xdr:rowOff>
    </xdr:from>
    <xdr:to>
      <xdr:col>46</xdr:col>
      <xdr:colOff>38100</xdr:colOff>
      <xdr:row>79</xdr:row>
      <xdr:rowOff>44862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8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35989</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80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101740</xdr:rowOff>
    </xdr:from>
    <xdr:to>
      <xdr:col>41</xdr:col>
      <xdr:colOff>101600</xdr:colOff>
      <xdr:row>79</xdr:row>
      <xdr:rowOff>31890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23017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113609</xdr:rowOff>
    </xdr:from>
    <xdr:to>
      <xdr:col>36</xdr:col>
      <xdr:colOff>165100</xdr:colOff>
      <xdr:row>79</xdr:row>
      <xdr:rowOff>43759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8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34886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79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57995</xdr:rowOff>
    </xdr:from>
    <xdr:to>
      <xdr:col>55</xdr:col>
      <xdr:colOff>0</xdr:colOff>
      <xdr:row>97</xdr:row>
      <xdr:rowOff>97028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88645"/>
          <a:ext cx="838200" cy="3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80931</xdr:rowOff>
    </xdr:from>
    <xdr:to>
      <xdr:col>50</xdr:col>
      <xdr:colOff>114300</xdr:colOff>
      <xdr:row>97</xdr:row>
      <xdr:rowOff>97028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11581"/>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2921</xdr:rowOff>
    </xdr:from>
    <xdr:to>
      <xdr:col>45</xdr:col>
      <xdr:colOff>177800</xdr:colOff>
      <xdr:row>97</xdr:row>
      <xdr:rowOff>80931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633571"/>
          <a:ext cx="889000" cy="7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92723</xdr:rowOff>
    </xdr:from>
    <xdr:to>
      <xdr:col>41</xdr:col>
      <xdr:colOff>50800</xdr:colOff>
      <xdr:row>97</xdr:row>
      <xdr:rowOff>2921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51923"/>
          <a:ext cx="889000" cy="8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7195</xdr:rowOff>
    </xdr:from>
    <xdr:to>
      <xdr:col>55</xdr:col>
      <xdr:colOff>50800</xdr:colOff>
      <xdr:row>97</xdr:row>
      <xdr:rowOff>108795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157072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46228</xdr:rowOff>
    </xdr:from>
    <xdr:to>
      <xdr:col>50</xdr:col>
      <xdr:colOff>165100</xdr:colOff>
      <xdr:row>97</xdr:row>
      <xdr:rowOff>147828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138955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6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30131</xdr:rowOff>
    </xdr:from>
    <xdr:to>
      <xdr:col>46</xdr:col>
      <xdr:colOff>38100</xdr:colOff>
      <xdr:row>97</xdr:row>
      <xdr:rowOff>131731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122858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5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123571</xdr:rowOff>
    </xdr:from>
    <xdr:to>
      <xdr:col>41</xdr:col>
      <xdr:colOff>101600</xdr:colOff>
      <xdr:row>97</xdr:row>
      <xdr:rowOff>53721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44848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7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41923</xdr:rowOff>
    </xdr:from>
    <xdr:to>
      <xdr:col>36</xdr:col>
      <xdr:colOff>165100</xdr:colOff>
      <xdr:row>96</xdr:row>
      <xdr:rowOff>143523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0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134650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59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102253</xdr:rowOff>
    </xdr:from>
    <xdr:to>
      <xdr:col>85</xdr:col>
      <xdr:colOff>127000</xdr:colOff>
      <xdr:row>36</xdr:row>
      <xdr:rowOff>146231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274453"/>
          <a:ext cx="838200" cy="4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133278</xdr:rowOff>
    </xdr:from>
    <xdr:to>
      <xdr:col>81</xdr:col>
      <xdr:colOff>50800</xdr:colOff>
      <xdr:row>36</xdr:row>
      <xdr:rowOff>146231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305478"/>
          <a:ext cx="889000" cy="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45011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3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133278</xdr:rowOff>
    </xdr:from>
    <xdr:to>
      <xdr:col>76</xdr:col>
      <xdr:colOff>114300</xdr:colOff>
      <xdr:row>37</xdr:row>
      <xdr:rowOff>13534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305478"/>
          <a:ext cx="8890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13534</xdr:rowOff>
    </xdr:from>
    <xdr:to>
      <xdr:col>71</xdr:col>
      <xdr:colOff>177800</xdr:colOff>
      <xdr:row>37</xdr:row>
      <xdr:rowOff>24202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357184"/>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154304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49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51453</xdr:rowOff>
    </xdr:from>
    <xdr:to>
      <xdr:col>85</xdr:col>
      <xdr:colOff>177800</xdr:colOff>
      <xdr:row>36</xdr:row>
      <xdr:rowOff>153053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22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29880</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20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95431</xdr:rowOff>
    </xdr:from>
    <xdr:to>
      <xdr:col>81</xdr:col>
      <xdr:colOff>101600</xdr:colOff>
      <xdr:row>37</xdr:row>
      <xdr:rowOff>25581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6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42108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04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82478</xdr:rowOff>
    </xdr:from>
    <xdr:to>
      <xdr:col>76</xdr:col>
      <xdr:colOff>165100</xdr:colOff>
      <xdr:row>37</xdr:row>
      <xdr:rowOff>12628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25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29155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02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134184</xdr:rowOff>
    </xdr:from>
    <xdr:to>
      <xdr:col>72</xdr:col>
      <xdr:colOff>38100</xdr:colOff>
      <xdr:row>37</xdr:row>
      <xdr:rowOff>64334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30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80861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08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144852</xdr:rowOff>
    </xdr:from>
    <xdr:to>
      <xdr:col>67</xdr:col>
      <xdr:colOff>101600</xdr:colOff>
      <xdr:row>37</xdr:row>
      <xdr:rowOff>75002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1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91529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09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17650</xdr:rowOff>
    </xdr:from>
    <xdr:to>
      <xdr:col>85</xdr:col>
      <xdr:colOff>126364</xdr:colOff>
      <xdr:row>56</xdr:row>
      <xdr:rowOff>104313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590150"/>
          <a:ext cx="1269" cy="1115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108140</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970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104313</xdr:rowOff>
    </xdr:from>
    <xdr:to>
      <xdr:col>86</xdr:col>
      <xdr:colOff>25400</xdr:colOff>
      <xdr:row>56</xdr:row>
      <xdr:rowOff>104313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705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135777</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6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17650</xdr:rowOff>
    </xdr:from>
    <xdr:to>
      <xdr:col>86</xdr:col>
      <xdr:colOff>25400</xdr:colOff>
      <xdr:row>50</xdr:row>
      <xdr:rowOff>17650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59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59713</xdr:rowOff>
    </xdr:from>
    <xdr:to>
      <xdr:col>85</xdr:col>
      <xdr:colOff>127000</xdr:colOff>
      <xdr:row>53</xdr:row>
      <xdr:rowOff>143769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146563"/>
          <a:ext cx="838200" cy="8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162470</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2493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12593</xdr:rowOff>
    </xdr:from>
    <xdr:to>
      <xdr:col>85</xdr:col>
      <xdr:colOff>177800</xdr:colOff>
      <xdr:row>54</xdr:row>
      <xdr:rowOff>114193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27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59713</xdr:rowOff>
    </xdr:from>
    <xdr:to>
      <xdr:col>81</xdr:col>
      <xdr:colOff>50800</xdr:colOff>
      <xdr:row>54</xdr:row>
      <xdr:rowOff>29538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146563"/>
          <a:ext cx="889000" cy="1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101313</xdr:rowOff>
    </xdr:from>
    <xdr:to>
      <xdr:col>81</xdr:col>
      <xdr:colOff>101600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22590</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5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29538</xdr:rowOff>
    </xdr:from>
    <xdr:to>
      <xdr:col>76</xdr:col>
      <xdr:colOff>114300</xdr:colOff>
      <xdr:row>56</xdr:row>
      <xdr:rowOff>150307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287838"/>
          <a:ext cx="889000" cy="46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134186</xdr:rowOff>
    </xdr:from>
    <xdr:to>
      <xdr:col>76</xdr:col>
      <xdr:colOff>165100</xdr:colOff>
      <xdr:row>55</xdr:row>
      <xdr:rowOff>64336</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55463</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8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101295</xdr:rowOff>
    </xdr:from>
    <xdr:to>
      <xdr:col>71</xdr:col>
      <xdr:colOff>177800</xdr:colOff>
      <xdr:row>56</xdr:row>
      <xdr:rowOff>150307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531045"/>
          <a:ext cx="889000" cy="22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169618</xdr:rowOff>
    </xdr:from>
    <xdr:to>
      <xdr:col>72</xdr:col>
      <xdr:colOff>38100</xdr:colOff>
      <xdr:row>55</xdr:row>
      <xdr:rowOff>99768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116295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125590</xdr:rowOff>
    </xdr:from>
    <xdr:to>
      <xdr:col>67</xdr:col>
      <xdr:colOff>101600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92969</xdr:rowOff>
    </xdr:from>
    <xdr:to>
      <xdr:col>85</xdr:col>
      <xdr:colOff>177800</xdr:colOff>
      <xdr:row>54</xdr:row>
      <xdr:rowOff>23119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1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115846</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03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8913</xdr:rowOff>
    </xdr:from>
    <xdr:to>
      <xdr:col>81</xdr:col>
      <xdr:colOff>101600</xdr:colOff>
      <xdr:row>53</xdr:row>
      <xdr:rowOff>110513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09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127040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887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150188</xdr:rowOff>
    </xdr:from>
    <xdr:to>
      <xdr:col>76</xdr:col>
      <xdr:colOff>165100</xdr:colOff>
      <xdr:row>54</xdr:row>
      <xdr:rowOff>80338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23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96865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012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99507</xdr:rowOff>
    </xdr:from>
    <xdr:to>
      <xdr:col>72</xdr:col>
      <xdr:colOff>38100</xdr:colOff>
      <xdr:row>57</xdr:row>
      <xdr:rowOff>29657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70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20784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9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50495</xdr:rowOff>
    </xdr:from>
    <xdr:to>
      <xdr:col>67</xdr:col>
      <xdr:colOff>101600</xdr:colOff>
      <xdr:row>55</xdr:row>
      <xdr:rowOff>152095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48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143222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5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97464</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2014"/>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46664</xdr:rowOff>
    </xdr:from>
    <xdr:to>
      <xdr:col>67</xdr:col>
      <xdr:colOff>101600</xdr:colOff>
      <xdr:row>79</xdr:row>
      <xdr:rowOff>148264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139391</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683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37996</xdr:rowOff>
    </xdr:from>
    <xdr:to>
      <xdr:col>85</xdr:col>
      <xdr:colOff>127000</xdr:colOff>
      <xdr:row>98</xdr:row>
      <xdr:rowOff>42317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840096"/>
          <a:ext cx="838200" cy="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17010</xdr:rowOff>
    </xdr:from>
    <xdr:to>
      <xdr:col>81</xdr:col>
      <xdr:colOff>50800</xdr:colOff>
      <xdr:row>98</xdr:row>
      <xdr:rowOff>37996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819110"/>
          <a:ext cx="889000" cy="2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151816</xdr:rowOff>
    </xdr:from>
    <xdr:to>
      <xdr:col>76</xdr:col>
      <xdr:colOff>114300</xdr:colOff>
      <xdr:row>98</xdr:row>
      <xdr:rowOff>17010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782466"/>
          <a:ext cx="889000" cy="3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151816</xdr:rowOff>
    </xdr:from>
    <xdr:to>
      <xdr:col>71</xdr:col>
      <xdr:colOff>177800</xdr:colOff>
      <xdr:row>98</xdr:row>
      <xdr:rowOff>36899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782466"/>
          <a:ext cx="889000" cy="56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162967</xdr:rowOff>
    </xdr:from>
    <xdr:to>
      <xdr:col>85</xdr:col>
      <xdr:colOff>177800</xdr:colOff>
      <xdr:row>98</xdr:row>
      <xdr:rowOff>93117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141394</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77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158646</xdr:rowOff>
    </xdr:from>
    <xdr:to>
      <xdr:col>81</xdr:col>
      <xdr:colOff>101600</xdr:colOff>
      <xdr:row>98</xdr:row>
      <xdr:rowOff>88796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8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79923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8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137660</xdr:rowOff>
    </xdr:from>
    <xdr:to>
      <xdr:col>76</xdr:col>
      <xdr:colOff>165100</xdr:colOff>
      <xdr:row>98</xdr:row>
      <xdr:rowOff>67810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76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58937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86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101016</xdr:rowOff>
    </xdr:from>
    <xdr:to>
      <xdr:col>72</xdr:col>
      <xdr:colOff>38100</xdr:colOff>
      <xdr:row>98</xdr:row>
      <xdr:rowOff>31166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73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22293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82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157549</xdr:rowOff>
    </xdr:from>
    <xdr:to>
      <xdr:col>67</xdr:col>
      <xdr:colOff>101600</xdr:colOff>
      <xdr:row>98</xdr:row>
      <xdr:rowOff>87699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78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78826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80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民生費は住民一人当たりコスト</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256,284</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円となっており、令和</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年度と比較すると</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ポイントの増加である。これは、</a:t>
          </a:r>
          <a:r>
            <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主に国事業である定額減税補足給付金及び低所得者支援給付金の影響によるものであるが、障害福祉サービス等や生活保護費なども増加しており、類似団体平均を上回っていることから、</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生活保護受給者自立支援事業の推進等により抑制に努める。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衛生費</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は住民一人当たりコスト</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26,958</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円となっており、令和５年度と比較すると</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15.7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の減少</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である。これは、</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新型コロナウイルスワクチン接種事業</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の減少</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00">
              <a:solidFill>
                <a:schemeClr val="dk1"/>
              </a:solidFill>
              <a:effectLst/>
              <a:latin typeface="+mn-lt"/>
              <a:ea typeface="+mn-ea"/>
              <a:cs typeface="+mn-cs"/>
            </a:rPr>
            <a:t>　</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歳入においては、地方交付税が増加した</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財政調整基金繰入金</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が減少したことにより、全体としては</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歳出においては、</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職員給与費が増加したものの</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財政調整基金への積み立てが減少</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したことにより、全体としては</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実質収支については、昨年度に引き続き黒字を確保することができた。</a:t>
          </a:r>
          <a:endParaRPr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今後とも事業執行の効率化や経常経費の抑制など、徹底した経費削減に努める</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とともに、</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地方債は、必要最小限の発行にとどめることを基本に、普通建設事業債の発行を抑制</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することにより</a:t>
          </a:r>
          <a:r>
            <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、後年度</a:t>
          </a:r>
          <a:r>
            <a:rPr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の負担を軽減し、適正な財政運営に努める。</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普通会計の実質収支黒字の確保に加え、全ての会計の実質収支額の黒字を確保できた。</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特別会計においては、独立採算制の原則を踏まえ、より一層の経営感覚とコスト意識をもって、収納率の向上や事業の効率化など、さらなる経営の健全化に努める。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106589940</v>
      </c>
      <c r="BO4" s="371"/>
      <c r="BP4" s="371"/>
      <c r="BQ4" s="371"/>
      <c r="BR4" s="371"/>
      <c r="BS4" s="371"/>
      <c r="BT4" s="371"/>
      <c r="BU4" s="372"/>
      <c r="BV4" s="370">
        <v>106983407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2.4</v>
      </c>
      <c r="CU4" s="377"/>
      <c r="CV4" s="377"/>
      <c r="CW4" s="377"/>
      <c r="CX4" s="377"/>
      <c r="CY4" s="377"/>
      <c r="CZ4" s="377"/>
      <c r="DA4" s="378"/>
      <c r="DB4" s="376">
        <v>2.4</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105319505</v>
      </c>
      <c r="BO5" s="408"/>
      <c r="BP5" s="408"/>
      <c r="BQ5" s="408"/>
      <c r="BR5" s="408"/>
      <c r="BS5" s="408"/>
      <c r="BT5" s="408"/>
      <c r="BU5" s="409"/>
      <c r="BV5" s="407">
        <v>105723665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89.3</v>
      </c>
      <c r="CU5" s="405"/>
      <c r="CV5" s="405"/>
      <c r="CW5" s="405"/>
      <c r="CX5" s="405"/>
      <c r="CY5" s="405"/>
      <c r="CZ5" s="405"/>
      <c r="DA5" s="406"/>
      <c r="DB5" s="404">
        <v>88.8</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1270435</v>
      </c>
      <c r="BO6" s="408"/>
      <c r="BP6" s="408"/>
      <c r="BQ6" s="408"/>
      <c r="BR6" s="408"/>
      <c r="BS6" s="408"/>
      <c r="BT6" s="408"/>
      <c r="BU6" s="409"/>
      <c r="BV6" s="407">
        <v>1259742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90.2</v>
      </c>
      <c r="CU6" s="445"/>
      <c r="CV6" s="445"/>
      <c r="CW6" s="445"/>
      <c r="CX6" s="445"/>
      <c r="CY6" s="445"/>
      <c r="CZ6" s="445"/>
      <c r="DA6" s="446"/>
      <c r="DB6" s="444">
        <v>90.6</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21757</v>
      </c>
      <c r="BO7" s="408"/>
      <c r="BP7" s="408"/>
      <c r="BQ7" s="408"/>
      <c r="BR7" s="408"/>
      <c r="BS7" s="408"/>
      <c r="BT7" s="408"/>
      <c r="BU7" s="409"/>
      <c r="BV7" s="407">
        <v>60776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51273201</v>
      </c>
      <c r="CU7" s="408"/>
      <c r="CV7" s="408"/>
      <c r="CW7" s="408"/>
      <c r="CX7" s="408"/>
      <c r="CY7" s="408"/>
      <c r="CZ7" s="408"/>
      <c r="DA7" s="409"/>
      <c r="DB7" s="407">
        <v>50381673</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1248678</v>
      </c>
      <c r="BO8" s="408"/>
      <c r="BP8" s="408"/>
      <c r="BQ8" s="408"/>
      <c r="BR8" s="408"/>
      <c r="BS8" s="408"/>
      <c r="BT8" s="408"/>
      <c r="BU8" s="409"/>
      <c r="BV8" s="407">
        <v>1198966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0.62</v>
      </c>
      <c r="CU8" s="448"/>
      <c r="CV8" s="448"/>
      <c r="CW8" s="448"/>
      <c r="CX8" s="448"/>
      <c r="CY8" s="448"/>
      <c r="CZ8" s="448"/>
      <c r="DA8" s="449"/>
      <c r="DB8" s="447">
        <v>0.62</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229733</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49712</v>
      </c>
      <c r="BO9" s="408"/>
      <c r="BP9" s="408"/>
      <c r="BQ9" s="408"/>
      <c r="BR9" s="408"/>
      <c r="BS9" s="408"/>
      <c r="BT9" s="408"/>
      <c r="BU9" s="409"/>
      <c r="BV9" s="407">
        <v>58071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8.6999999999999993</v>
      </c>
      <c r="CU9" s="405"/>
      <c r="CV9" s="405"/>
      <c r="CW9" s="405"/>
      <c r="CX9" s="405"/>
      <c r="CY9" s="405"/>
      <c r="CZ9" s="405"/>
      <c r="DA9" s="406"/>
      <c r="DB9" s="404">
        <v>8.6999999999999993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237518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897298</v>
      </c>
      <c r="BO10" s="408"/>
      <c r="BP10" s="408"/>
      <c r="BQ10" s="408"/>
      <c r="BR10" s="408"/>
      <c r="BS10" s="408"/>
      <c r="BT10" s="408"/>
      <c r="BU10" s="409"/>
      <c r="BV10" s="407">
        <v>1684594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224378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636906</v>
      </c>
      <c r="BO12" s="408"/>
      <c r="BP12" s="408"/>
      <c r="BQ12" s="408"/>
      <c r="BR12" s="408"/>
      <c r="BS12" s="408"/>
      <c r="BT12" s="408"/>
      <c r="BU12" s="409"/>
      <c r="BV12" s="407">
        <v>1684234</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220536</v>
      </c>
      <c r="S13" s="492"/>
      <c r="T13" s="492"/>
      <c r="U13" s="492"/>
      <c r="V13" s="493"/>
      <c r="W13" s="423" t="s">
        <v>131</v>
      </c>
      <c r="X13" s="424"/>
      <c r="Y13" s="424"/>
      <c r="Z13" s="424"/>
      <c r="AA13" s="424"/>
      <c r="AB13" s="414"/>
      <c r="AC13" s="458">
        <v>339</v>
      </c>
      <c r="AD13" s="459"/>
      <c r="AE13" s="459"/>
      <c r="AF13" s="459"/>
      <c r="AG13" s="501"/>
      <c r="AH13" s="458">
        <v>302</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310104</v>
      </c>
      <c r="BO13" s="408"/>
      <c r="BP13" s="408"/>
      <c r="BQ13" s="408"/>
      <c r="BR13" s="408"/>
      <c r="BS13" s="408"/>
      <c r="BT13" s="408"/>
      <c r="BU13" s="409"/>
      <c r="BV13" s="407">
        <v>58431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-1.7</v>
      </c>
      <c r="CU13" s="405"/>
      <c r="CV13" s="405"/>
      <c r="CW13" s="405"/>
      <c r="CX13" s="405"/>
      <c r="CY13" s="405"/>
      <c r="CZ13" s="405"/>
      <c r="DA13" s="406"/>
      <c r="DB13" s="404">
        <v>-1.4</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225735</v>
      </c>
      <c r="S14" s="492"/>
      <c r="T14" s="492"/>
      <c r="U14" s="492"/>
      <c r="V14" s="493"/>
      <c r="W14" s="397"/>
      <c r="X14" s="398"/>
      <c r="Y14" s="398"/>
      <c r="Z14" s="398"/>
      <c r="AA14" s="398"/>
      <c r="AB14" s="387"/>
      <c r="AC14" s="494">
        <v>0.4</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222178</v>
      </c>
      <c r="S15" s="492"/>
      <c r="T15" s="492"/>
      <c r="U15" s="492"/>
      <c r="V15" s="493"/>
      <c r="W15" s="423" t="s">
        <v>137</v>
      </c>
      <c r="X15" s="424"/>
      <c r="Y15" s="424"/>
      <c r="Z15" s="424"/>
      <c r="AA15" s="424"/>
      <c r="AB15" s="414"/>
      <c r="AC15" s="458">
        <v>22039</v>
      </c>
      <c r="AD15" s="459"/>
      <c r="AE15" s="459"/>
      <c r="AF15" s="459"/>
      <c r="AG15" s="501"/>
      <c r="AH15" s="458">
        <v>23467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26399859</v>
      </c>
      <c r="BO15" s="371"/>
      <c r="BP15" s="371"/>
      <c r="BQ15" s="371"/>
      <c r="BR15" s="371"/>
      <c r="BS15" s="371"/>
      <c r="BT15" s="371"/>
      <c r="BU15" s="372"/>
      <c r="BV15" s="370">
        <v>26267530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24.2</v>
      </c>
      <c r="AD16" s="495"/>
      <c r="AE16" s="495"/>
      <c r="AF16" s="495"/>
      <c r="AG16" s="496"/>
      <c r="AH16" s="494">
        <v>25.7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43544082</v>
      </c>
      <c r="BO16" s="408"/>
      <c r="BP16" s="408"/>
      <c r="BQ16" s="408"/>
      <c r="BR16" s="408"/>
      <c r="BS16" s="408"/>
      <c r="BT16" s="408"/>
      <c r="BU16" s="409"/>
      <c r="BV16" s="407">
        <v>42328415</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68804</v>
      </c>
      <c r="AD17" s="459"/>
      <c r="AE17" s="459"/>
      <c r="AF17" s="459"/>
      <c r="AG17" s="501"/>
      <c r="AH17" s="458">
        <v>67671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33364417</v>
      </c>
      <c r="BO17" s="408"/>
      <c r="BP17" s="408"/>
      <c r="BQ17" s="408"/>
      <c r="BR17" s="408"/>
      <c r="BS17" s="408"/>
      <c r="BT17" s="408"/>
      <c r="BU17" s="409"/>
      <c r="BV17" s="407">
        <v>33176557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24.7</v>
      </c>
      <c r="M18" s="531"/>
      <c r="N18" s="531"/>
      <c r="O18" s="531"/>
      <c r="P18" s="531"/>
      <c r="Q18" s="531"/>
      <c r="R18" s="532"/>
      <c r="S18" s="532"/>
      <c r="T18" s="532"/>
      <c r="U18" s="532"/>
      <c r="V18" s="533"/>
      <c r="W18" s="425"/>
      <c r="X18" s="426"/>
      <c r="Y18" s="426"/>
      <c r="Z18" s="426"/>
      <c r="AA18" s="426"/>
      <c r="AB18" s="417"/>
      <c r="AC18" s="534">
        <v>75.5</v>
      </c>
      <c r="AD18" s="535"/>
      <c r="AE18" s="535"/>
      <c r="AF18" s="535"/>
      <c r="AG18" s="536"/>
      <c r="AH18" s="534">
        <v>74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47202732</v>
      </c>
      <c r="BO18" s="408"/>
      <c r="BP18" s="408"/>
      <c r="BQ18" s="408"/>
      <c r="BR18" s="408"/>
      <c r="BS18" s="408"/>
      <c r="BT18" s="408"/>
      <c r="BU18" s="409"/>
      <c r="BV18" s="407">
        <v>45290935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9301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62344449</v>
      </c>
      <c r="BO19" s="408"/>
      <c r="BP19" s="408"/>
      <c r="BQ19" s="408"/>
      <c r="BR19" s="408"/>
      <c r="BS19" s="408"/>
      <c r="BT19" s="408"/>
      <c r="BU19" s="409"/>
      <c r="BV19" s="407">
        <v>63569045</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101538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62977919</v>
      </c>
      <c r="BO22" s="371"/>
      <c r="BP22" s="371"/>
      <c r="BQ22" s="371"/>
      <c r="BR22" s="371"/>
      <c r="BS22" s="371"/>
      <c r="BT22" s="371"/>
      <c r="BU22" s="372"/>
      <c r="BV22" s="370">
        <v>61759880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52938085</v>
      </c>
      <c r="BO23" s="408"/>
      <c r="BP23" s="408"/>
      <c r="BQ23" s="408"/>
      <c r="BR23" s="408"/>
      <c r="BS23" s="408"/>
      <c r="BT23" s="408"/>
      <c r="BU23" s="409"/>
      <c r="BV23" s="407">
        <v>52303217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10200</v>
      </c>
      <c r="R24" s="459"/>
      <c r="S24" s="459"/>
      <c r="T24" s="459"/>
      <c r="U24" s="459"/>
      <c r="V24" s="501"/>
      <c r="W24" s="553"/>
      <c r="X24" s="554"/>
      <c r="Y24" s="555"/>
      <c r="Z24" s="457" t="s">
        <v>162</v>
      </c>
      <c r="AA24" s="437"/>
      <c r="AB24" s="437"/>
      <c r="AC24" s="437"/>
      <c r="AD24" s="437"/>
      <c r="AE24" s="437"/>
      <c r="AF24" s="437"/>
      <c r="AG24" s="438"/>
      <c r="AH24" s="458">
        <v>1061</v>
      </c>
      <c r="AI24" s="459"/>
      <c r="AJ24" s="459"/>
      <c r="AK24" s="459"/>
      <c r="AL24" s="501"/>
      <c r="AM24" s="458">
        <v>3065229</v>
      </c>
      <c r="AN24" s="459"/>
      <c r="AO24" s="459"/>
      <c r="AP24" s="459"/>
      <c r="AQ24" s="459"/>
      <c r="AR24" s="501"/>
      <c r="AS24" s="458">
        <v>2889</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33351708</v>
      </c>
      <c r="BO24" s="408"/>
      <c r="BP24" s="408"/>
      <c r="BQ24" s="408"/>
      <c r="BR24" s="408"/>
      <c r="BS24" s="408"/>
      <c r="BT24" s="408"/>
      <c r="BU24" s="409"/>
      <c r="BV24" s="407">
        <v>29901143</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8700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7044242</v>
      </c>
      <c r="BO25" s="371"/>
      <c r="BP25" s="371"/>
      <c r="BQ25" s="371"/>
      <c r="BR25" s="371"/>
      <c r="BS25" s="371"/>
      <c r="BT25" s="371"/>
      <c r="BU25" s="372"/>
      <c r="BV25" s="370">
        <v>6673965</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7700</v>
      </c>
      <c r="R26" s="459"/>
      <c r="S26" s="459"/>
      <c r="T26" s="459"/>
      <c r="U26" s="459"/>
      <c r="V26" s="501"/>
      <c r="W26" s="553"/>
      <c r="X26" s="554"/>
      <c r="Y26" s="555"/>
      <c r="Z26" s="457" t="s">
        <v>168</v>
      </c>
      <c r="AA26" s="559"/>
      <c r="AB26" s="559"/>
      <c r="AC26" s="559"/>
      <c r="AD26" s="559"/>
      <c r="AE26" s="559"/>
      <c r="AF26" s="559"/>
      <c r="AG26" s="560"/>
      <c r="AH26" s="458">
        <v>73</v>
      </c>
      <c r="AI26" s="459"/>
      <c r="AJ26" s="459"/>
      <c r="AK26" s="459"/>
      <c r="AL26" s="501"/>
      <c r="AM26" s="458">
        <v>208342</v>
      </c>
      <c r="AN26" s="459"/>
      <c r="AO26" s="459"/>
      <c r="AP26" s="459"/>
      <c r="AQ26" s="459"/>
      <c r="AR26" s="501"/>
      <c r="AS26" s="458">
        <v>2854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360380</v>
      </c>
      <c r="BO26" s="408"/>
      <c r="BP26" s="408"/>
      <c r="BQ26" s="408"/>
      <c r="BR26" s="408"/>
      <c r="BS26" s="408"/>
      <c r="BT26" s="408"/>
      <c r="BU26" s="409"/>
      <c r="BV26" s="407">
        <v>467417</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6790</v>
      </c>
      <c r="R27" s="459"/>
      <c r="S27" s="459"/>
      <c r="T27" s="459"/>
      <c r="U27" s="459"/>
      <c r="V27" s="501"/>
      <c r="W27" s="553"/>
      <c r="X27" s="554"/>
      <c r="Y27" s="555"/>
      <c r="Z27" s="457" t="s">
        <v>171</v>
      </c>
      <c r="AA27" s="437"/>
      <c r="AB27" s="437"/>
      <c r="AC27" s="437"/>
      <c r="AD27" s="437"/>
      <c r="AE27" s="437"/>
      <c r="AF27" s="437"/>
      <c r="AG27" s="438"/>
      <c r="AH27" s="458">
        <v>34</v>
      </c>
      <c r="AI27" s="459"/>
      <c r="AJ27" s="459"/>
      <c r="AK27" s="459"/>
      <c r="AL27" s="501"/>
      <c r="AM27" s="458">
        <v>121430</v>
      </c>
      <c r="AN27" s="459"/>
      <c r="AO27" s="459"/>
      <c r="AP27" s="459"/>
      <c r="AQ27" s="459"/>
      <c r="AR27" s="501"/>
      <c r="AS27" s="458">
        <v>3571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6390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14441529</v>
      </c>
      <c r="BO28" s="371"/>
      <c r="BP28" s="371"/>
      <c r="BQ28" s="371"/>
      <c r="BR28" s="371"/>
      <c r="BS28" s="371"/>
      <c r="BT28" s="371"/>
      <c r="BU28" s="372"/>
      <c r="BV28" s="370">
        <v>14181137</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22</v>
      </c>
      <c r="M29" s="459"/>
      <c r="N29" s="459"/>
      <c r="O29" s="459"/>
      <c r="P29" s="501"/>
      <c r="Q29" s="458">
        <v>5940</v>
      </c>
      <c r="R29" s="459"/>
      <c r="S29" s="459"/>
      <c r="T29" s="459"/>
      <c r="U29" s="459"/>
      <c r="V29" s="501"/>
      <c r="W29" s="556"/>
      <c r="X29" s="557"/>
      <c r="Y29" s="558"/>
      <c r="Z29" s="457" t="s">
        <v>177</v>
      </c>
      <c r="AA29" s="437"/>
      <c r="AB29" s="437"/>
      <c r="AC29" s="437"/>
      <c r="AD29" s="437"/>
      <c r="AE29" s="437"/>
      <c r="AF29" s="437"/>
      <c r="AG29" s="438"/>
      <c r="AH29" s="458">
        <v>1095</v>
      </c>
      <c r="AI29" s="459"/>
      <c r="AJ29" s="459"/>
      <c r="AK29" s="459"/>
      <c r="AL29" s="501"/>
      <c r="AM29" s="458">
        <v>3186659</v>
      </c>
      <c r="AN29" s="459"/>
      <c r="AO29" s="459"/>
      <c r="AP29" s="459"/>
      <c r="AQ29" s="459"/>
      <c r="AR29" s="501"/>
      <c r="AS29" s="458">
        <v>2910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3062529</v>
      </c>
      <c r="BO29" s="408"/>
      <c r="BP29" s="408"/>
      <c r="BQ29" s="408"/>
      <c r="BR29" s="408"/>
      <c r="BS29" s="408"/>
      <c r="BT29" s="408"/>
      <c r="BU29" s="409"/>
      <c r="BV29" s="407">
        <v>2474955</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93.3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19773675</v>
      </c>
      <c r="BO30" s="527"/>
      <c r="BP30" s="527"/>
      <c r="BQ30" s="527"/>
      <c r="BR30" s="527"/>
      <c r="BS30" s="527"/>
      <c r="BT30" s="527"/>
      <c r="BU30" s="528"/>
      <c r="BV30" s="526">
        <v>18080140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北河内4市リサイクル施設組合</v>
      </c>
      <c r="BZ34" s="598"/>
      <c r="CA34" s="598"/>
      <c r="CB34" s="598"/>
      <c r="CC34" s="598"/>
      <c r="CD34" s="598"/>
      <c r="CE34" s="598"/>
      <c r="CF34" s="598"/>
      <c r="CG34" s="598"/>
      <c r="CH34" s="598"/>
      <c r="CI34" s="598"/>
      <c r="CJ34" s="598"/>
      <c r="CK34" s="598"/>
      <c r="CL34" s="598"/>
      <c r="CM34" s="598"/>
      <c r="CN34" s="169"/>
      <c r="CO34" s="597">
        <f>IF(CQ34="","",MAX(C34:D43,U34:V43,AM34:AN43,BE34:BF43,BW34:BX43)+1)</f>
        <v>17</v>
      </c>
      <c r="CP34" s="597"/>
      <c r="CQ34" s="598" t="str">
        <f>IF('各会計、関係団体の財政状況及び健全化判断比率'!BS7="","",'各会計、関係団体の財政状況及び健全化判断比率'!BS7)</f>
        <v>アドバンス寝屋川マネジメント株式会社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公共用地先行取得事業特別会計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枚方寝屋川消防組合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母子父子寡婦福祉資金貸付金特別会計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大阪府都市競艇企業団</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淀川左岸水防事務組合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大阪府後期高齢者医療広域連合（後期高齢者医療特別会計）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15</v>
      </c>
      <c r="BX40" s="597"/>
      <c r="BY40" s="598" t="str">
        <f>IF('各会計、関係団体の財政状況及び健全化判断比率'!B74="","",'各会計、関係団体の財政状況及び健全化判断比率'!B74)</f>
        <v>大阪広域水道企業団（水道事業会計）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16</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jBvpwLDMBhPBWZ6DSWKRmdolzgNzpCeIdTgxaAAs0dbwJ5ZJUOEl8Z5iYXnuQkmjOx/MscaDsTtf0t7dG3ugmw==" saltValue="jp7SPHKxq23Rr3q1SyH3I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532</v>
      </c>
      <c r="D34" s="1151"/>
      <c r="E34" s="1152"/>
      <c r="F34" s="32">
        <v>13.17</v>
      </c>
      <c r="G34" s="33">
        <v>12.8</v>
      </c>
      <c r="H34" s="33">
        <v>12.51</v>
      </c>
      <c r="I34" s="33">
        <v>12.2</v>
      </c>
      <c r="J34" s="34">
        <v>11.96</v>
      </c>
      <c r="K34" s="22"/>
      <c r="L34" s="22"/>
      <c r="M34" s="22"/>
      <c r="N34" s="22"/>
      <c r="O34" s="22"/>
      <c r="P34" s="22"/>
    </row>
    <row r="35" spans="1:16" ht="39" customHeight="1" x14ac:dyDescent="0.2">
      <c r="A35" s="22"/>
      <c r="B35" s="35"/>
      <c r="C35" s="1145" t="s">
        <v>533</v>
      </c>
      <c r="D35" s="1146"/>
      <c r="E35" s="1147"/>
      <c r="F35" s="36">
        <v>2.59</v>
      </c>
      <c r="G35" s="37">
        <v>2.61</v>
      </c>
      <c r="H35" s="37">
        <v>2.58</v>
      </c>
      <c r="I35" s="37">
        <v>2.0499999999999998</v>
      </c>
      <c r="J35" s="38">
        <v>3.92</v>
      </c>
      <c r="K35" s="22"/>
      <c r="L35" s="22"/>
      <c r="M35" s="22"/>
      <c r="N35" s="22"/>
      <c r="O35" s="22"/>
      <c r="P35" s="22"/>
    </row>
    <row r="36" spans="1:16" ht="39" customHeight="1" x14ac:dyDescent="0.2">
      <c r="A36" s="22"/>
      <c r="B36" s="35"/>
      <c r="C36" s="1145" t="s">
        <v>534</v>
      </c>
      <c r="D36" s="1146"/>
      <c r="E36" s="1147"/>
      <c r="F36" s="36">
        <v>3.55</v>
      </c>
      <c r="G36" s="37">
        <v>2.25</v>
      </c>
      <c r="H36" s="37">
        <v>2.31</v>
      </c>
      <c r="I36" s="37">
        <v>2.37</v>
      </c>
      <c r="J36" s="38">
        <v>2.4300000000000002</v>
      </c>
      <c r="K36" s="22"/>
      <c r="L36" s="22"/>
      <c r="M36" s="22"/>
      <c r="N36" s="22"/>
      <c r="O36" s="22"/>
      <c r="P36" s="22"/>
    </row>
    <row r="37" spans="1:16" ht="39" customHeight="1" x14ac:dyDescent="0.2">
      <c r="A37" s="22"/>
      <c r="B37" s="35"/>
      <c r="C37" s="1145" t="s">
        <v>535</v>
      </c>
      <c r="D37" s="1146"/>
      <c r="E37" s="1147"/>
      <c r="F37" s="36">
        <v>0.38</v>
      </c>
      <c r="G37" s="37">
        <v>0.37</v>
      </c>
      <c r="H37" s="37">
        <v>0.43</v>
      </c>
      <c r="I37" s="37">
        <v>0.43</v>
      </c>
      <c r="J37" s="38">
        <v>0.47</v>
      </c>
      <c r="K37" s="22"/>
      <c r="L37" s="22"/>
      <c r="M37" s="22"/>
      <c r="N37" s="22"/>
      <c r="O37" s="22"/>
      <c r="P37" s="22"/>
    </row>
    <row r="38" spans="1:16" ht="39" customHeight="1" x14ac:dyDescent="0.2">
      <c r="A38" s="22"/>
      <c r="B38" s="35"/>
      <c r="C38" s="1145" t="s">
        <v>536</v>
      </c>
      <c r="D38" s="1146"/>
      <c r="E38" s="1147"/>
      <c r="F38" s="36">
        <v>0.75</v>
      </c>
      <c r="G38" s="37">
        <v>0.3</v>
      </c>
      <c r="H38" s="37">
        <v>0.43</v>
      </c>
      <c r="I38" s="37">
        <v>0.15</v>
      </c>
      <c r="J38" s="38">
        <v>0.33</v>
      </c>
      <c r="K38" s="22"/>
      <c r="L38" s="22"/>
      <c r="M38" s="22"/>
      <c r="N38" s="22"/>
      <c r="O38" s="22"/>
      <c r="P38" s="22"/>
    </row>
    <row r="39" spans="1:16" ht="39" customHeight="1" x14ac:dyDescent="0.2">
      <c r="A39" s="22"/>
      <c r="B39" s="35"/>
      <c r="C39" s="1145" t="s">
        <v>537</v>
      </c>
      <c r="D39" s="1146"/>
      <c r="E39" s="1147"/>
      <c r="F39" s="36">
        <v>1.27</v>
      </c>
      <c r="G39" s="37">
        <v>0.93</v>
      </c>
      <c r="H39" s="37">
        <v>0.64</v>
      </c>
      <c r="I39" s="37">
        <v>0.2</v>
      </c>
      <c r="J39" s="38">
        <v>0.3</v>
      </c>
      <c r="K39" s="22"/>
      <c r="L39" s="22"/>
      <c r="M39" s="22"/>
      <c r="N39" s="22"/>
      <c r="O39" s="22"/>
      <c r="P39" s="22"/>
    </row>
    <row r="40" spans="1:16" ht="39" customHeight="1" x14ac:dyDescent="0.2">
      <c r="A40" s="22"/>
      <c r="B40" s="35"/>
      <c r="C40" s="1145" t="s">
        <v>538</v>
      </c>
      <c r="D40" s="1146"/>
      <c r="E40" s="1147"/>
      <c r="F40" s="36">
        <v>0</v>
      </c>
      <c r="G40" s="37">
        <v>0</v>
      </c>
      <c r="H40" s="37">
        <v>0</v>
      </c>
      <c r="I40" s="37">
        <v>0</v>
      </c>
      <c r="J40" s="38">
        <v>0</v>
      </c>
      <c r="K40" s="22"/>
      <c r="L40" s="22"/>
      <c r="M40" s="22"/>
      <c r="N40" s="22"/>
      <c r="O40" s="22"/>
      <c r="P40" s="22"/>
    </row>
    <row r="41" spans="1:16" ht="39" customHeight="1" x14ac:dyDescent="0.2">
      <c r="A41" s="22"/>
      <c r="B41" s="35"/>
      <c r="C41" s="1145" t="s">
        <v>539</v>
      </c>
      <c r="D41" s="1146"/>
      <c r="E41" s="1147"/>
      <c r="F41" s="36">
        <v>0</v>
      </c>
      <c r="G41" s="37">
        <v>0</v>
      </c>
      <c r="H41" s="37">
        <v>0</v>
      </c>
      <c r="I41" s="37">
        <v>0</v>
      </c>
      <c r="J41" s="38">
        <v>0</v>
      </c>
      <c r="K41" s="22"/>
      <c r="L41" s="22"/>
      <c r="M41" s="22"/>
      <c r="N41" s="22"/>
      <c r="O41" s="22"/>
      <c r="P41" s="22"/>
    </row>
    <row r="42" spans="1:16" ht="39" customHeight="1" x14ac:dyDescent="0.2">
      <c r="A42" s="22"/>
      <c r="B42" s="39"/>
      <c r="C42" s="1145" t="s">
        <v>540</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541</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GZOv1cpbGsSoBVXnd70csHOugH59EkRAHgTKcNE3uzqEpIaXVatWDRMKUlAu+jc9w9lRIbVbrKa56XwX7VdRiQ==" saltValue="ety9UrA706wwflv9T3EO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5644</v>
      </c>
      <c r="L45" s="60">
        <v>6178</v>
      </c>
      <c r="M45" s="60">
        <v>5770</v>
      </c>
      <c r="N45" s="60">
        <v>5516</v>
      </c>
      <c r="O45" s="61">
        <v>5433</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2">
      <c r="A48" s="48"/>
      <c r="B48" s="1155"/>
      <c r="C48" s="1156"/>
      <c r="D48" s="62"/>
      <c r="E48" s="1161" t="s">
        <v>13</v>
      </c>
      <c r="F48" s="1161"/>
      <c r="G48" s="1161"/>
      <c r="H48" s="1161"/>
      <c r="I48" s="1161"/>
      <c r="J48" s="1162"/>
      <c r="K48" s="63">
        <v>1058</v>
      </c>
      <c r="L48" s="64">
        <v>1028</v>
      </c>
      <c r="M48" s="64">
        <v>991</v>
      </c>
      <c r="N48" s="64">
        <v>1069</v>
      </c>
      <c r="O48" s="65">
        <v>1071</v>
      </c>
      <c r="P48" s="48"/>
      <c r="Q48" s="48"/>
      <c r="R48" s="48"/>
      <c r="S48" s="48"/>
      <c r="T48" s="48"/>
      <c r="U48" s="48"/>
    </row>
    <row r="49" spans="1:21" ht="30.75" customHeight="1" x14ac:dyDescent="0.2">
      <c r="A49" s="48"/>
      <c r="B49" s="1155"/>
      <c r="C49" s="1156"/>
      <c r="D49" s="62"/>
      <c r="E49" s="1161" t="s">
        <v>14</v>
      </c>
      <c r="F49" s="1161"/>
      <c r="G49" s="1161"/>
      <c r="H49" s="1161"/>
      <c r="I49" s="1161"/>
      <c r="J49" s="1162"/>
      <c r="K49" s="63">
        <v>261</v>
      </c>
      <c r="L49" s="64">
        <v>252</v>
      </c>
      <c r="M49" s="64">
        <v>245</v>
      </c>
      <c r="N49" s="64">
        <v>194</v>
      </c>
      <c r="O49" s="65">
        <v>168</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488</v>
      </c>
      <c r="L50" s="64" t="s">
        <v>488</v>
      </c>
      <c r="M50" s="64" t="s">
        <v>488</v>
      </c>
      <c r="N50" s="64" t="s">
        <v>488</v>
      </c>
      <c r="O50" s="65" t="s">
        <v>488</v>
      </c>
      <c r="P50" s="48"/>
      <c r="Q50" s="48"/>
      <c r="R50" s="48"/>
      <c r="S50" s="48"/>
      <c r="T50" s="48"/>
      <c r="U50" s="48"/>
    </row>
    <row r="51" spans="1:21" ht="30.75" customHeight="1" x14ac:dyDescent="0.2">
      <c r="A51" s="48"/>
      <c r="B51" s="1157"/>
      <c r="C51" s="1158"/>
      <c r="D51" s="66"/>
      <c r="E51" s="1161" t="s">
        <v>16</v>
      </c>
      <c r="F51" s="1161"/>
      <c r="G51" s="1161"/>
      <c r="H51" s="1161"/>
      <c r="I51" s="1161"/>
      <c r="J51" s="1162"/>
      <c r="K51" s="63">
        <v>1</v>
      </c>
      <c r="L51" s="64">
        <v>1</v>
      </c>
      <c r="M51" s="64">
        <v>2</v>
      </c>
      <c r="N51" s="64">
        <v>2</v>
      </c>
      <c r="O51" s="65">
        <v>3</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7695</v>
      </c>
      <c r="L52" s="64">
        <v>7818</v>
      </c>
      <c r="M52" s="64">
        <v>7534</v>
      </c>
      <c r="N52" s="64">
        <v>7846</v>
      </c>
      <c r="O52" s="65">
        <v>7358</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-731</v>
      </c>
      <c r="L53" s="69">
        <v>-359</v>
      </c>
      <c r="M53" s="69">
        <v>-526</v>
      </c>
      <c r="N53" s="69">
        <v>-1065</v>
      </c>
      <c r="O53" s="70">
        <v>-683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2ckWVAn2OU3Y4KGKIA9hW6um39QrJi5zvUBb/elg0S1U3UPYWM0BIFy1Xwn7+lyoPHreN9irPPYW7K5k61rtzw==" saltValue="yFC9XfL0vpTi1RafO4TeA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4" t="s">
        <v>30</v>
      </c>
      <c r="C41" s="1185"/>
      <c r="D41" s="105"/>
      <c r="E41" s="1190" t="s">
        <v>31</v>
      </c>
      <c r="F41" s="1190"/>
      <c r="G41" s="1190"/>
      <c r="H41" s="1191"/>
      <c r="I41" s="343">
        <v>62031</v>
      </c>
      <c r="J41" s="344">
        <v>59574</v>
      </c>
      <c r="K41" s="344">
        <v>58837</v>
      </c>
      <c r="L41" s="344">
        <v>61949</v>
      </c>
      <c r="M41" s="345">
        <v>63191</v>
      </c>
    </row>
    <row r="42" spans="2:13" ht="27.75" customHeight="1" x14ac:dyDescent="0.2">
      <c r="B42" s="1186"/>
      <c r="C42" s="1187"/>
      <c r="D42" s="106"/>
      <c r="E42" s="1192" t="s">
        <v>32</v>
      </c>
      <c r="F42" s="1192"/>
      <c r="G42" s="1192"/>
      <c r="H42" s="1193"/>
      <c r="I42" s="346" t="s">
        <v>488</v>
      </c>
      <c r="J42" s="347" t="s">
        <v>488</v>
      </c>
      <c r="K42" s="347" t="s">
        <v>488</v>
      </c>
      <c r="L42" s="347" t="s">
        <v>488</v>
      </c>
      <c r="M42" s="348" t="s">
        <v>488</v>
      </c>
    </row>
    <row r="43" spans="2:13" ht="27.75" customHeight="1" x14ac:dyDescent="0.2">
      <c r="B43" s="1186"/>
      <c r="C43" s="1187"/>
      <c r="D43" s="106"/>
      <c r="E43" s="1192" t="s">
        <v>33</v>
      </c>
      <c r="F43" s="1192"/>
      <c r="G43" s="1192"/>
      <c r="H43" s="1193"/>
      <c r="I43" s="346">
        <v>13166</v>
      </c>
      <c r="J43" s="347">
        <v>12320</v>
      </c>
      <c r="K43" s="347">
        <v>11320</v>
      </c>
      <c r="L43" s="347">
        <v>10906</v>
      </c>
      <c r="M43" s="348">
        <v>12478</v>
      </c>
    </row>
    <row r="44" spans="2:13" ht="27.75" customHeight="1" x14ac:dyDescent="0.2">
      <c r="B44" s="1186"/>
      <c r="C44" s="1187"/>
      <c r="D44" s="106"/>
      <c r="E44" s="1192" t="s">
        <v>34</v>
      </c>
      <c r="F44" s="1192"/>
      <c r="G44" s="1192"/>
      <c r="H44" s="1193"/>
      <c r="I44" s="346">
        <v>1234</v>
      </c>
      <c r="J44" s="347">
        <v>1008</v>
      </c>
      <c r="K44" s="347">
        <v>802</v>
      </c>
      <c r="L44" s="347">
        <v>695</v>
      </c>
      <c r="M44" s="348">
        <v>539</v>
      </c>
    </row>
    <row r="45" spans="2:13" ht="27.75" customHeight="1" x14ac:dyDescent="0.2">
      <c r="B45" s="1186"/>
      <c r="C45" s="1187"/>
      <c r="D45" s="106"/>
      <c r="E45" s="1192" t="s">
        <v>35</v>
      </c>
      <c r="F45" s="1192"/>
      <c r="G45" s="1192"/>
      <c r="H45" s="1193"/>
      <c r="I45" s="346">
        <v>6692</v>
      </c>
      <c r="J45" s="347">
        <v>6308</v>
      </c>
      <c r="K45" s="347">
        <v>5909</v>
      </c>
      <c r="L45" s="347">
        <v>5809</v>
      </c>
      <c r="M45" s="348">
        <v>5641</v>
      </c>
    </row>
    <row r="46" spans="2:13" ht="27.75" customHeight="1" x14ac:dyDescent="0.2">
      <c r="B46" s="1186"/>
      <c r="C46" s="1187"/>
      <c r="D46" s="107"/>
      <c r="E46" s="1192" t="s">
        <v>36</v>
      </c>
      <c r="F46" s="1192"/>
      <c r="G46" s="1192"/>
      <c r="H46" s="1193"/>
      <c r="I46" s="346">
        <v>3</v>
      </c>
      <c r="J46" s="347">
        <v>3</v>
      </c>
      <c r="K46" s="347">
        <v>2</v>
      </c>
      <c r="L46" s="347">
        <v>2</v>
      </c>
      <c r="M46" s="348">
        <v>2</v>
      </c>
    </row>
    <row r="47" spans="2:13" ht="27.75" customHeight="1" x14ac:dyDescent="0.2">
      <c r="B47" s="1186"/>
      <c r="C47" s="1187"/>
      <c r="D47" s="108"/>
      <c r="E47" s="1194" t="s">
        <v>37</v>
      </c>
      <c r="F47" s="1195"/>
      <c r="G47" s="1195"/>
      <c r="H47" s="1196"/>
      <c r="I47" s="346" t="s">
        <v>488</v>
      </c>
      <c r="J47" s="347" t="s">
        <v>488</v>
      </c>
      <c r="K47" s="347" t="s">
        <v>488</v>
      </c>
      <c r="L47" s="347" t="s">
        <v>488</v>
      </c>
      <c r="M47" s="348" t="s">
        <v>488</v>
      </c>
    </row>
    <row r="48" spans="2:13" ht="27.75" customHeight="1" x14ac:dyDescent="0.2">
      <c r="B48" s="1186"/>
      <c r="C48" s="1187"/>
      <c r="D48" s="106"/>
      <c r="E48" s="1192" t="s">
        <v>38</v>
      </c>
      <c r="F48" s="1192"/>
      <c r="G48" s="1192"/>
      <c r="H48" s="1193"/>
      <c r="I48" s="346" t="s">
        <v>488</v>
      </c>
      <c r="J48" s="347" t="s">
        <v>488</v>
      </c>
      <c r="K48" s="347" t="s">
        <v>488</v>
      </c>
      <c r="L48" s="347" t="s">
        <v>488</v>
      </c>
      <c r="M48" s="348" t="s">
        <v>488</v>
      </c>
    </row>
    <row r="49" spans="2:13" ht="27.75" customHeight="1" x14ac:dyDescent="0.2">
      <c r="B49" s="1188"/>
      <c r="C49" s="1189"/>
      <c r="D49" s="106"/>
      <c r="E49" s="1192" t="s">
        <v>39</v>
      </c>
      <c r="F49" s="1192"/>
      <c r="G49" s="1192"/>
      <c r="H49" s="1193"/>
      <c r="I49" s="346" t="s">
        <v>488</v>
      </c>
      <c r="J49" s="347" t="s">
        <v>488</v>
      </c>
      <c r="K49" s="347" t="s">
        <v>488</v>
      </c>
      <c r="L49" s="347" t="s">
        <v>488</v>
      </c>
      <c r="M49" s="348" t="s">
        <v>488</v>
      </c>
    </row>
    <row r="50" spans="2:13" ht="27.75" customHeight="1" x14ac:dyDescent="0.2">
      <c r="B50" s="1197" t="s">
        <v>40</v>
      </c>
      <c r="C50" s="1198"/>
      <c r="D50" s="109"/>
      <c r="E50" s="1192" t="s">
        <v>41</v>
      </c>
      <c r="F50" s="1192"/>
      <c r="G50" s="1192"/>
      <c r="H50" s="1193"/>
      <c r="I50" s="346">
        <v>26471</v>
      </c>
      <c r="J50" s="347">
        <v>30685</v>
      </c>
      <c r="K50" s="347">
        <v>34877</v>
      </c>
      <c r="L50" s="347">
        <v>36939</v>
      </c>
      <c r="M50" s="348">
        <v>39444</v>
      </c>
    </row>
    <row r="51" spans="2:13" ht="27.75" customHeight="1" x14ac:dyDescent="0.2">
      <c r="B51" s="1186"/>
      <c r="C51" s="1187"/>
      <c r="D51" s="106"/>
      <c r="E51" s="1192" t="s">
        <v>42</v>
      </c>
      <c r="F51" s="1192"/>
      <c r="G51" s="1192"/>
      <c r="H51" s="1193"/>
      <c r="I51" s="346">
        <v>19847</v>
      </c>
      <c r="J51" s="347">
        <v>19128</v>
      </c>
      <c r="K51" s="347">
        <v>18541</v>
      </c>
      <c r="L51" s="347">
        <v>18900</v>
      </c>
      <c r="M51" s="348">
        <v>20963</v>
      </c>
    </row>
    <row r="52" spans="2:13" ht="27.75" customHeight="1" x14ac:dyDescent="0.2">
      <c r="B52" s="1188"/>
      <c r="C52" s="1189"/>
      <c r="D52" s="106"/>
      <c r="E52" s="1192" t="s">
        <v>43</v>
      </c>
      <c r="F52" s="1192"/>
      <c r="G52" s="1192"/>
      <c r="H52" s="1193"/>
      <c r="I52" s="346">
        <v>75016</v>
      </c>
      <c r="J52" s="347">
        <v>74389</v>
      </c>
      <c r="K52" s="347">
        <v>71676</v>
      </c>
      <c r="L52" s="347">
        <v>71239</v>
      </c>
      <c r="M52" s="348">
        <v>68679</v>
      </c>
    </row>
    <row r="53" spans="2:13" ht="27.75" customHeight="1" thickBot="1" x14ac:dyDescent="0.25">
      <c r="B53" s="1199" t="s">
        <v>19</v>
      </c>
      <c r="C53" s="1200"/>
      <c r="D53" s="110"/>
      <c r="E53" s="1201" t="s">
        <v>44</v>
      </c>
      <c r="F53" s="1201"/>
      <c r="G53" s="1201"/>
      <c r="H53" s="1202"/>
      <c r="I53" s="349">
        <v>-38207</v>
      </c>
      <c r="J53" s="350">
        <v>-44989</v>
      </c>
      <c r="K53" s="350">
        <v>-48224</v>
      </c>
      <c r="L53" s="350">
        <v>-47718</v>
      </c>
      <c r="M53" s="351">
        <v>-47235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NQ4eClsMv5I+6MvmmoQcVyqUadPMJWUjS6lsgmGgQS2z353IQHlaY8sIDw5J+wHxQbB6yevN8FrTl0Hb7G0yHQ==" saltValue="9CQxZpnhT46/7VF3ImtsG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352">
        <v>14181</v>
      </c>
      <c r="G55" s="352">
        <v>14181</v>
      </c>
      <c r="H55" s="353">
        <v>14442</v>
      </c>
    </row>
    <row r="56" spans="2:8" ht="52.5" customHeight="1" x14ac:dyDescent="0.2">
      <c r="B56" s="122"/>
      <c r="C56" s="1213" t="s">
        <v>47</v>
      </c>
      <c r="D56" s="1213"/>
      <c r="E56" s="1214"/>
      <c r="F56" s="354">
        <v>2217</v>
      </c>
      <c r="G56" s="354">
        <v>2475</v>
      </c>
      <c r="H56" s="355">
        <v>3063</v>
      </c>
    </row>
    <row r="57" spans="2:8" ht="53.25" customHeight="1" x14ac:dyDescent="0.2">
      <c r="B57" s="122"/>
      <c r="C57" s="1215" t="s">
        <v>48</v>
      </c>
      <c r="D57" s="1215"/>
      <c r="E57" s="1216"/>
      <c r="F57" s="356">
        <v>15761</v>
      </c>
      <c r="G57" s="356">
        <v>18080</v>
      </c>
      <c r="H57" s="357">
        <v>19774</v>
      </c>
    </row>
    <row r="58" spans="2:8" ht="45.75" customHeight="1" x14ac:dyDescent="0.2">
      <c r="B58" s="123"/>
      <c r="C58" s="1203" t="s">
        <v>557</v>
      </c>
      <c r="D58" s="1204"/>
      <c r="E58" s="1205"/>
      <c r="F58" s="358">
        <v>11326</v>
      </c>
      <c r="G58" s="358">
        <v>13548</v>
      </c>
      <c r="H58" s="359">
        <v>14962</v>
      </c>
    </row>
    <row r="59" spans="2:8" ht="45.75" customHeight="1" x14ac:dyDescent="0.2">
      <c r="B59" s="123"/>
      <c r="C59" s="1203" t="s">
        <v>558</v>
      </c>
      <c r="D59" s="1204"/>
      <c r="E59" s="1205"/>
      <c r="F59" s="358">
        <v>1552</v>
      </c>
      <c r="G59" s="358">
        <v>1601</v>
      </c>
      <c r="H59" s="359">
        <v>1746</v>
      </c>
    </row>
    <row r="60" spans="2:8" ht="45.75" customHeight="1" x14ac:dyDescent="0.2">
      <c r="B60" s="123"/>
      <c r="C60" s="1203" t="s">
        <v>559</v>
      </c>
      <c r="D60" s="1204"/>
      <c r="E60" s="1205"/>
      <c r="F60" s="358">
        <v>681</v>
      </c>
      <c r="G60" s="358">
        <v>681</v>
      </c>
      <c r="H60" s="359">
        <v>682</v>
      </c>
    </row>
    <row r="61" spans="2:8" ht="45.75" customHeight="1" x14ac:dyDescent="0.2">
      <c r="B61" s="123"/>
      <c r="C61" s="1203" t="s">
        <v>560</v>
      </c>
      <c r="D61" s="1204"/>
      <c r="E61" s="1205"/>
      <c r="F61" s="358">
        <v>560</v>
      </c>
      <c r="G61" s="358">
        <v>590</v>
      </c>
      <c r="H61" s="359">
        <v>632</v>
      </c>
    </row>
    <row r="62" spans="2:8" ht="45.75" customHeight="1" thickBot="1" x14ac:dyDescent="0.25">
      <c r="B62" s="124"/>
      <c r="C62" s="1206" t="s">
        <v>561</v>
      </c>
      <c r="D62" s="1207"/>
      <c r="E62" s="1208"/>
      <c r="F62" s="360">
        <v>458</v>
      </c>
      <c r="G62" s="360">
        <v>468</v>
      </c>
      <c r="H62" s="361">
        <v>493</v>
      </c>
    </row>
    <row r="63" spans="2:8" ht="52.5" customHeight="1" thickBot="1" x14ac:dyDescent="0.25">
      <c r="B63" s="125"/>
      <c r="C63" s="1209" t="s">
        <v>49</v>
      </c>
      <c r="D63" s="1209"/>
      <c r="E63" s="1210"/>
      <c r="F63" s="362">
        <v>32159</v>
      </c>
      <c r="G63" s="362">
        <v>34736</v>
      </c>
      <c r="H63" s="363">
        <v>37278</v>
      </c>
    </row>
    <row r="64" spans="2:8" ht="13.2" x14ac:dyDescent="0.2"/>
  </sheetData>
  <sheetProtection algorithmName="SHA-512" hashValue="7GGEVIEK3yOSKIHQMWWglr/Imvv7UGNllmovKIPTkFy5AftXbsirA8qgJdPGe3UWKhT9Mam30WSklUMrlXVGSQ==" saltValue="DsM26cAk4LZayZoHMIHXo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42052</v>
      </c>
      <c r="E3" s="144"/>
      <c r="F3" s="145">
        <v>52191</v>
      </c>
      <c r="G3" s="146"/>
      <c r="H3" s="147"/>
    </row>
    <row r="4" spans="1:8" x14ac:dyDescent="0.2">
      <c r="A4" s="148"/>
      <c r="B4" s="149"/>
      <c r="C4" s="150"/>
      <c r="D4" s="151">
        <v>16075</v>
      </c>
      <c r="E4" s="152"/>
      <c r="F4" s="153">
        <v>26807</v>
      </c>
      <c r="G4" s="154"/>
      <c r="H4" s="155"/>
    </row>
    <row r="5" spans="1:8" x14ac:dyDescent="0.2">
      <c r="A5" s="136" t="s">
        <v>520</v>
      </c>
      <c r="B5" s="141"/>
      <c r="C5" s="142"/>
      <c r="D5" s="143">
        <v>40501</v>
      </c>
      <c r="E5" s="144"/>
      <c r="F5" s="145">
        <v>48105</v>
      </c>
      <c r="G5" s="146"/>
      <c r="H5" s="147"/>
    </row>
    <row r="6" spans="1:8" x14ac:dyDescent="0.2">
      <c r="A6" s="148"/>
      <c r="B6" s="149"/>
      <c r="C6" s="150"/>
      <c r="D6" s="151">
        <v>16775</v>
      </c>
      <c r="E6" s="152"/>
      <c r="F6" s="153">
        <v>24072</v>
      </c>
      <c r="G6" s="154"/>
      <c r="H6" s="155"/>
    </row>
    <row r="7" spans="1:8" x14ac:dyDescent="0.2">
      <c r="A7" s="136" t="s">
        <v>521</v>
      </c>
      <c r="B7" s="141"/>
      <c r="C7" s="142"/>
      <c r="D7" s="143">
        <v>48417</v>
      </c>
      <c r="E7" s="144"/>
      <c r="F7" s="145">
        <v>47446</v>
      </c>
      <c r="G7" s="146"/>
      <c r="H7" s="147"/>
    </row>
    <row r="8" spans="1:8" x14ac:dyDescent="0.2">
      <c r="A8" s="148"/>
      <c r="B8" s="149"/>
      <c r="C8" s="150"/>
      <c r="D8" s="151">
        <v>11349</v>
      </c>
      <c r="E8" s="152"/>
      <c r="F8" s="153">
        <v>24371</v>
      </c>
      <c r="G8" s="154"/>
      <c r="H8" s="155"/>
    </row>
    <row r="9" spans="1:8" x14ac:dyDescent="0.2">
      <c r="A9" s="136" t="s">
        <v>522</v>
      </c>
      <c r="B9" s="141"/>
      <c r="C9" s="142"/>
      <c r="D9" s="143">
        <v>57231</v>
      </c>
      <c r="E9" s="144"/>
      <c r="F9" s="145">
        <v>48387</v>
      </c>
      <c r="G9" s="146"/>
      <c r="H9" s="147"/>
    </row>
    <row r="10" spans="1:8" x14ac:dyDescent="0.2">
      <c r="A10" s="148"/>
      <c r="B10" s="149"/>
      <c r="C10" s="150"/>
      <c r="D10" s="151">
        <v>38439</v>
      </c>
      <c r="E10" s="152"/>
      <c r="F10" s="153">
        <v>25592</v>
      </c>
      <c r="G10" s="154"/>
      <c r="H10" s="155"/>
    </row>
    <row r="11" spans="1:8" x14ac:dyDescent="0.2">
      <c r="A11" s="136" t="s">
        <v>523</v>
      </c>
      <c r="B11" s="141"/>
      <c r="C11" s="142"/>
      <c r="D11" s="143">
        <v>52403</v>
      </c>
      <c r="E11" s="144"/>
      <c r="F11" s="145">
        <v>49684</v>
      </c>
      <c r="G11" s="146"/>
      <c r="H11" s="147"/>
    </row>
    <row r="12" spans="1:8" x14ac:dyDescent="0.2">
      <c r="A12" s="148"/>
      <c r="B12" s="149"/>
      <c r="C12" s="156"/>
      <c r="D12" s="151">
        <v>33088</v>
      </c>
      <c r="E12" s="152"/>
      <c r="F12" s="153">
        <v>28303</v>
      </c>
      <c r="G12" s="154"/>
      <c r="H12" s="155"/>
    </row>
    <row r="13" spans="1:8" x14ac:dyDescent="0.2">
      <c r="A13" s="136"/>
      <c r="B13" s="141"/>
      <c r="C13" s="157"/>
      <c r="D13" s="158">
        <v>48121</v>
      </c>
      <c r="E13" s="159"/>
      <c r="F13" s="160">
        <v>49163</v>
      </c>
      <c r="G13" s="161"/>
      <c r="H13" s="147"/>
    </row>
    <row r="14" spans="1:8" x14ac:dyDescent="0.2">
      <c r="A14" s="148"/>
      <c r="B14" s="149"/>
      <c r="C14" s="150"/>
      <c r="D14" s="151">
        <v>23145</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3.56</v>
      </c>
      <c r="C19" s="162">
        <f>ROUND(VALUE(SUBSTITUTE(実質収支比率等に係る経年分析!G$48,"▲","-")),2)</f>
        <v>2.25</v>
      </c>
      <c r="D19" s="162">
        <f>ROUND(VALUE(SUBSTITUTE(実質収支比率等に係る経年分析!H$48,"▲","-")),2)</f>
        <v>2.3199999999999998</v>
      </c>
      <c r="E19" s="162">
        <f>ROUND(VALUE(SUBSTITUTE(実質収支比率等に係る経年分析!I$48,"▲","-")),2)</f>
        <v>2.38</v>
      </c>
      <c r="F19" s="162">
        <f>ROUND(VALUE(SUBSTITUTE(実質収支比率等に係る経年分析!J$48,"▲","-")),2)</f>
        <v>2.44</v>
      </c>
    </row>
    <row r="20" spans="1:11" x14ac:dyDescent="0.2">
      <c r="A20" s="162" t="s">
        <v>53</v>
      </c>
      <c r="B20" s="162">
        <f>ROUND(VALUE(SUBSTITUTE(実質収支比率等に係る経年分析!F$47,"▲","-")),2)</f>
        <v>28.84</v>
      </c>
      <c r="C20" s="162">
        <f>ROUND(VALUE(SUBSTITUTE(実質収支比率等に係る経年分析!G$47,"▲","-")),2)</f>
        <v>27.93</v>
      </c>
      <c r="D20" s="162">
        <f>ROUND(VALUE(SUBSTITUTE(実質収支比率等に係る経年分析!H$47,"▲","-")),2)</f>
        <v>28.82</v>
      </c>
      <c r="E20" s="162">
        <f>ROUND(VALUE(SUBSTITUTE(実質収支比率等に係る経年分析!I$47,"▲","-")),2)</f>
        <v>28.15</v>
      </c>
      <c r="F20" s="162">
        <f>ROUND(VALUE(SUBSTITUTE(実質収支比率等に係る経年分析!J$47,"▲","-")),2)</f>
        <v>28.17</v>
      </c>
    </row>
    <row r="21" spans="1:11" x14ac:dyDescent="0.2">
      <c r="A21" s="162" t="s">
        <v>54</v>
      </c>
      <c r="B21" s="162">
        <f>IF(ISNUMBER(VALUE(SUBSTITUTE(実質収支比率等に係る経年分析!F$49,"▲","-"))),ROUND(VALUE(SUBSTITUTE(実質収支比率等に係る経年分析!F$49,"▲","-")),2),NA())</f>
        <v>7.47</v>
      </c>
      <c r="C21" s="162">
        <f>IF(ISNUMBER(VALUE(SUBSTITUTE(実質収支比率等に係る経年分析!G$49,"▲","-"))),ROUND(VALUE(SUBSTITUTE(実質収支比率等に係る経年分析!G$49,"▲","-")),2),NA())</f>
        <v>-0.77</v>
      </c>
      <c r="D21" s="162">
        <f>IF(ISNUMBER(VALUE(SUBSTITUTE(実質収支比率等に係る経年分析!H$49,"▲","-"))),ROUND(VALUE(SUBSTITUTE(実質収支比率等に係る経年分析!H$49,"▲","-")),2),NA())</f>
        <v>0.22</v>
      </c>
      <c r="E21" s="162">
        <f>IF(ISNUMBER(VALUE(SUBSTITUTE(実質収支比率等に係る経年分析!I$49,"▲","-"))),ROUND(VALUE(SUBSTITUTE(実質収支比率等に係る経年分析!I$49,"▲","-")),2),NA())</f>
        <v>0.12</v>
      </c>
      <c r="F21" s="162">
        <f>IF(ISNUMBER(VALUE(SUBSTITUTE(実質収支比率等に係る経年分析!J$49,"▲","-"))),ROUND(VALUE(SUBSTITUTE(実質収支比率等に係る経年分析!J$49,"▲","-")),2),NA())</f>
        <v>0.6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母子父子寡婦福祉資金貸付金特別会計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公共用地先行取得事業特別会計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1.27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0.93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0.64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0.33</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0.43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0.43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0.47</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3.55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2.25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2.31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2.37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2.4300000000000002</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2.59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2.61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2.58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2.0499999999999998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3.92</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13.17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12.51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12.2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11.96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7695</v>
      </c>
      <c r="E42" s="164"/>
      <c r="F42" s="164"/>
      <c r="G42" s="164">
        <f>'実質公債費比率（分子）の構造'!L$52</f>
        <v>7818</v>
      </c>
      <c r="H42" s="164"/>
      <c r="I42" s="164"/>
      <c r="J42" s="164">
        <f>'実質公債費比率（分子）の構造'!M$52</f>
        <v>7534</v>
      </c>
      <c r="K42" s="164"/>
      <c r="L42" s="164"/>
      <c r="M42" s="164">
        <f>'実質公債費比率（分子）の構造'!N$52</f>
        <v>7846</v>
      </c>
      <c r="N42" s="164"/>
      <c r="O42" s="164"/>
      <c r="P42" s="164">
        <f>'実質公債費比率（分子）の構造'!O$52</f>
        <v>7358</v>
      </c>
    </row>
    <row r="43" spans="1:16" x14ac:dyDescent="0.2">
      <c r="A43" s="164" t="s">
        <v>16</v>
      </c>
      <c r="B43" s="164">
        <f>'実質公債費比率（分子）の構造'!K$51</f>
        <v>1</v>
      </c>
      <c r="C43" s="164"/>
      <c r="D43" s="164"/>
      <c r="E43" s="164">
        <f>'実質公債費比率（分子）の構造'!L$51</f>
        <v>1</v>
      </c>
      <c r="F43" s="164"/>
      <c r="G43" s="164"/>
      <c r="H43" s="164">
        <f>'実質公債費比率（分子）の構造'!M$51</f>
        <v>2</v>
      </c>
      <c r="I43" s="164"/>
      <c r="J43" s="164"/>
      <c r="K43" s="164">
        <f>'実質公債費比率（分子）の構造'!N$51</f>
        <v>2</v>
      </c>
      <c r="L43" s="164"/>
      <c r="M43" s="164"/>
      <c r="N43" s="164">
        <f>'実質公債費比率（分子）の構造'!O$51</f>
        <v>3</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261</v>
      </c>
      <c r="C45" s="164"/>
      <c r="D45" s="164"/>
      <c r="E45" s="164">
        <f>'実質公債費比率（分子）の構造'!L$49</f>
        <v>252</v>
      </c>
      <c r="F45" s="164"/>
      <c r="G45" s="164"/>
      <c r="H45" s="164">
        <f>'実質公債費比率（分子）の構造'!M$49</f>
        <v>245</v>
      </c>
      <c r="I45" s="164"/>
      <c r="J45" s="164"/>
      <c r="K45" s="164">
        <f>'実質公債費比率（分子）の構造'!N$49</f>
        <v>194</v>
      </c>
      <c r="L45" s="164"/>
      <c r="M45" s="164"/>
      <c r="N45" s="164">
        <f>'実質公債費比率（分子）の構造'!O$49</f>
        <v>168</v>
      </c>
      <c r="O45" s="164"/>
      <c r="P45" s="164"/>
    </row>
    <row r="46" spans="1:16" x14ac:dyDescent="0.2">
      <c r="A46" s="164" t="s">
        <v>64</v>
      </c>
      <c r="B46" s="164">
        <f>'実質公債費比率（分子）の構造'!K$48</f>
        <v>1058</v>
      </c>
      <c r="C46" s="164"/>
      <c r="D46" s="164"/>
      <c r="E46" s="164">
        <f>'実質公債費比率（分子）の構造'!L$48</f>
        <v>1028</v>
      </c>
      <c r="F46" s="164"/>
      <c r="G46" s="164"/>
      <c r="H46" s="164">
        <f>'実質公債費比率（分子）の構造'!M$48</f>
        <v>991</v>
      </c>
      <c r="I46" s="164"/>
      <c r="J46" s="164"/>
      <c r="K46" s="164">
        <f>'実質公債費比率（分子）の構造'!N$48</f>
        <v>1069</v>
      </c>
      <c r="L46" s="164"/>
      <c r="M46" s="164"/>
      <c r="N46" s="164">
        <f>'実質公債費比率（分子）の構造'!O$48</f>
        <v>1071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5644</v>
      </c>
      <c r="C49" s="164"/>
      <c r="D49" s="164"/>
      <c r="E49" s="164">
        <f>'実質公債費比率（分子）の構造'!L$45</f>
        <v>6178</v>
      </c>
      <c r="F49" s="164"/>
      <c r="G49" s="164"/>
      <c r="H49" s="164">
        <f>'実質公債費比率（分子）の構造'!M$45</f>
        <v>5770</v>
      </c>
      <c r="I49" s="164"/>
      <c r="J49" s="164"/>
      <c r="K49" s="164">
        <f>'実質公債費比率（分子）の構造'!N$45</f>
        <v>5516</v>
      </c>
      <c r="L49" s="164"/>
      <c r="M49" s="164"/>
      <c r="N49" s="164">
        <f>'実質公債費比率（分子）の構造'!O$45</f>
        <v>5433</v>
      </c>
      <c r="O49" s="164"/>
      <c r="P49" s="164"/>
    </row>
    <row r="50" spans="1:16" x14ac:dyDescent="0.2">
      <c r="A50" s="164" t="s">
        <v>67</v>
      </c>
      <c r="B50" s="164" t="e">
        <f>NA()</f>
        <v>#N/A</v>
      </c>
      <c r="C50" s="164">
        <f>IF(ISNUMBER('実質公債費比率（分子）の構造'!K$53),'実質公債費比率（分子）の構造'!K$53,NA())</f>
        <v>-731</v>
      </c>
      <c r="D50" s="164" t="e">
        <f>NA()</f>
        <v>#N/A</v>
      </c>
      <c r="E50" s="164" t="e">
        <f>NA()</f>
        <v>#N/A</v>
      </c>
      <c r="F50" s="164">
        <f>IF(ISNUMBER('実質公債費比率（分子）の構造'!L$53),'実質公債費比率（分子）の構造'!L$53,NA())</f>
        <v>-359</v>
      </c>
      <c r="G50" s="164" t="e">
        <f>NA()</f>
        <v>#N/A</v>
      </c>
      <c r="H50" s="164" t="e">
        <f>NA()</f>
        <v>#N/A</v>
      </c>
      <c r="I50" s="164">
        <f>IF(ISNUMBER('実質公債費比率（分子）の構造'!M$53),'実質公債費比率（分子）の構造'!M$53,NA())</f>
        <v>-526</v>
      </c>
      <c r="J50" s="164" t="e">
        <f>NA()</f>
        <v>#N/A</v>
      </c>
      <c r="K50" s="164" t="e">
        <f>NA()</f>
        <v>#N/A</v>
      </c>
      <c r="L50" s="164">
        <f>IF(ISNUMBER('実質公債費比率（分子）の構造'!N$53),'実質公債費比率（分子）の構造'!N$53,NA())</f>
        <v>-1065</v>
      </c>
      <c r="M50" s="164" t="e">
        <f>NA()</f>
        <v>#N/A</v>
      </c>
      <c r="N50" s="164" t="e">
        <f>NA()</f>
        <v>#N/A</v>
      </c>
      <c r="O50" s="164">
        <f>IF(ISNUMBER('実質公債費比率（分子）の構造'!O$53),'実質公債費比率（分子）の構造'!O$53,NA())</f>
        <v>-683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75016</v>
      </c>
      <c r="E56" s="163"/>
      <c r="F56" s="163"/>
      <c r="G56" s="163">
        <f>'将来負担比率（分子）の構造'!J$52</f>
        <v>74389</v>
      </c>
      <c r="H56" s="163"/>
      <c r="I56" s="163"/>
      <c r="J56" s="163">
        <f>'将来負担比率（分子）の構造'!K$52</f>
        <v>71676</v>
      </c>
      <c r="K56" s="163"/>
      <c r="L56" s="163"/>
      <c r="M56" s="163">
        <f>'将来負担比率（分子）の構造'!L$52</f>
        <v>71239</v>
      </c>
      <c r="N56" s="163"/>
      <c r="O56" s="163"/>
      <c r="P56" s="163">
        <f>'将来負担比率（分子）の構造'!M$52</f>
        <v>68679</v>
      </c>
    </row>
    <row r="57" spans="1:16" x14ac:dyDescent="0.2">
      <c r="A57" s="163" t="s">
        <v>42</v>
      </c>
      <c r="B57" s="163"/>
      <c r="C57" s="163"/>
      <c r="D57" s="163">
        <f>'将来負担比率（分子）の構造'!I$51</f>
        <v>19847</v>
      </c>
      <c r="E57" s="163"/>
      <c r="F57" s="163"/>
      <c r="G57" s="163">
        <f>'将来負担比率（分子）の構造'!J$51</f>
        <v>19128</v>
      </c>
      <c r="H57" s="163"/>
      <c r="I57" s="163"/>
      <c r="J57" s="163">
        <f>'将来負担比率（分子）の構造'!K$51</f>
        <v>18541</v>
      </c>
      <c r="K57" s="163"/>
      <c r="L57" s="163"/>
      <c r="M57" s="163">
        <f>'将来負担比率（分子）の構造'!L$51</f>
        <v>18900</v>
      </c>
      <c r="N57" s="163"/>
      <c r="O57" s="163"/>
      <c r="P57" s="163">
        <f>'将来負担比率（分子）の構造'!M$51</f>
        <v>20963</v>
      </c>
    </row>
    <row r="58" spans="1:16" x14ac:dyDescent="0.2">
      <c r="A58" s="163" t="s">
        <v>41</v>
      </c>
      <c r="B58" s="163"/>
      <c r="C58" s="163"/>
      <c r="D58" s="163">
        <f>'将来負担比率（分子）の構造'!I$50</f>
        <v>26471</v>
      </c>
      <c r="E58" s="163"/>
      <c r="F58" s="163"/>
      <c r="G58" s="163">
        <f>'将来負担比率（分子）の構造'!J$50</f>
        <v>30685</v>
      </c>
      <c r="H58" s="163"/>
      <c r="I58" s="163"/>
      <c r="J58" s="163">
        <f>'将来負担比率（分子）の構造'!K$50</f>
        <v>34877</v>
      </c>
      <c r="K58" s="163"/>
      <c r="L58" s="163"/>
      <c r="M58" s="163">
        <f>'将来負担比率（分子）の構造'!L$50</f>
        <v>36939</v>
      </c>
      <c r="N58" s="163"/>
      <c r="O58" s="163"/>
      <c r="P58" s="163">
        <f>'将来負担比率（分子）の構造'!M$50</f>
        <v>39444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3</v>
      </c>
      <c r="C61" s="163"/>
      <c r="D61" s="163"/>
      <c r="E61" s="163">
        <f>'将来負担比率（分子）の構造'!J$46</f>
        <v>3</v>
      </c>
      <c r="F61" s="163"/>
      <c r="G61" s="163"/>
      <c r="H61" s="163">
        <f>'将来負担比率（分子）の構造'!K$46</f>
        <v>2</v>
      </c>
      <c r="I61" s="163"/>
      <c r="J61" s="163"/>
      <c r="K61" s="163">
        <f>'将来負担比率（分子）の構造'!L$46</f>
        <v>2</v>
      </c>
      <c r="L61" s="163"/>
      <c r="M61" s="163"/>
      <c r="N61" s="163">
        <f>'将来負担比率（分子）の構造'!M$46</f>
        <v>2</v>
      </c>
      <c r="O61" s="163"/>
      <c r="P61" s="163"/>
    </row>
    <row r="62" spans="1:16" x14ac:dyDescent="0.2">
      <c r="A62" s="163" t="s">
        <v>35</v>
      </c>
      <c r="B62" s="163">
        <f>'将来負担比率（分子）の構造'!I$45</f>
        <v>6692</v>
      </c>
      <c r="C62" s="163"/>
      <c r="D62" s="163"/>
      <c r="E62" s="163">
        <f>'将来負担比率（分子）の構造'!J$45</f>
        <v>6308</v>
      </c>
      <c r="F62" s="163"/>
      <c r="G62" s="163"/>
      <c r="H62" s="163">
        <f>'将来負担比率（分子）の構造'!K$45</f>
        <v>5909</v>
      </c>
      <c r="I62" s="163"/>
      <c r="J62" s="163"/>
      <c r="K62" s="163">
        <f>'将来負担比率（分子）の構造'!L$45</f>
        <v>5809</v>
      </c>
      <c r="L62" s="163"/>
      <c r="M62" s="163"/>
      <c r="N62" s="163">
        <f>'将来負担比率（分子）の構造'!M$45</f>
        <v>5641</v>
      </c>
      <c r="O62" s="163"/>
      <c r="P62" s="163"/>
    </row>
    <row r="63" spans="1:16" x14ac:dyDescent="0.2">
      <c r="A63" s="163" t="s">
        <v>34</v>
      </c>
      <c r="B63" s="163">
        <f>'将来負担比率（分子）の構造'!I$44</f>
        <v>1234</v>
      </c>
      <c r="C63" s="163"/>
      <c r="D63" s="163"/>
      <c r="E63" s="163">
        <f>'将来負担比率（分子）の構造'!J$44</f>
        <v>1008</v>
      </c>
      <c r="F63" s="163"/>
      <c r="G63" s="163"/>
      <c r="H63" s="163">
        <f>'将来負担比率（分子）の構造'!K$44</f>
        <v>802</v>
      </c>
      <c r="I63" s="163"/>
      <c r="J63" s="163"/>
      <c r="K63" s="163">
        <f>'将来負担比率（分子）の構造'!L$44</f>
        <v>695</v>
      </c>
      <c r="L63" s="163"/>
      <c r="M63" s="163"/>
      <c r="N63" s="163">
        <f>'将来負担比率（分子）の構造'!M$44</f>
        <v>539</v>
      </c>
      <c r="O63" s="163"/>
      <c r="P63" s="163"/>
    </row>
    <row r="64" spans="1:16" x14ac:dyDescent="0.2">
      <c r="A64" s="163" t="s">
        <v>33</v>
      </c>
      <c r="B64" s="163">
        <f>'将来負担比率（分子）の構造'!I$43</f>
        <v>13166</v>
      </c>
      <c r="C64" s="163"/>
      <c r="D64" s="163"/>
      <c r="E64" s="163">
        <f>'将来負担比率（分子）の構造'!J$43</f>
        <v>12320</v>
      </c>
      <c r="F64" s="163"/>
      <c r="G64" s="163"/>
      <c r="H64" s="163">
        <f>'将来負担比率（分子）の構造'!K$43</f>
        <v>11320</v>
      </c>
      <c r="I64" s="163"/>
      <c r="J64" s="163"/>
      <c r="K64" s="163">
        <f>'将来負担比率（分子）の構造'!L$43</f>
        <v>10906</v>
      </c>
      <c r="L64" s="163"/>
      <c r="M64" s="163"/>
      <c r="N64" s="163">
        <f>'将来負担比率（分子）の構造'!M$43</f>
        <v>12478</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62031</v>
      </c>
      <c r="C66" s="163"/>
      <c r="D66" s="163"/>
      <c r="E66" s="163">
        <f>'将来負担比率（分子）の構造'!J$41</f>
        <v>59574</v>
      </c>
      <c r="F66" s="163"/>
      <c r="G66" s="163"/>
      <c r="H66" s="163">
        <f>'将来負担比率（分子）の構造'!K$41</f>
        <v>58837</v>
      </c>
      <c r="I66" s="163"/>
      <c r="J66" s="163"/>
      <c r="K66" s="163">
        <f>'将来負担比率（分子）の構造'!L$41</f>
        <v>61949</v>
      </c>
      <c r="L66" s="163"/>
      <c r="M66" s="163"/>
      <c r="N66" s="163">
        <f>'将来負担比率（分子）の構造'!M$41</f>
        <v>63191</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14181</v>
      </c>
      <c r="C72" s="167">
        <f>基金残高に係る経年分析!G55</f>
        <v>14181</v>
      </c>
      <c r="D72" s="167">
        <f>基金残高に係る経年分析!H55</f>
        <v>14442</v>
      </c>
    </row>
    <row r="73" spans="1:16" x14ac:dyDescent="0.2">
      <c r="A73" s="166" t="s">
        <v>74</v>
      </c>
      <c r="B73" s="167">
        <f>基金残高に係る経年分析!F56</f>
        <v>2217</v>
      </c>
      <c r="C73" s="167">
        <f>基金残高に係る経年分析!G56</f>
        <v>2475</v>
      </c>
      <c r="D73" s="167">
        <f>基金残高に係る経年分析!H56</f>
        <v>3063</v>
      </c>
    </row>
    <row r="74" spans="1:16" x14ac:dyDescent="0.2">
      <c r="A74" s="166" t="s">
        <v>75</v>
      </c>
      <c r="B74" s="167">
        <f>基金残高に係る経年分析!F57</f>
        <v>15761</v>
      </c>
      <c r="C74" s="167">
        <f>基金残高に係る経年分析!G57</f>
        <v>18080</v>
      </c>
      <c r="D74" s="167">
        <f>基金残高に係る経年分析!H57</f>
        <v>19774</v>
      </c>
    </row>
  </sheetData>
  <sheetProtection algorithmName="SHA-512" hashValue="XyQwzSf3JgsF6LMTVqd25etOcmCZmdMQT66pLYyqOIjSlM2cZtEfESii91lHaHDBeIDbPY3c0uKSNp0WS1kINg==" saltValue="q7pnuMqQ1EME3GIm68x9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28944441</v>
      </c>
      <c r="S5" s="613"/>
      <c r="T5" s="613"/>
      <c r="U5" s="613"/>
      <c r="V5" s="613"/>
      <c r="W5" s="613"/>
      <c r="X5" s="613"/>
      <c r="Y5" s="614"/>
      <c r="Z5" s="615">
        <v>27.2</v>
      </c>
      <c r="AA5" s="615"/>
      <c r="AB5" s="615"/>
      <c r="AC5" s="615"/>
      <c r="AD5" s="616">
        <v>26406966</v>
      </c>
      <c r="AE5" s="616"/>
      <c r="AF5" s="616"/>
      <c r="AG5" s="616"/>
      <c r="AH5" s="616"/>
      <c r="AI5" s="616"/>
      <c r="AJ5" s="616"/>
      <c r="AK5" s="616"/>
      <c r="AL5" s="617">
        <v>50.5</v>
      </c>
      <c r="AM5" s="618"/>
      <c r="AN5" s="618"/>
      <c r="AO5" s="619"/>
      <c r="AP5" s="609" t="s">
        <v>216</v>
      </c>
      <c r="AQ5" s="610"/>
      <c r="AR5" s="610"/>
      <c r="AS5" s="610"/>
      <c r="AT5" s="610"/>
      <c r="AU5" s="610"/>
      <c r="AV5" s="610"/>
      <c r="AW5" s="610"/>
      <c r="AX5" s="610"/>
      <c r="AY5" s="610"/>
      <c r="AZ5" s="610"/>
      <c r="BA5" s="610"/>
      <c r="BB5" s="610"/>
      <c r="BC5" s="610"/>
      <c r="BD5" s="610"/>
      <c r="BE5" s="610"/>
      <c r="BF5" s="611"/>
      <c r="BG5" s="623">
        <v>26392394</v>
      </c>
      <c r="BH5" s="624"/>
      <c r="BI5" s="624"/>
      <c r="BJ5" s="624"/>
      <c r="BK5" s="624"/>
      <c r="BL5" s="624"/>
      <c r="BM5" s="624"/>
      <c r="BN5" s="625"/>
      <c r="BO5" s="626">
        <v>91.2</v>
      </c>
      <c r="BP5" s="626"/>
      <c r="BQ5" s="626"/>
      <c r="BR5" s="626"/>
      <c r="BS5" s="627">
        <v>423535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350627</v>
      </c>
      <c r="S6" s="624"/>
      <c r="T6" s="624"/>
      <c r="U6" s="624"/>
      <c r="V6" s="624"/>
      <c r="W6" s="624"/>
      <c r="X6" s="624"/>
      <c r="Y6" s="625"/>
      <c r="Z6" s="626">
        <v>0.3</v>
      </c>
      <c r="AA6" s="626"/>
      <c r="AB6" s="626"/>
      <c r="AC6" s="626"/>
      <c r="AD6" s="627">
        <v>350627</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26392394</v>
      </c>
      <c r="BH6" s="624"/>
      <c r="BI6" s="624"/>
      <c r="BJ6" s="624"/>
      <c r="BK6" s="624"/>
      <c r="BL6" s="624"/>
      <c r="BM6" s="624"/>
      <c r="BN6" s="625"/>
      <c r="BO6" s="626">
        <v>91.2</v>
      </c>
      <c r="BP6" s="626"/>
      <c r="BQ6" s="626"/>
      <c r="BR6" s="626"/>
      <c r="BS6" s="627">
        <v>423535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396150</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396103</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33206</v>
      </c>
      <c r="S7" s="624"/>
      <c r="T7" s="624"/>
      <c r="U7" s="624"/>
      <c r="V7" s="624"/>
      <c r="W7" s="624"/>
      <c r="X7" s="624"/>
      <c r="Y7" s="625"/>
      <c r="Z7" s="626">
        <v>0</v>
      </c>
      <c r="AA7" s="626"/>
      <c r="AB7" s="626"/>
      <c r="AC7" s="626"/>
      <c r="AD7" s="627">
        <v>33206</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12673378</v>
      </c>
      <c r="BH7" s="624"/>
      <c r="BI7" s="624"/>
      <c r="BJ7" s="624"/>
      <c r="BK7" s="624"/>
      <c r="BL7" s="624"/>
      <c r="BM7" s="624"/>
      <c r="BN7" s="625"/>
      <c r="BO7" s="626">
        <v>43.8</v>
      </c>
      <c r="BP7" s="626"/>
      <c r="BQ7" s="626"/>
      <c r="BR7" s="626"/>
      <c r="BS7" s="627">
        <v>423535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11172071</v>
      </c>
      <c r="CS7" s="624"/>
      <c r="CT7" s="624"/>
      <c r="CU7" s="624"/>
      <c r="CV7" s="624"/>
      <c r="CW7" s="624"/>
      <c r="CX7" s="624"/>
      <c r="CY7" s="625"/>
      <c r="CZ7" s="626">
        <v>10.6</v>
      </c>
      <c r="DA7" s="626"/>
      <c r="DB7" s="626"/>
      <c r="DC7" s="626"/>
      <c r="DD7" s="632">
        <v>623173</v>
      </c>
      <c r="DE7" s="624"/>
      <c r="DF7" s="624"/>
      <c r="DG7" s="624"/>
      <c r="DH7" s="624"/>
      <c r="DI7" s="624"/>
      <c r="DJ7" s="624"/>
      <c r="DK7" s="624"/>
      <c r="DL7" s="624"/>
      <c r="DM7" s="624"/>
      <c r="DN7" s="624"/>
      <c r="DO7" s="624"/>
      <c r="DP7" s="625"/>
      <c r="DQ7" s="632">
        <v>9498812</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367705</v>
      </c>
      <c r="S8" s="624"/>
      <c r="T8" s="624"/>
      <c r="U8" s="624"/>
      <c r="V8" s="624"/>
      <c r="W8" s="624"/>
      <c r="X8" s="624"/>
      <c r="Y8" s="625"/>
      <c r="Z8" s="626">
        <v>0.3</v>
      </c>
      <c r="AA8" s="626"/>
      <c r="AB8" s="626"/>
      <c r="AC8" s="626"/>
      <c r="AD8" s="627">
        <v>367705</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322956</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57504468</v>
      </c>
      <c r="CS8" s="624"/>
      <c r="CT8" s="624"/>
      <c r="CU8" s="624"/>
      <c r="CV8" s="624"/>
      <c r="CW8" s="624"/>
      <c r="CX8" s="624"/>
      <c r="CY8" s="625"/>
      <c r="CZ8" s="626">
        <v>54.6</v>
      </c>
      <c r="DA8" s="626"/>
      <c r="DB8" s="626"/>
      <c r="DC8" s="626"/>
      <c r="DD8" s="632">
        <v>220391</v>
      </c>
      <c r="DE8" s="624"/>
      <c r="DF8" s="624"/>
      <c r="DG8" s="624"/>
      <c r="DH8" s="624"/>
      <c r="DI8" s="624"/>
      <c r="DJ8" s="624"/>
      <c r="DK8" s="624"/>
      <c r="DL8" s="624"/>
      <c r="DM8" s="624"/>
      <c r="DN8" s="624"/>
      <c r="DO8" s="624"/>
      <c r="DP8" s="625"/>
      <c r="DQ8" s="632">
        <v>26691216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483145</v>
      </c>
      <c r="S9" s="624"/>
      <c r="T9" s="624"/>
      <c r="U9" s="624"/>
      <c r="V9" s="624"/>
      <c r="W9" s="624"/>
      <c r="X9" s="624"/>
      <c r="Y9" s="625"/>
      <c r="Z9" s="626">
        <v>0.5</v>
      </c>
      <c r="AA9" s="626"/>
      <c r="AB9" s="626"/>
      <c r="AC9" s="626"/>
      <c r="AD9" s="627">
        <v>483145</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10645531</v>
      </c>
      <c r="BH9" s="624"/>
      <c r="BI9" s="624"/>
      <c r="BJ9" s="624"/>
      <c r="BK9" s="624"/>
      <c r="BL9" s="624"/>
      <c r="BM9" s="624"/>
      <c r="BN9" s="625"/>
      <c r="BO9" s="626">
        <v>36.799999999999997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6048831</v>
      </c>
      <c r="CS9" s="624"/>
      <c r="CT9" s="624"/>
      <c r="CU9" s="624"/>
      <c r="CV9" s="624"/>
      <c r="CW9" s="624"/>
      <c r="CX9" s="624"/>
      <c r="CY9" s="625"/>
      <c r="CZ9" s="626">
        <v>5.7</v>
      </c>
      <c r="DA9" s="626"/>
      <c r="DB9" s="626"/>
      <c r="DC9" s="626"/>
      <c r="DD9" s="632">
        <v>513644</v>
      </c>
      <c r="DE9" s="624"/>
      <c r="DF9" s="624"/>
      <c r="DG9" s="624"/>
      <c r="DH9" s="624"/>
      <c r="DI9" s="624"/>
      <c r="DJ9" s="624"/>
      <c r="DK9" s="624"/>
      <c r="DL9" s="624"/>
      <c r="DM9" s="624"/>
      <c r="DN9" s="624"/>
      <c r="DO9" s="624"/>
      <c r="DP9" s="625"/>
      <c r="DQ9" s="632">
        <v>4740094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577883</v>
      </c>
      <c r="BH10" s="624"/>
      <c r="BI10" s="624"/>
      <c r="BJ10" s="624"/>
      <c r="BK10" s="624"/>
      <c r="BL10" s="624"/>
      <c r="BM10" s="624"/>
      <c r="BN10" s="625"/>
      <c r="BO10" s="626">
        <v>2</v>
      </c>
      <c r="BP10" s="626"/>
      <c r="BQ10" s="626"/>
      <c r="BR10" s="626"/>
      <c r="BS10" s="627">
        <v>95630</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23358</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23358</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5312446</v>
      </c>
      <c r="S11" s="624"/>
      <c r="T11" s="624"/>
      <c r="U11" s="624"/>
      <c r="V11" s="624"/>
      <c r="W11" s="624"/>
      <c r="X11" s="624"/>
      <c r="Y11" s="625"/>
      <c r="Z11" s="628">
        <v>5</v>
      </c>
      <c r="AA11" s="629"/>
      <c r="AB11" s="629"/>
      <c r="AC11" s="635"/>
      <c r="AD11" s="632">
        <v>5312446</v>
      </c>
      <c r="AE11" s="624"/>
      <c r="AF11" s="624"/>
      <c r="AG11" s="624"/>
      <c r="AH11" s="624"/>
      <c r="AI11" s="624"/>
      <c r="AJ11" s="624"/>
      <c r="AK11" s="625"/>
      <c r="AL11" s="628">
        <v>10.199999999999999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1127008</v>
      </c>
      <c r="BH11" s="624"/>
      <c r="BI11" s="624"/>
      <c r="BJ11" s="624"/>
      <c r="BK11" s="624"/>
      <c r="BL11" s="624"/>
      <c r="BM11" s="624"/>
      <c r="BN11" s="625"/>
      <c r="BO11" s="626">
        <v>3.9</v>
      </c>
      <c r="BP11" s="626"/>
      <c r="BQ11" s="626"/>
      <c r="BR11" s="626"/>
      <c r="BS11" s="627">
        <v>327905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212881</v>
      </c>
      <c r="CS11" s="624"/>
      <c r="CT11" s="624"/>
      <c r="CU11" s="624"/>
      <c r="CV11" s="624"/>
      <c r="CW11" s="624"/>
      <c r="CX11" s="624"/>
      <c r="CY11" s="625"/>
      <c r="CZ11" s="626">
        <v>0.2</v>
      </c>
      <c r="DA11" s="626"/>
      <c r="DB11" s="626"/>
      <c r="DC11" s="626"/>
      <c r="DD11" s="632">
        <v>64362</v>
      </c>
      <c r="DE11" s="624"/>
      <c r="DF11" s="624"/>
      <c r="DG11" s="624"/>
      <c r="DH11" s="624"/>
      <c r="DI11" s="624"/>
      <c r="DJ11" s="624"/>
      <c r="DK11" s="624"/>
      <c r="DL11" s="624"/>
      <c r="DM11" s="624"/>
      <c r="DN11" s="624"/>
      <c r="DO11" s="624"/>
      <c r="DP11" s="625"/>
      <c r="DQ11" s="632">
        <v>170505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11629854</v>
      </c>
      <c r="BH12" s="624"/>
      <c r="BI12" s="624"/>
      <c r="BJ12" s="624"/>
      <c r="BK12" s="624"/>
      <c r="BL12" s="624"/>
      <c r="BM12" s="624"/>
      <c r="BN12" s="625"/>
      <c r="BO12" s="626">
        <v>40.200000000000003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216816</v>
      </c>
      <c r="CS12" s="624"/>
      <c r="CT12" s="624"/>
      <c r="CU12" s="624"/>
      <c r="CV12" s="624"/>
      <c r="CW12" s="624"/>
      <c r="CX12" s="624"/>
      <c r="CY12" s="625"/>
      <c r="CZ12" s="626">
        <v>0.2</v>
      </c>
      <c r="DA12" s="626"/>
      <c r="DB12" s="626"/>
      <c r="DC12" s="626"/>
      <c r="DD12" s="632" t="s">
        <v>122</v>
      </c>
      <c r="DE12" s="624"/>
      <c r="DF12" s="624"/>
      <c r="DG12" s="624"/>
      <c r="DH12" s="624"/>
      <c r="DI12" s="624"/>
      <c r="DJ12" s="624"/>
      <c r="DK12" s="624"/>
      <c r="DL12" s="624"/>
      <c r="DM12" s="624"/>
      <c r="DN12" s="624"/>
      <c r="DO12" s="624"/>
      <c r="DP12" s="625"/>
      <c r="DQ12" s="632">
        <v>184628</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11333438</v>
      </c>
      <c r="BH13" s="624"/>
      <c r="BI13" s="624"/>
      <c r="BJ13" s="624"/>
      <c r="BK13" s="624"/>
      <c r="BL13" s="624"/>
      <c r="BM13" s="624"/>
      <c r="BN13" s="625"/>
      <c r="BO13" s="626">
        <v>39.200000000000003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8366920</v>
      </c>
      <c r="CS13" s="624"/>
      <c r="CT13" s="624"/>
      <c r="CU13" s="624"/>
      <c r="CV13" s="624"/>
      <c r="CW13" s="624"/>
      <c r="CX13" s="624"/>
      <c r="CY13" s="625"/>
      <c r="CZ13" s="626">
        <v>7.9</v>
      </c>
      <c r="DA13" s="626"/>
      <c r="DB13" s="626"/>
      <c r="DC13" s="626"/>
      <c r="DD13" s="632">
        <v>4816028</v>
      </c>
      <c r="DE13" s="624"/>
      <c r="DF13" s="624"/>
      <c r="DG13" s="624"/>
      <c r="DH13" s="624"/>
      <c r="DI13" s="624"/>
      <c r="DJ13" s="624"/>
      <c r="DK13" s="624"/>
      <c r="DL13" s="624"/>
      <c r="DM13" s="624"/>
      <c r="DN13" s="624"/>
      <c r="DO13" s="624"/>
      <c r="DP13" s="625"/>
      <c r="DQ13" s="632">
        <v>4457459</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379734</v>
      </c>
      <c r="BH14" s="624"/>
      <c r="BI14" s="624"/>
      <c r="BJ14" s="624"/>
      <c r="BK14" s="624"/>
      <c r="BL14" s="624"/>
      <c r="BM14" s="624"/>
      <c r="BN14" s="625"/>
      <c r="BO14" s="626">
        <v>1.3</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3072744</v>
      </c>
      <c r="CS14" s="624"/>
      <c r="CT14" s="624"/>
      <c r="CU14" s="624"/>
      <c r="CV14" s="624"/>
      <c r="CW14" s="624"/>
      <c r="CX14" s="624"/>
      <c r="CY14" s="625"/>
      <c r="CZ14" s="626">
        <v>2.9</v>
      </c>
      <c r="DA14" s="626"/>
      <c r="DB14" s="626"/>
      <c r="DC14" s="626"/>
      <c r="DD14" s="632" t="s">
        <v>122</v>
      </c>
      <c r="DE14" s="624"/>
      <c r="DF14" s="624"/>
      <c r="DG14" s="624"/>
      <c r="DH14" s="624"/>
      <c r="DI14" s="624"/>
      <c r="DJ14" s="624"/>
      <c r="DK14" s="624"/>
      <c r="DL14" s="624"/>
      <c r="DM14" s="624"/>
      <c r="DN14" s="624"/>
      <c r="DO14" s="624"/>
      <c r="DP14" s="625"/>
      <c r="DQ14" s="632">
        <v>3046716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94587</v>
      </c>
      <c r="S15" s="624"/>
      <c r="T15" s="624"/>
      <c r="U15" s="624"/>
      <c r="V15" s="624"/>
      <c r="W15" s="624"/>
      <c r="X15" s="624"/>
      <c r="Y15" s="625"/>
      <c r="Z15" s="626">
        <v>0.1</v>
      </c>
      <c r="AA15" s="626"/>
      <c r="AB15" s="626"/>
      <c r="AC15" s="626"/>
      <c r="AD15" s="627">
        <v>94587</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1709428</v>
      </c>
      <c r="BH15" s="624"/>
      <c r="BI15" s="624"/>
      <c r="BJ15" s="624"/>
      <c r="BK15" s="624"/>
      <c r="BL15" s="624"/>
      <c r="BM15" s="624"/>
      <c r="BN15" s="625"/>
      <c r="BO15" s="626">
        <v>5.9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12861790</v>
      </c>
      <c r="CS15" s="624"/>
      <c r="CT15" s="624"/>
      <c r="CU15" s="624"/>
      <c r="CV15" s="624"/>
      <c r="CW15" s="624"/>
      <c r="CX15" s="624"/>
      <c r="CY15" s="625"/>
      <c r="CZ15" s="626">
        <v>12.2</v>
      </c>
      <c r="DA15" s="626"/>
      <c r="DB15" s="626"/>
      <c r="DC15" s="626"/>
      <c r="DD15" s="632">
        <v>5520505</v>
      </c>
      <c r="DE15" s="624"/>
      <c r="DF15" s="624"/>
      <c r="DG15" s="624"/>
      <c r="DH15" s="624"/>
      <c r="DI15" s="624"/>
      <c r="DJ15" s="624"/>
      <c r="DK15" s="624"/>
      <c r="DL15" s="624"/>
      <c r="DM15" s="624"/>
      <c r="DN15" s="624"/>
      <c r="DO15" s="624"/>
      <c r="DP15" s="625"/>
      <c r="DQ15" s="632">
        <v>6434154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511159</v>
      </c>
      <c r="S16" s="624"/>
      <c r="T16" s="624"/>
      <c r="U16" s="624"/>
      <c r="V16" s="624"/>
      <c r="W16" s="624"/>
      <c r="X16" s="624"/>
      <c r="Y16" s="625"/>
      <c r="Z16" s="626">
        <v>0.5</v>
      </c>
      <c r="AA16" s="626"/>
      <c r="AB16" s="626"/>
      <c r="AC16" s="626"/>
      <c r="AD16" s="627">
        <v>511159</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1136063</v>
      </c>
      <c r="S17" s="624"/>
      <c r="T17" s="624"/>
      <c r="U17" s="624"/>
      <c r="V17" s="624"/>
      <c r="W17" s="624"/>
      <c r="X17" s="624"/>
      <c r="Y17" s="625"/>
      <c r="Z17" s="626">
        <v>1.1000000000000001</v>
      </c>
      <c r="AA17" s="626"/>
      <c r="AB17" s="626"/>
      <c r="AC17" s="626"/>
      <c r="AD17" s="627">
        <v>1136063</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5443476</v>
      </c>
      <c r="CS17" s="624"/>
      <c r="CT17" s="624"/>
      <c r="CU17" s="624"/>
      <c r="CV17" s="624"/>
      <c r="CW17" s="624"/>
      <c r="CX17" s="624"/>
      <c r="CY17" s="625"/>
      <c r="CZ17" s="626">
        <v>5.2</v>
      </c>
      <c r="DA17" s="626"/>
      <c r="DB17" s="626"/>
      <c r="DC17" s="626"/>
      <c r="DD17" s="632" t="s">
        <v>122</v>
      </c>
      <c r="DE17" s="624"/>
      <c r="DF17" s="624"/>
      <c r="DG17" s="624"/>
      <c r="DH17" s="624"/>
      <c r="DI17" s="624"/>
      <c r="DJ17" s="624"/>
      <c r="DK17" s="624"/>
      <c r="DL17" s="624"/>
      <c r="DM17" s="624"/>
      <c r="DN17" s="624"/>
      <c r="DO17" s="624"/>
      <c r="DP17" s="625"/>
      <c r="DQ17" s="632">
        <v>5430969</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195265</v>
      </c>
      <c r="S18" s="624"/>
      <c r="T18" s="624"/>
      <c r="U18" s="624"/>
      <c r="V18" s="624"/>
      <c r="W18" s="624"/>
      <c r="X18" s="624"/>
      <c r="Y18" s="625"/>
      <c r="Z18" s="626">
        <v>0.2</v>
      </c>
      <c r="AA18" s="626"/>
      <c r="AB18" s="626"/>
      <c r="AC18" s="626"/>
      <c r="AD18" s="627">
        <v>195265</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935793</v>
      </c>
      <c r="S19" s="624"/>
      <c r="T19" s="624"/>
      <c r="U19" s="624"/>
      <c r="V19" s="624"/>
      <c r="W19" s="624"/>
      <c r="X19" s="624"/>
      <c r="Y19" s="625"/>
      <c r="Z19" s="626">
        <v>0.9</v>
      </c>
      <c r="AA19" s="626"/>
      <c r="AB19" s="626"/>
      <c r="AC19" s="626"/>
      <c r="AD19" s="627">
        <v>935793</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2552047</v>
      </c>
      <c r="BH19" s="624"/>
      <c r="BI19" s="624"/>
      <c r="BJ19" s="624"/>
      <c r="BK19" s="624"/>
      <c r="BL19" s="624"/>
      <c r="BM19" s="624"/>
      <c r="BN19" s="625"/>
      <c r="BO19" s="626">
        <v>8.8000000000000007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5005</v>
      </c>
      <c r="S20" s="624"/>
      <c r="T20" s="624"/>
      <c r="U20" s="624"/>
      <c r="V20" s="624"/>
      <c r="W20" s="624"/>
      <c r="X20" s="624"/>
      <c r="Y20" s="625"/>
      <c r="Z20" s="626">
        <v>0</v>
      </c>
      <c r="AA20" s="626"/>
      <c r="AB20" s="626"/>
      <c r="AC20" s="626"/>
      <c r="AD20" s="627">
        <v>5005</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2552047</v>
      </c>
      <c r="BH20" s="624"/>
      <c r="BI20" s="624"/>
      <c r="BJ20" s="624"/>
      <c r="BK20" s="624"/>
      <c r="BL20" s="624"/>
      <c r="BM20" s="624"/>
      <c r="BN20" s="625"/>
      <c r="BO20" s="626">
        <v>8.8000000000000007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105319505</v>
      </c>
      <c r="CS20" s="624"/>
      <c r="CT20" s="624"/>
      <c r="CU20" s="624"/>
      <c r="CV20" s="624"/>
      <c r="CW20" s="624"/>
      <c r="CX20" s="624"/>
      <c r="CY20" s="625"/>
      <c r="CZ20" s="626">
        <v>100</v>
      </c>
      <c r="DA20" s="626"/>
      <c r="DB20" s="626"/>
      <c r="DC20" s="626"/>
      <c r="DD20" s="632">
        <v>11758103</v>
      </c>
      <c r="DE20" s="624"/>
      <c r="DF20" s="624"/>
      <c r="DG20" s="624"/>
      <c r="DH20" s="624"/>
      <c r="DI20" s="624"/>
      <c r="DJ20" s="624"/>
      <c r="DK20" s="624"/>
      <c r="DL20" s="624"/>
      <c r="DM20" s="624"/>
      <c r="DN20" s="624"/>
      <c r="DO20" s="624"/>
      <c r="DP20" s="625"/>
      <c r="DQ20" s="632">
        <v>61074014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17934552</v>
      </c>
      <c r="S21" s="624"/>
      <c r="T21" s="624"/>
      <c r="U21" s="624"/>
      <c r="V21" s="624"/>
      <c r="W21" s="624"/>
      <c r="X21" s="624"/>
      <c r="Y21" s="625"/>
      <c r="Z21" s="626">
        <v>16.8</v>
      </c>
      <c r="AA21" s="626"/>
      <c r="AB21" s="626"/>
      <c r="AC21" s="626"/>
      <c r="AD21" s="627">
        <v>17387491</v>
      </c>
      <c r="AE21" s="627"/>
      <c r="AF21" s="627"/>
      <c r="AG21" s="627"/>
      <c r="AH21" s="627"/>
      <c r="AI21" s="627"/>
      <c r="AJ21" s="627"/>
      <c r="AK21" s="627"/>
      <c r="AL21" s="628">
        <v>33.200000000000003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14572</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17387491</v>
      </c>
      <c r="S22" s="624"/>
      <c r="T22" s="624"/>
      <c r="U22" s="624"/>
      <c r="V22" s="624"/>
      <c r="W22" s="624"/>
      <c r="X22" s="624"/>
      <c r="Y22" s="625"/>
      <c r="Z22" s="626">
        <v>16.3</v>
      </c>
      <c r="AA22" s="626"/>
      <c r="AB22" s="626"/>
      <c r="AC22" s="626"/>
      <c r="AD22" s="627">
        <v>17387491</v>
      </c>
      <c r="AE22" s="627"/>
      <c r="AF22" s="627"/>
      <c r="AG22" s="627"/>
      <c r="AH22" s="627"/>
      <c r="AI22" s="627"/>
      <c r="AJ22" s="627"/>
      <c r="AK22" s="627"/>
      <c r="AL22" s="628">
        <v>33.200000000000003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547061</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2537475</v>
      </c>
      <c r="BH23" s="624"/>
      <c r="BI23" s="624"/>
      <c r="BJ23" s="624"/>
      <c r="BK23" s="624"/>
      <c r="BL23" s="624"/>
      <c r="BM23" s="624"/>
      <c r="BN23" s="625"/>
      <c r="BO23" s="626">
        <v>8.8000000000000007</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58208238</v>
      </c>
      <c r="CS24" s="613"/>
      <c r="CT24" s="613"/>
      <c r="CU24" s="613"/>
      <c r="CV24" s="613"/>
      <c r="CW24" s="613"/>
      <c r="CX24" s="613"/>
      <c r="CY24" s="614"/>
      <c r="CZ24" s="617">
        <v>55.3</v>
      </c>
      <c r="DA24" s="618"/>
      <c r="DB24" s="618"/>
      <c r="DC24" s="634"/>
      <c r="DD24" s="658">
        <v>29470987</v>
      </c>
      <c r="DE24" s="613"/>
      <c r="DF24" s="613"/>
      <c r="DG24" s="613"/>
      <c r="DH24" s="613"/>
      <c r="DI24" s="613"/>
      <c r="DJ24" s="613"/>
      <c r="DK24" s="614"/>
      <c r="DL24" s="658">
        <v>25815819</v>
      </c>
      <c r="DM24" s="613"/>
      <c r="DN24" s="613"/>
      <c r="DO24" s="613"/>
      <c r="DP24" s="613"/>
      <c r="DQ24" s="613"/>
      <c r="DR24" s="613"/>
      <c r="DS24" s="613"/>
      <c r="DT24" s="613"/>
      <c r="DU24" s="613"/>
      <c r="DV24" s="614"/>
      <c r="DW24" s="617">
        <v>48.9</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55167931</v>
      </c>
      <c r="S25" s="624"/>
      <c r="T25" s="624"/>
      <c r="U25" s="624"/>
      <c r="V25" s="624"/>
      <c r="W25" s="624"/>
      <c r="X25" s="624"/>
      <c r="Y25" s="625"/>
      <c r="Z25" s="626">
        <v>51.8</v>
      </c>
      <c r="AA25" s="626"/>
      <c r="AB25" s="626"/>
      <c r="AC25" s="626"/>
      <c r="AD25" s="627">
        <v>52083395</v>
      </c>
      <c r="AE25" s="627"/>
      <c r="AF25" s="627"/>
      <c r="AG25" s="627"/>
      <c r="AH25" s="627"/>
      <c r="AI25" s="627"/>
      <c r="AJ25" s="627"/>
      <c r="AK25" s="627"/>
      <c r="AL25" s="628">
        <v>99.5</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11486431</v>
      </c>
      <c r="CS25" s="655"/>
      <c r="CT25" s="655"/>
      <c r="CU25" s="655"/>
      <c r="CV25" s="655"/>
      <c r="CW25" s="655"/>
      <c r="CX25" s="655"/>
      <c r="CY25" s="656"/>
      <c r="CZ25" s="628">
        <v>10.9</v>
      </c>
      <c r="DA25" s="653"/>
      <c r="DB25" s="653"/>
      <c r="DC25" s="657"/>
      <c r="DD25" s="632">
        <v>10255370</v>
      </c>
      <c r="DE25" s="655"/>
      <c r="DF25" s="655"/>
      <c r="DG25" s="655"/>
      <c r="DH25" s="655"/>
      <c r="DI25" s="655"/>
      <c r="DJ25" s="655"/>
      <c r="DK25" s="656"/>
      <c r="DL25" s="632">
        <v>9745127</v>
      </c>
      <c r="DM25" s="655"/>
      <c r="DN25" s="655"/>
      <c r="DO25" s="655"/>
      <c r="DP25" s="655"/>
      <c r="DQ25" s="655"/>
      <c r="DR25" s="655"/>
      <c r="DS25" s="655"/>
      <c r="DT25" s="655"/>
      <c r="DU25" s="655"/>
      <c r="DV25" s="656"/>
      <c r="DW25" s="628">
        <v>18.399999999999999</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26739</v>
      </c>
      <c r="S26" s="624"/>
      <c r="T26" s="624"/>
      <c r="U26" s="624"/>
      <c r="V26" s="624"/>
      <c r="W26" s="624"/>
      <c r="X26" s="624"/>
      <c r="Y26" s="625"/>
      <c r="Z26" s="626">
        <v>0</v>
      </c>
      <c r="AA26" s="626"/>
      <c r="AB26" s="626"/>
      <c r="AC26" s="626"/>
      <c r="AD26" s="627">
        <v>26739</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7455835</v>
      </c>
      <c r="CS26" s="624"/>
      <c r="CT26" s="624"/>
      <c r="CU26" s="624"/>
      <c r="CV26" s="624"/>
      <c r="CW26" s="624"/>
      <c r="CX26" s="624"/>
      <c r="CY26" s="625"/>
      <c r="CZ26" s="628">
        <v>7.1</v>
      </c>
      <c r="DA26" s="653"/>
      <c r="DB26" s="653"/>
      <c r="DC26" s="657"/>
      <c r="DD26" s="632">
        <v>6427200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280321</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28944441</v>
      </c>
      <c r="BH27" s="624"/>
      <c r="BI27" s="624"/>
      <c r="BJ27" s="624"/>
      <c r="BK27" s="624"/>
      <c r="BL27" s="624"/>
      <c r="BM27" s="624"/>
      <c r="BN27" s="625"/>
      <c r="BO27" s="626">
        <v>100</v>
      </c>
      <c r="BP27" s="626"/>
      <c r="BQ27" s="626"/>
      <c r="BR27" s="626"/>
      <c r="BS27" s="627">
        <v>423535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41278331</v>
      </c>
      <c r="CS27" s="655"/>
      <c r="CT27" s="655"/>
      <c r="CU27" s="655"/>
      <c r="CV27" s="655"/>
      <c r="CW27" s="655"/>
      <c r="CX27" s="655"/>
      <c r="CY27" s="656"/>
      <c r="CZ27" s="628">
        <v>39.200000000000003</v>
      </c>
      <c r="DA27" s="653"/>
      <c r="DB27" s="653"/>
      <c r="DC27" s="657"/>
      <c r="DD27" s="632">
        <v>13784648</v>
      </c>
      <c r="DE27" s="655"/>
      <c r="DF27" s="655"/>
      <c r="DG27" s="655"/>
      <c r="DH27" s="655"/>
      <c r="DI27" s="655"/>
      <c r="DJ27" s="655"/>
      <c r="DK27" s="656"/>
      <c r="DL27" s="632">
        <v>10639723</v>
      </c>
      <c r="DM27" s="655"/>
      <c r="DN27" s="655"/>
      <c r="DO27" s="655"/>
      <c r="DP27" s="655"/>
      <c r="DQ27" s="655"/>
      <c r="DR27" s="655"/>
      <c r="DS27" s="655"/>
      <c r="DT27" s="655"/>
      <c r="DU27" s="655"/>
      <c r="DV27" s="656"/>
      <c r="DW27" s="628">
        <v>20.100000000000001</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575705</v>
      </c>
      <c r="S28" s="624"/>
      <c r="T28" s="624"/>
      <c r="U28" s="624"/>
      <c r="V28" s="624"/>
      <c r="W28" s="624"/>
      <c r="X28" s="624"/>
      <c r="Y28" s="625"/>
      <c r="Z28" s="626">
        <v>0.5</v>
      </c>
      <c r="AA28" s="626"/>
      <c r="AB28" s="626"/>
      <c r="AC28" s="626"/>
      <c r="AD28" s="627">
        <v>219995</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5443476</v>
      </c>
      <c r="CS28" s="624"/>
      <c r="CT28" s="624"/>
      <c r="CU28" s="624"/>
      <c r="CV28" s="624"/>
      <c r="CW28" s="624"/>
      <c r="CX28" s="624"/>
      <c r="CY28" s="625"/>
      <c r="CZ28" s="628">
        <v>5.2</v>
      </c>
      <c r="DA28" s="653"/>
      <c r="DB28" s="653"/>
      <c r="DC28" s="657"/>
      <c r="DD28" s="632">
        <v>5430969</v>
      </c>
      <c r="DE28" s="624"/>
      <c r="DF28" s="624"/>
      <c r="DG28" s="624"/>
      <c r="DH28" s="624"/>
      <c r="DI28" s="624"/>
      <c r="DJ28" s="624"/>
      <c r="DK28" s="625"/>
      <c r="DL28" s="632">
        <v>5430969</v>
      </c>
      <c r="DM28" s="624"/>
      <c r="DN28" s="624"/>
      <c r="DO28" s="624"/>
      <c r="DP28" s="624"/>
      <c r="DQ28" s="624"/>
      <c r="DR28" s="624"/>
      <c r="DS28" s="624"/>
      <c r="DT28" s="624"/>
      <c r="DU28" s="624"/>
      <c r="DV28" s="625"/>
      <c r="DW28" s="628">
        <v>10.3</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288159</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5433354</v>
      </c>
      <c r="CS29" s="655"/>
      <c r="CT29" s="655"/>
      <c r="CU29" s="655"/>
      <c r="CV29" s="655"/>
      <c r="CW29" s="655"/>
      <c r="CX29" s="655"/>
      <c r="CY29" s="656"/>
      <c r="CZ29" s="628">
        <v>5.2</v>
      </c>
      <c r="DA29" s="653"/>
      <c r="DB29" s="653"/>
      <c r="DC29" s="657"/>
      <c r="DD29" s="632">
        <v>5420847</v>
      </c>
      <c r="DE29" s="655"/>
      <c r="DF29" s="655"/>
      <c r="DG29" s="655"/>
      <c r="DH29" s="655"/>
      <c r="DI29" s="655"/>
      <c r="DJ29" s="655"/>
      <c r="DK29" s="656"/>
      <c r="DL29" s="632">
        <v>5420847</v>
      </c>
      <c r="DM29" s="655"/>
      <c r="DN29" s="655"/>
      <c r="DO29" s="655"/>
      <c r="DP29" s="655"/>
      <c r="DQ29" s="655"/>
      <c r="DR29" s="655"/>
      <c r="DS29" s="655"/>
      <c r="DT29" s="655"/>
      <c r="DU29" s="655"/>
      <c r="DV29" s="656"/>
      <c r="DW29" s="628">
        <v>10.3</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29122121</v>
      </c>
      <c r="S30" s="624"/>
      <c r="T30" s="624"/>
      <c r="U30" s="624"/>
      <c r="V30" s="624"/>
      <c r="W30" s="624"/>
      <c r="X30" s="624"/>
      <c r="Y30" s="625"/>
      <c r="Z30" s="626">
        <v>27.3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5199161</v>
      </c>
      <c r="CS30" s="624"/>
      <c r="CT30" s="624"/>
      <c r="CU30" s="624"/>
      <c r="CV30" s="624"/>
      <c r="CW30" s="624"/>
      <c r="CX30" s="624"/>
      <c r="CY30" s="625"/>
      <c r="CZ30" s="628">
        <v>4.9000000000000004</v>
      </c>
      <c r="DA30" s="653"/>
      <c r="DB30" s="653"/>
      <c r="DC30" s="657"/>
      <c r="DD30" s="632">
        <v>5188079</v>
      </c>
      <c r="DE30" s="624"/>
      <c r="DF30" s="624"/>
      <c r="DG30" s="624"/>
      <c r="DH30" s="624"/>
      <c r="DI30" s="624"/>
      <c r="DJ30" s="624"/>
      <c r="DK30" s="625"/>
      <c r="DL30" s="632">
        <v>5188079</v>
      </c>
      <c r="DM30" s="624"/>
      <c r="DN30" s="624"/>
      <c r="DO30" s="624"/>
      <c r="DP30" s="624"/>
      <c r="DQ30" s="624"/>
      <c r="DR30" s="624"/>
      <c r="DS30" s="624"/>
      <c r="DT30" s="624"/>
      <c r="DU30" s="624"/>
      <c r="DV30" s="625"/>
      <c r="DW30" s="628">
        <v>9.8000000000000007</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99.1</v>
      </c>
      <c r="BH31" s="667"/>
      <c r="BI31" s="667"/>
      <c r="BJ31" s="667"/>
      <c r="BK31" s="667"/>
      <c r="BL31" s="667"/>
      <c r="BM31" s="618">
        <v>97</v>
      </c>
      <c r="BN31" s="667"/>
      <c r="BO31" s="667"/>
      <c r="BP31" s="667"/>
      <c r="BQ31" s="668"/>
      <c r="BR31" s="679">
        <v>99</v>
      </c>
      <c r="BS31" s="667"/>
      <c r="BT31" s="667"/>
      <c r="BU31" s="667"/>
      <c r="BV31" s="667"/>
      <c r="BW31" s="667"/>
      <c r="BX31" s="618">
        <v>97.1</v>
      </c>
      <c r="BY31" s="667"/>
      <c r="BZ31" s="667"/>
      <c r="CA31" s="667"/>
      <c r="CB31" s="668"/>
      <c r="CD31" s="661"/>
      <c r="CE31" s="662"/>
      <c r="CF31" s="620" t="s">
        <v>300</v>
      </c>
      <c r="CG31" s="621"/>
      <c r="CH31" s="621"/>
      <c r="CI31" s="621"/>
      <c r="CJ31" s="621"/>
      <c r="CK31" s="621"/>
      <c r="CL31" s="621"/>
      <c r="CM31" s="621"/>
      <c r="CN31" s="621"/>
      <c r="CO31" s="621"/>
      <c r="CP31" s="621"/>
      <c r="CQ31" s="622"/>
      <c r="CR31" s="623">
        <v>234193</v>
      </c>
      <c r="CS31" s="655"/>
      <c r="CT31" s="655"/>
      <c r="CU31" s="655"/>
      <c r="CV31" s="655"/>
      <c r="CW31" s="655"/>
      <c r="CX31" s="655"/>
      <c r="CY31" s="656"/>
      <c r="CZ31" s="628">
        <v>0.2</v>
      </c>
      <c r="DA31" s="653"/>
      <c r="DB31" s="653"/>
      <c r="DC31" s="657"/>
      <c r="DD31" s="632">
        <v>232768</v>
      </c>
      <c r="DE31" s="655"/>
      <c r="DF31" s="655"/>
      <c r="DG31" s="655"/>
      <c r="DH31" s="655"/>
      <c r="DI31" s="655"/>
      <c r="DJ31" s="655"/>
      <c r="DK31" s="656"/>
      <c r="DL31" s="632">
        <v>232768</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8626831</v>
      </c>
      <c r="S32" s="624"/>
      <c r="T32" s="624"/>
      <c r="U32" s="624"/>
      <c r="V32" s="624"/>
      <c r="W32" s="624"/>
      <c r="X32" s="624"/>
      <c r="Y32" s="625"/>
      <c r="Z32" s="626">
        <v>8.1</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98.8</v>
      </c>
      <c r="BH32" s="655"/>
      <c r="BI32" s="655"/>
      <c r="BJ32" s="655"/>
      <c r="BK32" s="655"/>
      <c r="BL32" s="655"/>
      <c r="BM32" s="629">
        <v>97.2</v>
      </c>
      <c r="BN32" s="655"/>
      <c r="BO32" s="655"/>
      <c r="BP32" s="655"/>
      <c r="BQ32" s="678"/>
      <c r="BR32" s="680">
        <v>98.7</v>
      </c>
      <c r="BS32" s="655"/>
      <c r="BT32" s="655"/>
      <c r="BU32" s="655"/>
      <c r="BV32" s="655"/>
      <c r="BW32" s="655"/>
      <c r="BX32" s="629">
        <v>97.4</v>
      </c>
      <c r="BY32" s="655"/>
      <c r="BZ32" s="655"/>
      <c r="CA32" s="655"/>
      <c r="CB32" s="678"/>
      <c r="CD32" s="663"/>
      <c r="CE32" s="664"/>
      <c r="CF32" s="620" t="s">
        <v>304</v>
      </c>
      <c r="CG32" s="621"/>
      <c r="CH32" s="621"/>
      <c r="CI32" s="621"/>
      <c r="CJ32" s="621"/>
      <c r="CK32" s="621"/>
      <c r="CL32" s="621"/>
      <c r="CM32" s="621"/>
      <c r="CN32" s="621"/>
      <c r="CO32" s="621"/>
      <c r="CP32" s="621"/>
      <c r="CQ32" s="622"/>
      <c r="CR32" s="623">
        <v>10122</v>
      </c>
      <c r="CS32" s="624"/>
      <c r="CT32" s="624"/>
      <c r="CU32" s="624"/>
      <c r="CV32" s="624"/>
      <c r="CW32" s="624"/>
      <c r="CX32" s="624"/>
      <c r="CY32" s="625"/>
      <c r="CZ32" s="628">
        <v>0</v>
      </c>
      <c r="DA32" s="653"/>
      <c r="DB32" s="653"/>
      <c r="DC32" s="657"/>
      <c r="DD32" s="632">
        <v>10122</v>
      </c>
      <c r="DE32" s="624"/>
      <c r="DF32" s="624"/>
      <c r="DG32" s="624"/>
      <c r="DH32" s="624"/>
      <c r="DI32" s="624"/>
      <c r="DJ32" s="624"/>
      <c r="DK32" s="625"/>
      <c r="DL32" s="632">
        <v>10122</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142895</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99.3</v>
      </c>
      <c r="BH33" s="682"/>
      <c r="BI33" s="682"/>
      <c r="BJ33" s="682"/>
      <c r="BK33" s="682"/>
      <c r="BL33" s="682"/>
      <c r="BM33" s="683">
        <v>96.6</v>
      </c>
      <c r="BN33" s="682"/>
      <c r="BO33" s="682"/>
      <c r="BP33" s="682"/>
      <c r="BQ33" s="684"/>
      <c r="BR33" s="681">
        <v>99.3</v>
      </c>
      <c r="BS33" s="682"/>
      <c r="BT33" s="682"/>
      <c r="BU33" s="682"/>
      <c r="BV33" s="682"/>
      <c r="BW33" s="682"/>
      <c r="BX33" s="683">
        <v>96.6</v>
      </c>
      <c r="BY33" s="682"/>
      <c r="BZ33" s="682"/>
      <c r="CA33" s="682"/>
      <c r="CB33" s="684"/>
      <c r="CD33" s="620" t="s">
        <v>307</v>
      </c>
      <c r="CE33" s="621"/>
      <c r="CF33" s="621"/>
      <c r="CG33" s="621"/>
      <c r="CH33" s="621"/>
      <c r="CI33" s="621"/>
      <c r="CJ33" s="621"/>
      <c r="CK33" s="621"/>
      <c r="CL33" s="621"/>
      <c r="CM33" s="621"/>
      <c r="CN33" s="621"/>
      <c r="CO33" s="621"/>
      <c r="CP33" s="621"/>
      <c r="CQ33" s="622"/>
      <c r="CR33" s="623">
        <v>35353164</v>
      </c>
      <c r="CS33" s="655"/>
      <c r="CT33" s="655"/>
      <c r="CU33" s="655"/>
      <c r="CV33" s="655"/>
      <c r="CW33" s="655"/>
      <c r="CX33" s="655"/>
      <c r="CY33" s="656"/>
      <c r="CZ33" s="628">
        <v>33.6</v>
      </c>
      <c r="DA33" s="653"/>
      <c r="DB33" s="653"/>
      <c r="DC33" s="657"/>
      <c r="DD33" s="632">
        <v>29573774</v>
      </c>
      <c r="DE33" s="655"/>
      <c r="DF33" s="655"/>
      <c r="DG33" s="655"/>
      <c r="DH33" s="655"/>
      <c r="DI33" s="655"/>
      <c r="DJ33" s="655"/>
      <c r="DK33" s="656"/>
      <c r="DL33" s="632">
        <v>21386913</v>
      </c>
      <c r="DM33" s="655"/>
      <c r="DN33" s="655"/>
      <c r="DO33" s="655"/>
      <c r="DP33" s="655"/>
      <c r="DQ33" s="655"/>
      <c r="DR33" s="655"/>
      <c r="DS33" s="655"/>
      <c r="DT33" s="655"/>
      <c r="DU33" s="655"/>
      <c r="DV33" s="656"/>
      <c r="DW33" s="628">
        <v>40.5</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222034</v>
      </c>
      <c r="S34" s="624"/>
      <c r="T34" s="624"/>
      <c r="U34" s="624"/>
      <c r="V34" s="624"/>
      <c r="W34" s="624"/>
      <c r="X34" s="624"/>
      <c r="Y34" s="625"/>
      <c r="Z34" s="626">
        <v>0.2</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10772121</v>
      </c>
      <c r="CS34" s="624"/>
      <c r="CT34" s="624"/>
      <c r="CU34" s="624"/>
      <c r="CV34" s="624"/>
      <c r="CW34" s="624"/>
      <c r="CX34" s="624"/>
      <c r="CY34" s="625"/>
      <c r="CZ34" s="628">
        <v>10.199999999999999</v>
      </c>
      <c r="DA34" s="653"/>
      <c r="DB34" s="653"/>
      <c r="DC34" s="657"/>
      <c r="DD34" s="632">
        <v>8277281</v>
      </c>
      <c r="DE34" s="624"/>
      <c r="DF34" s="624"/>
      <c r="DG34" s="624"/>
      <c r="DH34" s="624"/>
      <c r="DI34" s="624"/>
      <c r="DJ34" s="624"/>
      <c r="DK34" s="625"/>
      <c r="DL34" s="632">
        <v>6202708</v>
      </c>
      <c r="DM34" s="624"/>
      <c r="DN34" s="624"/>
      <c r="DO34" s="624"/>
      <c r="DP34" s="624"/>
      <c r="DQ34" s="624"/>
      <c r="DR34" s="624"/>
      <c r="DS34" s="624"/>
      <c r="DT34" s="624"/>
      <c r="DU34" s="624"/>
      <c r="DV34" s="625"/>
      <c r="DW34" s="628">
        <v>11.7</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2181454</v>
      </c>
      <c r="S35" s="624"/>
      <c r="T35" s="624"/>
      <c r="U35" s="624"/>
      <c r="V35" s="624"/>
      <c r="W35" s="624"/>
      <c r="X35" s="624"/>
      <c r="Y35" s="625"/>
      <c r="Z35" s="626">
        <v>2</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390436</v>
      </c>
      <c r="CS35" s="655"/>
      <c r="CT35" s="655"/>
      <c r="CU35" s="655"/>
      <c r="CV35" s="655"/>
      <c r="CW35" s="655"/>
      <c r="CX35" s="655"/>
      <c r="CY35" s="656"/>
      <c r="CZ35" s="628">
        <v>0.4</v>
      </c>
      <c r="DA35" s="653"/>
      <c r="DB35" s="653"/>
      <c r="DC35" s="657"/>
      <c r="DD35" s="632">
        <v>390436</v>
      </c>
      <c r="DE35" s="655"/>
      <c r="DF35" s="655"/>
      <c r="DG35" s="655"/>
      <c r="DH35" s="655"/>
      <c r="DI35" s="655"/>
      <c r="DJ35" s="655"/>
      <c r="DK35" s="656"/>
      <c r="DL35" s="632">
        <v>390436</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1259742</v>
      </c>
      <c r="S36" s="624"/>
      <c r="T36" s="624"/>
      <c r="U36" s="624"/>
      <c r="V36" s="624"/>
      <c r="W36" s="624"/>
      <c r="X36" s="624"/>
      <c r="Y36" s="625"/>
      <c r="Z36" s="626">
        <v>1.2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12860108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158133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8329972</v>
      </c>
      <c r="CS36" s="624"/>
      <c r="CT36" s="624"/>
      <c r="CU36" s="624"/>
      <c r="CV36" s="624"/>
      <c r="CW36" s="624"/>
      <c r="CX36" s="624"/>
      <c r="CY36" s="625"/>
      <c r="CZ36" s="628">
        <v>7.9</v>
      </c>
      <c r="DA36" s="653"/>
      <c r="DB36" s="653"/>
      <c r="DC36" s="657"/>
      <c r="DD36" s="632">
        <v>7713218</v>
      </c>
      <c r="DE36" s="624"/>
      <c r="DF36" s="624"/>
      <c r="DG36" s="624"/>
      <c r="DH36" s="624"/>
      <c r="DI36" s="624"/>
      <c r="DJ36" s="624"/>
      <c r="DK36" s="625"/>
      <c r="DL36" s="632">
        <v>6496366</v>
      </c>
      <c r="DM36" s="624"/>
      <c r="DN36" s="624"/>
      <c r="DO36" s="624"/>
      <c r="DP36" s="624"/>
      <c r="DQ36" s="624"/>
      <c r="DR36" s="624"/>
      <c r="DS36" s="624"/>
      <c r="DT36" s="624"/>
      <c r="DU36" s="624"/>
      <c r="DV36" s="625"/>
      <c r="DW36" s="628">
        <v>12.3</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2278808</v>
      </c>
      <c r="S37" s="624"/>
      <c r="T37" s="624"/>
      <c r="U37" s="624"/>
      <c r="V37" s="624"/>
      <c r="W37" s="624"/>
      <c r="X37" s="624"/>
      <c r="Y37" s="625"/>
      <c r="Z37" s="626">
        <v>2.1</v>
      </c>
      <c r="AA37" s="626"/>
      <c r="AB37" s="626"/>
      <c r="AC37" s="626"/>
      <c r="AD37" s="627">
        <v>3699</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2154056</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-223726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2944812</v>
      </c>
      <c r="CS37" s="655"/>
      <c r="CT37" s="655"/>
      <c r="CU37" s="655"/>
      <c r="CV37" s="655"/>
      <c r="CW37" s="655"/>
      <c r="CX37" s="655"/>
      <c r="CY37" s="656"/>
      <c r="CZ37" s="628">
        <v>2.8</v>
      </c>
      <c r="DA37" s="653"/>
      <c r="DB37" s="653"/>
      <c r="DC37" s="657"/>
      <c r="DD37" s="632">
        <v>2944116</v>
      </c>
      <c r="DE37" s="655"/>
      <c r="DF37" s="655"/>
      <c r="DG37" s="655"/>
      <c r="DH37" s="655"/>
      <c r="DI37" s="655"/>
      <c r="DJ37" s="655"/>
      <c r="DK37" s="656"/>
      <c r="DL37" s="632">
        <v>2879974</v>
      </c>
      <c r="DM37" s="655"/>
      <c r="DN37" s="655"/>
      <c r="DO37" s="655"/>
      <c r="DP37" s="655"/>
      <c r="DQ37" s="655"/>
      <c r="DR37" s="655"/>
      <c r="DS37" s="655"/>
      <c r="DT37" s="655"/>
      <c r="DU37" s="655"/>
      <c r="DV37" s="656"/>
      <c r="DW37" s="628">
        <v>5.5</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6417200</v>
      </c>
      <c r="S38" s="624"/>
      <c r="T38" s="624"/>
      <c r="U38" s="624"/>
      <c r="V38" s="624"/>
      <c r="W38" s="624"/>
      <c r="X38" s="624"/>
      <c r="Y38" s="625"/>
      <c r="Z38" s="626">
        <v>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150757</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28377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10555295</v>
      </c>
      <c r="CS38" s="624"/>
      <c r="CT38" s="624"/>
      <c r="CU38" s="624"/>
      <c r="CV38" s="624"/>
      <c r="CW38" s="624"/>
      <c r="CX38" s="624"/>
      <c r="CY38" s="625"/>
      <c r="CZ38" s="628">
        <v>10</v>
      </c>
      <c r="DA38" s="653"/>
      <c r="DB38" s="653"/>
      <c r="DC38" s="657"/>
      <c r="DD38" s="632">
        <v>8198141</v>
      </c>
      <c r="DE38" s="624"/>
      <c r="DF38" s="624"/>
      <c r="DG38" s="624"/>
      <c r="DH38" s="624"/>
      <c r="DI38" s="624"/>
      <c r="DJ38" s="624"/>
      <c r="DK38" s="625"/>
      <c r="DL38" s="632">
        <v>7765190</v>
      </c>
      <c r="DM38" s="624"/>
      <c r="DN38" s="624"/>
      <c r="DO38" s="624"/>
      <c r="DP38" s="624"/>
      <c r="DQ38" s="624"/>
      <c r="DR38" s="624"/>
      <c r="DS38" s="624"/>
      <c r="DT38" s="624"/>
      <c r="DU38" s="624"/>
      <c r="DV38" s="625"/>
      <c r="DW38" s="628">
        <v>14.7</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40907</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4722955</v>
      </c>
      <c r="CS39" s="655"/>
      <c r="CT39" s="655"/>
      <c r="CU39" s="655"/>
      <c r="CV39" s="655"/>
      <c r="CW39" s="655"/>
      <c r="CX39" s="655"/>
      <c r="CY39" s="656"/>
      <c r="CZ39" s="628">
        <v>4.5</v>
      </c>
      <c r="DA39" s="653"/>
      <c r="DB39" s="653"/>
      <c r="DC39" s="657"/>
      <c r="DD39" s="632">
        <v>4462485</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500000</v>
      </c>
      <c r="S40" s="624"/>
      <c r="T40" s="624"/>
      <c r="U40" s="624"/>
      <c r="V40" s="624"/>
      <c r="W40" s="624"/>
      <c r="X40" s="624"/>
      <c r="Y40" s="625"/>
      <c r="Z40" s="626">
        <v>0.5</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582385</v>
      </c>
      <c r="CS40" s="624"/>
      <c r="CT40" s="624"/>
      <c r="CU40" s="624"/>
      <c r="CV40" s="624"/>
      <c r="CW40" s="624"/>
      <c r="CX40" s="624"/>
      <c r="CY40" s="625"/>
      <c r="CZ40" s="628">
        <v>0.6</v>
      </c>
      <c r="DA40" s="653"/>
      <c r="DB40" s="653"/>
      <c r="DC40" s="657"/>
      <c r="DD40" s="632">
        <v>532213</v>
      </c>
      <c r="DE40" s="624"/>
      <c r="DF40" s="624"/>
      <c r="DG40" s="624"/>
      <c r="DH40" s="624"/>
      <c r="DI40" s="624"/>
      <c r="DJ40" s="624"/>
      <c r="DK40" s="625"/>
      <c r="DL40" s="632">
        <v>532213</v>
      </c>
      <c r="DM40" s="624"/>
      <c r="DN40" s="624"/>
      <c r="DO40" s="624"/>
      <c r="DP40" s="624"/>
      <c r="DQ40" s="624"/>
      <c r="DR40" s="624"/>
      <c r="DS40" s="624"/>
      <c r="DT40" s="624"/>
      <c r="DU40" s="624"/>
      <c r="DV40" s="625"/>
      <c r="DW40" s="628">
        <v>1</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106589940</v>
      </c>
      <c r="S41" s="696"/>
      <c r="T41" s="696"/>
      <c r="U41" s="696"/>
      <c r="V41" s="696"/>
      <c r="W41" s="696"/>
      <c r="X41" s="696"/>
      <c r="Y41" s="700"/>
      <c r="Z41" s="701">
        <v>100</v>
      </c>
      <c r="AA41" s="701"/>
      <c r="AB41" s="701"/>
      <c r="AC41" s="701"/>
      <c r="AD41" s="702">
        <v>52333828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2730337</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7824958</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373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11758103</v>
      </c>
      <c r="CS42" s="655"/>
      <c r="CT42" s="655"/>
      <c r="CU42" s="655"/>
      <c r="CV42" s="655"/>
      <c r="CW42" s="655"/>
      <c r="CX42" s="655"/>
      <c r="CY42" s="656"/>
      <c r="CZ42" s="628">
        <v>11.2</v>
      </c>
      <c r="DA42" s="653"/>
      <c r="DB42" s="653"/>
      <c r="DC42" s="657"/>
      <c r="DD42" s="632">
        <v>2029253</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489703</v>
      </c>
      <c r="CS43" s="655"/>
      <c r="CT43" s="655"/>
      <c r="CU43" s="655"/>
      <c r="CV43" s="655"/>
      <c r="CW43" s="655"/>
      <c r="CX43" s="655"/>
      <c r="CY43" s="656"/>
      <c r="CZ43" s="628">
        <v>0.5</v>
      </c>
      <c r="DA43" s="653"/>
      <c r="DB43" s="653"/>
      <c r="DC43" s="657"/>
      <c r="DD43" s="632">
        <v>489703</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11758103</v>
      </c>
      <c r="CS44" s="624"/>
      <c r="CT44" s="624"/>
      <c r="CU44" s="624"/>
      <c r="CV44" s="624"/>
      <c r="CW44" s="624"/>
      <c r="CX44" s="624"/>
      <c r="CY44" s="625"/>
      <c r="CZ44" s="628">
        <v>11.2</v>
      </c>
      <c r="DA44" s="629"/>
      <c r="DB44" s="629"/>
      <c r="DC44" s="635"/>
      <c r="DD44" s="632">
        <v>2029253</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3858362</v>
      </c>
      <c r="CS45" s="655"/>
      <c r="CT45" s="655"/>
      <c r="CU45" s="655"/>
      <c r="CV45" s="655"/>
      <c r="CW45" s="655"/>
      <c r="CX45" s="655"/>
      <c r="CY45" s="656"/>
      <c r="CZ45" s="628">
        <v>3.7</v>
      </c>
      <c r="DA45" s="653"/>
      <c r="DB45" s="653"/>
      <c r="DC45" s="657"/>
      <c r="DD45" s="632">
        <v>200983</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7424303</v>
      </c>
      <c r="CS46" s="624"/>
      <c r="CT46" s="624"/>
      <c r="CU46" s="624"/>
      <c r="CV46" s="624"/>
      <c r="CW46" s="624"/>
      <c r="CX46" s="624"/>
      <c r="CY46" s="625"/>
      <c r="CZ46" s="628">
        <v>7</v>
      </c>
      <c r="DA46" s="629"/>
      <c r="DB46" s="629"/>
      <c r="DC46" s="635"/>
      <c r="DD46" s="632">
        <v>1780632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105319505</v>
      </c>
      <c r="CS49" s="682"/>
      <c r="CT49" s="682"/>
      <c r="CU49" s="682"/>
      <c r="CV49" s="682"/>
      <c r="CW49" s="682"/>
      <c r="CX49" s="682"/>
      <c r="CY49" s="711"/>
      <c r="CZ49" s="703">
        <v>100</v>
      </c>
      <c r="DA49" s="712"/>
      <c r="DB49" s="712"/>
      <c r="DC49" s="713"/>
      <c r="DD49" s="714">
        <v>61074014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rpMRNHNP7BlialPKwJI8fXKgK49FiXIl5lxRizR+g60+YZX91IuL5UVKwiE4tFl2TLHQxkHE4qyRylMtRjTpVA==" saltValue="wFNP7viNxDWUZnYVBl/sc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106598</v>
      </c>
      <c r="R7" s="753"/>
      <c r="S7" s="753"/>
      <c r="T7" s="753"/>
      <c r="U7" s="753"/>
      <c r="V7" s="753">
        <v>105334</v>
      </c>
      <c r="W7" s="753"/>
      <c r="X7" s="753"/>
      <c r="Y7" s="753"/>
      <c r="Z7" s="753"/>
      <c r="AA7" s="753">
        <v>1264</v>
      </c>
      <c r="AB7" s="753"/>
      <c r="AC7" s="753"/>
      <c r="AD7" s="753"/>
      <c r="AE7" s="754"/>
      <c r="AF7" s="755">
        <v>1249</v>
      </c>
      <c r="AG7" s="756"/>
      <c r="AH7" s="756"/>
      <c r="AI7" s="756"/>
      <c r="AJ7" s="757"/>
      <c r="AK7" s="758">
        <v>2181</v>
      </c>
      <c r="AL7" s="759"/>
      <c r="AM7" s="759"/>
      <c r="AN7" s="759"/>
      <c r="AO7" s="759"/>
      <c r="AP7" s="759">
        <v>62978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547</v>
      </c>
      <c r="BT7" s="747"/>
      <c r="BU7" s="747"/>
      <c r="BV7" s="747"/>
      <c r="BW7" s="747"/>
      <c r="BX7" s="747"/>
      <c r="BY7" s="747"/>
      <c r="BZ7" s="747"/>
      <c r="CA7" s="747"/>
      <c r="CB7" s="747"/>
      <c r="CC7" s="747"/>
      <c r="CD7" s="747"/>
      <c r="CE7" s="747"/>
      <c r="CF7" s="747"/>
      <c r="CG7" s="762"/>
      <c r="CH7" s="743">
        <v>36</v>
      </c>
      <c r="CI7" s="744"/>
      <c r="CJ7" s="744"/>
      <c r="CK7" s="744"/>
      <c r="CL7" s="745"/>
      <c r="CM7" s="743">
        <v>666</v>
      </c>
      <c r="CN7" s="744"/>
      <c r="CO7" s="744"/>
      <c r="CP7" s="744"/>
      <c r="CQ7" s="745"/>
      <c r="CR7" s="743">
        <v>144</v>
      </c>
      <c r="CS7" s="744"/>
      <c r="CT7" s="744"/>
      <c r="CU7" s="744"/>
      <c r="CV7" s="745"/>
      <c r="CW7" s="743" t="s">
        <v>556</v>
      </c>
      <c r="CX7" s="744"/>
      <c r="CY7" s="744"/>
      <c r="CZ7" s="744"/>
      <c r="DA7" s="745"/>
      <c r="DB7" s="743">
        <v>382</v>
      </c>
      <c r="DC7" s="744"/>
      <c r="DD7" s="744"/>
      <c r="DE7" s="744"/>
      <c r="DF7" s="745"/>
      <c r="DG7" s="743" t="s">
        <v>556</v>
      </c>
      <c r="DH7" s="744"/>
      <c r="DI7" s="744"/>
      <c r="DJ7" s="744"/>
      <c r="DK7" s="745"/>
      <c r="DL7" s="743" t="s">
        <v>556</v>
      </c>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t="s">
        <v>488</v>
      </c>
      <c r="R8" s="784"/>
      <c r="S8" s="784"/>
      <c r="T8" s="784"/>
      <c r="U8" s="784"/>
      <c r="V8" s="784" t="s">
        <v>488</v>
      </c>
      <c r="W8" s="784"/>
      <c r="X8" s="784"/>
      <c r="Y8" s="784"/>
      <c r="Z8" s="784"/>
      <c r="AA8" s="784" t="s">
        <v>488</v>
      </c>
      <c r="AB8" s="784"/>
      <c r="AC8" s="784"/>
      <c r="AD8" s="784"/>
      <c r="AE8" s="785"/>
      <c r="AF8" s="786" t="s">
        <v>122</v>
      </c>
      <c r="AG8" s="787"/>
      <c r="AH8" s="787"/>
      <c r="AI8" s="787"/>
      <c r="AJ8" s="788"/>
      <c r="AK8" s="769" t="s">
        <v>488</v>
      </c>
      <c r="AL8" s="770"/>
      <c r="AM8" s="770"/>
      <c r="AN8" s="770"/>
      <c r="AO8" s="770"/>
      <c r="AP8" s="770" t="s">
        <v>488</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t="s">
        <v>376</v>
      </c>
      <c r="C9" s="781"/>
      <c r="D9" s="781"/>
      <c r="E9" s="781"/>
      <c r="F9" s="781"/>
      <c r="G9" s="781"/>
      <c r="H9" s="781"/>
      <c r="I9" s="781"/>
      <c r="J9" s="781"/>
      <c r="K9" s="781"/>
      <c r="L9" s="781"/>
      <c r="M9" s="781"/>
      <c r="N9" s="781"/>
      <c r="O9" s="781"/>
      <c r="P9" s="782"/>
      <c r="Q9" s="783">
        <v>64</v>
      </c>
      <c r="R9" s="784"/>
      <c r="S9" s="784"/>
      <c r="T9" s="784"/>
      <c r="U9" s="784"/>
      <c r="V9" s="784">
        <v>58</v>
      </c>
      <c r="W9" s="784"/>
      <c r="X9" s="784"/>
      <c r="Y9" s="784"/>
      <c r="Z9" s="784"/>
      <c r="AA9" s="784">
        <v>7</v>
      </c>
      <c r="AB9" s="784"/>
      <c r="AC9" s="784"/>
      <c r="AD9" s="784"/>
      <c r="AE9" s="785"/>
      <c r="AF9" s="786" t="s">
        <v>122</v>
      </c>
      <c r="AG9" s="787"/>
      <c r="AH9" s="787"/>
      <c r="AI9" s="787"/>
      <c r="AJ9" s="788"/>
      <c r="AK9" s="769">
        <v>14</v>
      </c>
      <c r="AL9" s="770"/>
      <c r="AM9" s="770"/>
      <c r="AN9" s="770"/>
      <c r="AO9" s="770"/>
      <c r="AP9" s="770">
        <v>213</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106590</v>
      </c>
      <c r="R23" s="793"/>
      <c r="S23" s="793"/>
      <c r="T23" s="793"/>
      <c r="U23" s="793"/>
      <c r="V23" s="793">
        <v>105320</v>
      </c>
      <c r="W23" s="793"/>
      <c r="X23" s="793"/>
      <c r="Y23" s="793"/>
      <c r="Z23" s="793"/>
      <c r="AA23" s="793">
        <v>1270</v>
      </c>
      <c r="AB23" s="793"/>
      <c r="AC23" s="793"/>
      <c r="AD23" s="793"/>
      <c r="AE23" s="794"/>
      <c r="AF23" s="795">
        <v>1249</v>
      </c>
      <c r="AG23" s="793"/>
      <c r="AH23" s="793"/>
      <c r="AI23" s="793"/>
      <c r="AJ23" s="796"/>
      <c r="AK23" s="797"/>
      <c r="AL23" s="798"/>
      <c r="AM23" s="798"/>
      <c r="AN23" s="798"/>
      <c r="AO23" s="798"/>
      <c r="AP23" s="793">
        <v>63191</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390</v>
      </c>
      <c r="C28" s="750"/>
      <c r="D28" s="750"/>
      <c r="E28" s="750"/>
      <c r="F28" s="750"/>
      <c r="G28" s="750"/>
      <c r="H28" s="750"/>
      <c r="I28" s="750"/>
      <c r="J28" s="750"/>
      <c r="K28" s="750"/>
      <c r="L28" s="750"/>
      <c r="M28" s="750"/>
      <c r="N28" s="750"/>
      <c r="O28" s="750"/>
      <c r="P28" s="751"/>
      <c r="Q28" s="822">
        <v>23213</v>
      </c>
      <c r="R28" s="823"/>
      <c r="S28" s="823"/>
      <c r="T28" s="823"/>
      <c r="U28" s="823"/>
      <c r="V28" s="823">
        <v>23054</v>
      </c>
      <c r="W28" s="823"/>
      <c r="X28" s="823"/>
      <c r="Y28" s="823"/>
      <c r="Z28" s="823"/>
      <c r="AA28" s="823">
        <v>158</v>
      </c>
      <c r="AB28" s="823"/>
      <c r="AC28" s="823"/>
      <c r="AD28" s="823"/>
      <c r="AE28" s="824"/>
      <c r="AF28" s="825">
        <v>158</v>
      </c>
      <c r="AG28" s="823"/>
      <c r="AH28" s="823"/>
      <c r="AI28" s="823"/>
      <c r="AJ28" s="826"/>
      <c r="AK28" s="827">
        <v>2780</v>
      </c>
      <c r="AL28" s="828"/>
      <c r="AM28" s="828"/>
      <c r="AN28" s="828"/>
      <c r="AO28" s="828"/>
      <c r="AP28" s="828" t="s">
        <v>488</v>
      </c>
      <c r="AQ28" s="828"/>
      <c r="AR28" s="828"/>
      <c r="AS28" s="828"/>
      <c r="AT28" s="828"/>
      <c r="AU28" s="828" t="s">
        <v>488</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391</v>
      </c>
      <c r="C29" s="781"/>
      <c r="D29" s="781"/>
      <c r="E29" s="781"/>
      <c r="F29" s="781"/>
      <c r="G29" s="781"/>
      <c r="H29" s="781"/>
      <c r="I29" s="781"/>
      <c r="J29" s="781"/>
      <c r="K29" s="781"/>
      <c r="L29" s="781"/>
      <c r="M29" s="781"/>
      <c r="N29" s="781"/>
      <c r="O29" s="781"/>
      <c r="P29" s="782"/>
      <c r="Q29" s="783">
        <v>24681</v>
      </c>
      <c r="R29" s="784"/>
      <c r="S29" s="784"/>
      <c r="T29" s="784"/>
      <c r="U29" s="784"/>
      <c r="V29" s="784">
        <v>24509</v>
      </c>
      <c r="W29" s="784"/>
      <c r="X29" s="784"/>
      <c r="Y29" s="784"/>
      <c r="Z29" s="784"/>
      <c r="AA29" s="784">
        <v>172</v>
      </c>
      <c r="AB29" s="784"/>
      <c r="AC29" s="784"/>
      <c r="AD29" s="784"/>
      <c r="AE29" s="785"/>
      <c r="AF29" s="786">
        <v>172</v>
      </c>
      <c r="AG29" s="787"/>
      <c r="AH29" s="787"/>
      <c r="AI29" s="787"/>
      <c r="AJ29" s="788"/>
      <c r="AK29" s="834">
        <v>3854</v>
      </c>
      <c r="AL29" s="830"/>
      <c r="AM29" s="830"/>
      <c r="AN29" s="830"/>
      <c r="AO29" s="830"/>
      <c r="AP29" s="830" t="s">
        <v>488</v>
      </c>
      <c r="AQ29" s="830"/>
      <c r="AR29" s="830"/>
      <c r="AS29" s="830"/>
      <c r="AT29" s="830"/>
      <c r="AU29" s="830" t="s">
        <v>488</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392</v>
      </c>
      <c r="C30" s="781"/>
      <c r="D30" s="781"/>
      <c r="E30" s="781"/>
      <c r="F30" s="781"/>
      <c r="G30" s="781"/>
      <c r="H30" s="781"/>
      <c r="I30" s="781"/>
      <c r="J30" s="781"/>
      <c r="K30" s="781"/>
      <c r="L30" s="781"/>
      <c r="M30" s="781"/>
      <c r="N30" s="781"/>
      <c r="O30" s="781"/>
      <c r="P30" s="782"/>
      <c r="Q30" s="783">
        <v>4814</v>
      </c>
      <c r="R30" s="784"/>
      <c r="S30" s="784"/>
      <c r="T30" s="784"/>
      <c r="U30" s="784"/>
      <c r="V30" s="784">
        <v>4573</v>
      </c>
      <c r="W30" s="784"/>
      <c r="X30" s="784"/>
      <c r="Y30" s="784"/>
      <c r="Z30" s="784"/>
      <c r="AA30" s="784">
        <v>241</v>
      </c>
      <c r="AB30" s="784"/>
      <c r="AC30" s="784"/>
      <c r="AD30" s="784"/>
      <c r="AE30" s="785"/>
      <c r="AF30" s="786">
        <v>241</v>
      </c>
      <c r="AG30" s="787"/>
      <c r="AH30" s="787"/>
      <c r="AI30" s="787"/>
      <c r="AJ30" s="788"/>
      <c r="AK30" s="834">
        <v>1011</v>
      </c>
      <c r="AL30" s="830"/>
      <c r="AM30" s="830"/>
      <c r="AN30" s="830"/>
      <c r="AO30" s="830"/>
      <c r="AP30" s="830" t="s">
        <v>488</v>
      </c>
      <c r="AQ30" s="830"/>
      <c r="AR30" s="830"/>
      <c r="AS30" s="830"/>
      <c r="AT30" s="830"/>
      <c r="AU30" s="830" t="s">
        <v>488</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393</v>
      </c>
      <c r="C31" s="781"/>
      <c r="D31" s="781"/>
      <c r="E31" s="781"/>
      <c r="F31" s="781"/>
      <c r="G31" s="781"/>
      <c r="H31" s="781"/>
      <c r="I31" s="781"/>
      <c r="J31" s="781"/>
      <c r="K31" s="781"/>
      <c r="L31" s="781"/>
      <c r="M31" s="781"/>
      <c r="N31" s="781"/>
      <c r="O31" s="781"/>
      <c r="P31" s="782"/>
      <c r="Q31" s="783">
        <v>3879</v>
      </c>
      <c r="R31" s="784"/>
      <c r="S31" s="784"/>
      <c r="T31" s="784"/>
      <c r="U31" s="784"/>
      <c r="V31" s="784">
        <v>3448</v>
      </c>
      <c r="W31" s="784"/>
      <c r="X31" s="784"/>
      <c r="Y31" s="784"/>
      <c r="Z31" s="784"/>
      <c r="AA31" s="784">
        <v>431</v>
      </c>
      <c r="AB31" s="784"/>
      <c r="AC31" s="784"/>
      <c r="AD31" s="784"/>
      <c r="AE31" s="785"/>
      <c r="AF31" s="786">
        <v>6134</v>
      </c>
      <c r="AG31" s="787"/>
      <c r="AH31" s="787"/>
      <c r="AI31" s="787"/>
      <c r="AJ31" s="788"/>
      <c r="AK31" s="834">
        <v>117</v>
      </c>
      <c r="AL31" s="830"/>
      <c r="AM31" s="830"/>
      <c r="AN31" s="830"/>
      <c r="AO31" s="830"/>
      <c r="AP31" s="830">
        <v>9854</v>
      </c>
      <c r="AQ31" s="830"/>
      <c r="AR31" s="830"/>
      <c r="AS31" s="830"/>
      <c r="AT31" s="830"/>
      <c r="AU31" s="830">
        <v>197</v>
      </c>
      <c r="AV31" s="830"/>
      <c r="AW31" s="830"/>
      <c r="AX31" s="830"/>
      <c r="AY31" s="830"/>
      <c r="AZ31" s="831"/>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395</v>
      </c>
      <c r="C32" s="781"/>
      <c r="D32" s="781"/>
      <c r="E32" s="781"/>
      <c r="F32" s="781"/>
      <c r="G32" s="781"/>
      <c r="H32" s="781"/>
      <c r="I32" s="781"/>
      <c r="J32" s="781"/>
      <c r="K32" s="781"/>
      <c r="L32" s="781"/>
      <c r="M32" s="781"/>
      <c r="N32" s="781"/>
      <c r="O32" s="781"/>
      <c r="P32" s="782"/>
      <c r="Q32" s="783">
        <v>5593</v>
      </c>
      <c r="R32" s="784"/>
      <c r="S32" s="784"/>
      <c r="T32" s="784"/>
      <c r="U32" s="784"/>
      <c r="V32" s="784">
        <v>5288</v>
      </c>
      <c r="W32" s="784"/>
      <c r="X32" s="784"/>
      <c r="Y32" s="784"/>
      <c r="Z32" s="784"/>
      <c r="AA32" s="784">
        <v>305</v>
      </c>
      <c r="AB32" s="784"/>
      <c r="AC32" s="784"/>
      <c r="AD32" s="784"/>
      <c r="AE32" s="785"/>
      <c r="AF32" s="786">
        <v>2013</v>
      </c>
      <c r="AG32" s="787"/>
      <c r="AH32" s="787"/>
      <c r="AI32" s="787"/>
      <c r="AJ32" s="788"/>
      <c r="AK32" s="834">
        <v>1633</v>
      </c>
      <c r="AL32" s="830"/>
      <c r="AM32" s="830"/>
      <c r="AN32" s="830"/>
      <c r="AO32" s="830"/>
      <c r="AP32" s="830">
        <v>39362</v>
      </c>
      <c r="AQ32" s="830"/>
      <c r="AR32" s="830"/>
      <c r="AS32" s="830"/>
      <c r="AT32" s="830"/>
      <c r="AU32" s="830">
        <v>12281</v>
      </c>
      <c r="AV32" s="830"/>
      <c r="AW32" s="830"/>
      <c r="AX32" s="830"/>
      <c r="AY32" s="830"/>
      <c r="AZ32" s="831"/>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378</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8719</v>
      </c>
      <c r="AG63" s="844"/>
      <c r="AH63" s="844"/>
      <c r="AI63" s="844"/>
      <c r="AJ63" s="845"/>
      <c r="AK63" s="846"/>
      <c r="AL63" s="841"/>
      <c r="AM63" s="841"/>
      <c r="AN63" s="841"/>
      <c r="AO63" s="841"/>
      <c r="AP63" s="844">
        <v>49216</v>
      </c>
      <c r="AQ63" s="844"/>
      <c r="AR63" s="844"/>
      <c r="AS63" s="844"/>
      <c r="AT63" s="844"/>
      <c r="AU63" s="844">
        <v>12478</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548</v>
      </c>
      <c r="C68" s="870"/>
      <c r="D68" s="870"/>
      <c r="E68" s="870"/>
      <c r="F68" s="870"/>
      <c r="G68" s="870"/>
      <c r="H68" s="870"/>
      <c r="I68" s="870"/>
      <c r="J68" s="870"/>
      <c r="K68" s="870"/>
      <c r="L68" s="870"/>
      <c r="M68" s="870"/>
      <c r="N68" s="870"/>
      <c r="O68" s="870"/>
      <c r="P68" s="871"/>
      <c r="Q68" s="872">
        <v>374</v>
      </c>
      <c r="R68" s="866"/>
      <c r="S68" s="866"/>
      <c r="T68" s="866"/>
      <c r="U68" s="866"/>
      <c r="V68" s="866">
        <v>340</v>
      </c>
      <c r="W68" s="866"/>
      <c r="X68" s="866"/>
      <c r="Y68" s="866"/>
      <c r="Z68" s="866"/>
      <c r="AA68" s="866">
        <v>34</v>
      </c>
      <c r="AB68" s="866"/>
      <c r="AC68" s="866"/>
      <c r="AD68" s="866"/>
      <c r="AE68" s="866"/>
      <c r="AF68" s="866">
        <v>34</v>
      </c>
      <c r="AG68" s="866"/>
      <c r="AH68" s="866"/>
      <c r="AI68" s="866"/>
      <c r="AJ68" s="866"/>
      <c r="AK68" s="866" t="s">
        <v>488</v>
      </c>
      <c r="AL68" s="866"/>
      <c r="AM68" s="866"/>
      <c r="AN68" s="866"/>
      <c r="AO68" s="866"/>
      <c r="AP68" s="866" t="s">
        <v>488</v>
      </c>
      <c r="AQ68" s="866"/>
      <c r="AR68" s="866"/>
      <c r="AS68" s="866"/>
      <c r="AT68" s="866"/>
      <c r="AU68" s="866" t="s">
        <v>488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549</v>
      </c>
      <c r="C69" s="874"/>
      <c r="D69" s="874"/>
      <c r="E69" s="874"/>
      <c r="F69" s="874"/>
      <c r="G69" s="874"/>
      <c r="H69" s="874"/>
      <c r="I69" s="874"/>
      <c r="J69" s="874"/>
      <c r="K69" s="874"/>
      <c r="L69" s="874"/>
      <c r="M69" s="874"/>
      <c r="N69" s="874"/>
      <c r="O69" s="874"/>
      <c r="P69" s="875"/>
      <c r="Q69" s="876">
        <v>7665</v>
      </c>
      <c r="R69" s="830"/>
      <c r="S69" s="830"/>
      <c r="T69" s="830"/>
      <c r="U69" s="830"/>
      <c r="V69" s="830">
        <v>7554</v>
      </c>
      <c r="W69" s="830"/>
      <c r="X69" s="830"/>
      <c r="Y69" s="830"/>
      <c r="Z69" s="830"/>
      <c r="AA69" s="830">
        <v>111</v>
      </c>
      <c r="AB69" s="830"/>
      <c r="AC69" s="830"/>
      <c r="AD69" s="830"/>
      <c r="AE69" s="830"/>
      <c r="AF69" s="830">
        <v>66</v>
      </c>
      <c r="AG69" s="830"/>
      <c r="AH69" s="830"/>
      <c r="AI69" s="830"/>
      <c r="AJ69" s="830"/>
      <c r="AK69" s="830" t="s">
        <v>488</v>
      </c>
      <c r="AL69" s="830"/>
      <c r="AM69" s="830"/>
      <c r="AN69" s="830"/>
      <c r="AO69" s="830"/>
      <c r="AP69" s="830">
        <v>1267</v>
      </c>
      <c r="AQ69" s="830"/>
      <c r="AR69" s="830"/>
      <c r="AS69" s="830"/>
      <c r="AT69" s="830"/>
      <c r="AU69" s="830">
        <v>539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550</v>
      </c>
      <c r="C70" s="874"/>
      <c r="D70" s="874"/>
      <c r="E70" s="874"/>
      <c r="F70" s="874"/>
      <c r="G70" s="874"/>
      <c r="H70" s="874"/>
      <c r="I70" s="874"/>
      <c r="J70" s="874"/>
      <c r="K70" s="874"/>
      <c r="L70" s="874"/>
      <c r="M70" s="874"/>
      <c r="N70" s="874"/>
      <c r="O70" s="874"/>
      <c r="P70" s="875"/>
      <c r="Q70" s="876">
        <v>116561</v>
      </c>
      <c r="R70" s="830"/>
      <c r="S70" s="830"/>
      <c r="T70" s="830"/>
      <c r="U70" s="830"/>
      <c r="V70" s="830">
        <v>108305</v>
      </c>
      <c r="W70" s="830"/>
      <c r="X70" s="830"/>
      <c r="Y70" s="830"/>
      <c r="Z70" s="830"/>
      <c r="AA70" s="830">
        <v>8256</v>
      </c>
      <c r="AB70" s="830"/>
      <c r="AC70" s="830"/>
      <c r="AD70" s="830"/>
      <c r="AE70" s="830"/>
      <c r="AF70" s="830">
        <v>15120</v>
      </c>
      <c r="AG70" s="830"/>
      <c r="AH70" s="830"/>
      <c r="AI70" s="830"/>
      <c r="AJ70" s="830"/>
      <c r="AK70" s="830" t="s">
        <v>488</v>
      </c>
      <c r="AL70" s="830"/>
      <c r="AM70" s="830"/>
      <c r="AN70" s="830"/>
      <c r="AO70" s="830"/>
      <c r="AP70" s="830" t="s">
        <v>488</v>
      </c>
      <c r="AQ70" s="830"/>
      <c r="AR70" s="830"/>
      <c r="AS70" s="830"/>
      <c r="AT70" s="830"/>
      <c r="AU70" s="830" t="s">
        <v>488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551</v>
      </c>
      <c r="C71" s="874"/>
      <c r="D71" s="874"/>
      <c r="E71" s="874"/>
      <c r="F71" s="874"/>
      <c r="G71" s="874"/>
      <c r="H71" s="874"/>
      <c r="I71" s="874"/>
      <c r="J71" s="874"/>
      <c r="K71" s="874"/>
      <c r="L71" s="874"/>
      <c r="M71" s="874"/>
      <c r="N71" s="874"/>
      <c r="O71" s="874"/>
      <c r="P71" s="875"/>
      <c r="Q71" s="876">
        <v>165</v>
      </c>
      <c r="R71" s="830"/>
      <c r="S71" s="830"/>
      <c r="T71" s="830"/>
      <c r="U71" s="830"/>
      <c r="V71" s="830">
        <v>161</v>
      </c>
      <c r="W71" s="830"/>
      <c r="X71" s="830"/>
      <c r="Y71" s="830"/>
      <c r="Z71" s="830"/>
      <c r="AA71" s="830">
        <v>4</v>
      </c>
      <c r="AB71" s="830"/>
      <c r="AC71" s="830"/>
      <c r="AD71" s="830"/>
      <c r="AE71" s="830"/>
      <c r="AF71" s="830">
        <v>4</v>
      </c>
      <c r="AG71" s="830"/>
      <c r="AH71" s="830"/>
      <c r="AI71" s="830"/>
      <c r="AJ71" s="830"/>
      <c r="AK71" s="830" t="s">
        <v>488</v>
      </c>
      <c r="AL71" s="830"/>
      <c r="AM71" s="830"/>
      <c r="AN71" s="830"/>
      <c r="AO71" s="830"/>
      <c r="AP71" s="830" t="s">
        <v>488</v>
      </c>
      <c r="AQ71" s="830"/>
      <c r="AR71" s="830"/>
      <c r="AS71" s="830"/>
      <c r="AT71" s="830"/>
      <c r="AU71" s="830" t="s">
        <v>488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552</v>
      </c>
      <c r="C72" s="874"/>
      <c r="D72" s="874"/>
      <c r="E72" s="874"/>
      <c r="F72" s="874"/>
      <c r="G72" s="874"/>
      <c r="H72" s="874"/>
      <c r="I72" s="874"/>
      <c r="J72" s="874"/>
      <c r="K72" s="874"/>
      <c r="L72" s="874"/>
      <c r="M72" s="874"/>
      <c r="N72" s="874"/>
      <c r="O72" s="874"/>
      <c r="P72" s="875"/>
      <c r="Q72" s="876">
        <v>290</v>
      </c>
      <c r="R72" s="830"/>
      <c r="S72" s="830"/>
      <c r="T72" s="830"/>
      <c r="U72" s="830"/>
      <c r="V72" s="830">
        <v>250</v>
      </c>
      <c r="W72" s="830"/>
      <c r="X72" s="830"/>
      <c r="Y72" s="830"/>
      <c r="Z72" s="830"/>
      <c r="AA72" s="830">
        <v>40</v>
      </c>
      <c r="AB72" s="830"/>
      <c r="AC72" s="830"/>
      <c r="AD72" s="830"/>
      <c r="AE72" s="830"/>
      <c r="AF72" s="830">
        <v>40</v>
      </c>
      <c r="AG72" s="830"/>
      <c r="AH72" s="830"/>
      <c r="AI72" s="830"/>
      <c r="AJ72" s="830"/>
      <c r="AK72" s="830" t="s">
        <v>488</v>
      </c>
      <c r="AL72" s="830"/>
      <c r="AM72" s="830"/>
      <c r="AN72" s="830"/>
      <c r="AO72" s="830"/>
      <c r="AP72" s="830" t="s">
        <v>488</v>
      </c>
      <c r="AQ72" s="830"/>
      <c r="AR72" s="830"/>
      <c r="AS72" s="830"/>
      <c r="AT72" s="830"/>
      <c r="AU72" s="830" t="s">
        <v>488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553</v>
      </c>
      <c r="C73" s="874"/>
      <c r="D73" s="874"/>
      <c r="E73" s="874"/>
      <c r="F73" s="874"/>
      <c r="G73" s="874"/>
      <c r="H73" s="874"/>
      <c r="I73" s="874"/>
      <c r="J73" s="874"/>
      <c r="K73" s="874"/>
      <c r="L73" s="874"/>
      <c r="M73" s="874"/>
      <c r="N73" s="874"/>
      <c r="O73" s="874"/>
      <c r="P73" s="875"/>
      <c r="Q73" s="876">
        <v>1428744</v>
      </c>
      <c r="R73" s="830"/>
      <c r="S73" s="830"/>
      <c r="T73" s="830"/>
      <c r="U73" s="830"/>
      <c r="V73" s="830">
        <v>1401874</v>
      </c>
      <c r="W73" s="830"/>
      <c r="X73" s="830"/>
      <c r="Y73" s="830"/>
      <c r="Z73" s="830"/>
      <c r="AA73" s="830">
        <v>26871</v>
      </c>
      <c r="AB73" s="830"/>
      <c r="AC73" s="830"/>
      <c r="AD73" s="830"/>
      <c r="AE73" s="830"/>
      <c r="AF73" s="830">
        <v>26871</v>
      </c>
      <c r="AG73" s="830"/>
      <c r="AH73" s="830"/>
      <c r="AI73" s="830"/>
      <c r="AJ73" s="830"/>
      <c r="AK73" s="830">
        <v>12578</v>
      </c>
      <c r="AL73" s="830"/>
      <c r="AM73" s="830"/>
      <c r="AN73" s="830"/>
      <c r="AO73" s="830"/>
      <c r="AP73" s="830" t="s">
        <v>488</v>
      </c>
      <c r="AQ73" s="830"/>
      <c r="AR73" s="830"/>
      <c r="AS73" s="830"/>
      <c r="AT73" s="830"/>
      <c r="AU73" s="830" t="s">
        <v>488</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554</v>
      </c>
      <c r="C74" s="874"/>
      <c r="D74" s="874"/>
      <c r="E74" s="874"/>
      <c r="F74" s="874"/>
      <c r="G74" s="874"/>
      <c r="H74" s="874"/>
      <c r="I74" s="874"/>
      <c r="J74" s="874"/>
      <c r="K74" s="874"/>
      <c r="L74" s="874"/>
      <c r="M74" s="874"/>
      <c r="N74" s="874"/>
      <c r="O74" s="874"/>
      <c r="P74" s="875"/>
      <c r="Q74" s="876">
        <v>38877</v>
      </c>
      <c r="R74" s="830"/>
      <c r="S74" s="830"/>
      <c r="T74" s="830"/>
      <c r="U74" s="830"/>
      <c r="V74" s="830">
        <v>35991</v>
      </c>
      <c r="W74" s="830"/>
      <c r="X74" s="830"/>
      <c r="Y74" s="830"/>
      <c r="Z74" s="830"/>
      <c r="AA74" s="830">
        <v>2886</v>
      </c>
      <c r="AB74" s="830"/>
      <c r="AC74" s="830"/>
      <c r="AD74" s="830"/>
      <c r="AE74" s="830"/>
      <c r="AF74" s="830">
        <v>27482</v>
      </c>
      <c r="AG74" s="830"/>
      <c r="AH74" s="830"/>
      <c r="AI74" s="830"/>
      <c r="AJ74" s="830"/>
      <c r="AK74" s="830" t="s">
        <v>556</v>
      </c>
      <c r="AL74" s="830"/>
      <c r="AM74" s="830"/>
      <c r="AN74" s="830"/>
      <c r="AO74" s="830"/>
      <c r="AP74" s="830">
        <v>96454</v>
      </c>
      <c r="AQ74" s="830"/>
      <c r="AR74" s="830"/>
      <c r="AS74" s="830"/>
      <c r="AT74" s="830"/>
      <c r="AU74" s="830" t="s">
        <v>488</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555</v>
      </c>
      <c r="C75" s="874"/>
      <c r="D75" s="874"/>
      <c r="E75" s="874"/>
      <c r="F75" s="874"/>
      <c r="G75" s="874"/>
      <c r="H75" s="874"/>
      <c r="I75" s="874"/>
      <c r="J75" s="874"/>
      <c r="K75" s="874"/>
      <c r="L75" s="874"/>
      <c r="M75" s="874"/>
      <c r="N75" s="874"/>
      <c r="O75" s="874"/>
      <c r="P75" s="875"/>
      <c r="Q75" s="877">
        <v>6104</v>
      </c>
      <c r="R75" s="878"/>
      <c r="S75" s="878"/>
      <c r="T75" s="878"/>
      <c r="U75" s="834"/>
      <c r="V75" s="879">
        <v>5983</v>
      </c>
      <c r="W75" s="878"/>
      <c r="X75" s="878"/>
      <c r="Y75" s="878"/>
      <c r="Z75" s="834"/>
      <c r="AA75" s="879">
        <v>121</v>
      </c>
      <c r="AB75" s="878"/>
      <c r="AC75" s="878"/>
      <c r="AD75" s="878"/>
      <c r="AE75" s="834"/>
      <c r="AF75" s="879">
        <v>17694</v>
      </c>
      <c r="AG75" s="878"/>
      <c r="AH75" s="878"/>
      <c r="AI75" s="878"/>
      <c r="AJ75" s="834"/>
      <c r="AK75" s="879" t="s">
        <v>556</v>
      </c>
      <c r="AL75" s="878"/>
      <c r="AM75" s="878"/>
      <c r="AN75" s="878"/>
      <c r="AO75" s="834"/>
      <c r="AP75" s="879">
        <v>24010</v>
      </c>
      <c r="AQ75" s="878"/>
      <c r="AR75" s="878"/>
      <c r="AS75" s="878"/>
      <c r="AT75" s="834"/>
      <c r="AU75" s="879" t="s">
        <v>488</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378</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87312</v>
      </c>
      <c r="AG88" s="844"/>
      <c r="AH88" s="844"/>
      <c r="AI88" s="844"/>
      <c r="AJ88" s="844"/>
      <c r="AK88" s="841"/>
      <c r="AL88" s="841"/>
      <c r="AM88" s="841"/>
      <c r="AN88" s="841"/>
      <c r="AO88" s="841"/>
      <c r="AP88" s="844">
        <v>121731</v>
      </c>
      <c r="AQ88" s="844"/>
      <c r="AR88" s="844"/>
      <c r="AS88" s="844"/>
      <c r="AT88" s="844"/>
      <c r="AU88" s="844">
        <v>539</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144</v>
      </c>
      <c r="CS102" s="852"/>
      <c r="CT102" s="852"/>
      <c r="CU102" s="852"/>
      <c r="CV102" s="891"/>
      <c r="CW102" s="890" t="s">
        <v>556</v>
      </c>
      <c r="CX102" s="852"/>
      <c r="CY102" s="852"/>
      <c r="CZ102" s="852"/>
      <c r="DA102" s="891"/>
      <c r="DB102" s="890">
        <v>382</v>
      </c>
      <c r="DC102" s="852"/>
      <c r="DD102" s="852"/>
      <c r="DE102" s="852"/>
      <c r="DF102" s="891"/>
      <c r="DG102" s="890" t="s">
        <v>556</v>
      </c>
      <c r="DH102" s="852"/>
      <c r="DI102" s="852"/>
      <c r="DJ102" s="852"/>
      <c r="DK102" s="891"/>
      <c r="DL102" s="890" t="s">
        <v>556</v>
      </c>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18"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5769680</v>
      </c>
      <c r="AB110" s="900"/>
      <c r="AC110" s="900"/>
      <c r="AD110" s="900"/>
      <c r="AE110" s="901"/>
      <c r="AF110" s="902">
        <v>5516320</v>
      </c>
      <c r="AG110" s="900"/>
      <c r="AH110" s="900"/>
      <c r="AI110" s="900"/>
      <c r="AJ110" s="901"/>
      <c r="AK110" s="902">
        <v>5433354</v>
      </c>
      <c r="AL110" s="900"/>
      <c r="AM110" s="900"/>
      <c r="AN110" s="900"/>
      <c r="AO110" s="901"/>
      <c r="AP110" s="903">
        <v>11.8</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58836780</v>
      </c>
      <c r="BR110" s="931"/>
      <c r="BS110" s="931"/>
      <c r="BT110" s="931"/>
      <c r="BU110" s="931"/>
      <c r="BV110" s="931">
        <v>61948799</v>
      </c>
      <c r="BW110" s="931"/>
      <c r="BX110" s="931"/>
      <c r="BY110" s="931"/>
      <c r="BZ110" s="931"/>
      <c r="CA110" s="931">
        <v>63190780</v>
      </c>
      <c r="CB110" s="931"/>
      <c r="CC110" s="931"/>
      <c r="CD110" s="931"/>
      <c r="CE110" s="931"/>
      <c r="CF110" s="944">
        <v>137.6</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11319601</v>
      </c>
      <c r="BR112" s="926"/>
      <c r="BS112" s="926"/>
      <c r="BT112" s="926"/>
      <c r="BU112" s="926"/>
      <c r="BV112" s="926">
        <v>10906302</v>
      </c>
      <c r="BW112" s="926"/>
      <c r="BX112" s="926"/>
      <c r="BY112" s="926"/>
      <c r="BZ112" s="926"/>
      <c r="CA112" s="926">
        <v>12477927</v>
      </c>
      <c r="CB112" s="926"/>
      <c r="CC112" s="926"/>
      <c r="CD112" s="926"/>
      <c r="CE112" s="926"/>
      <c r="CF112" s="920">
        <v>27.2</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990993</v>
      </c>
      <c r="AB113" s="938"/>
      <c r="AC113" s="938"/>
      <c r="AD113" s="938"/>
      <c r="AE113" s="939"/>
      <c r="AF113" s="940">
        <v>1069090</v>
      </c>
      <c r="AG113" s="938"/>
      <c r="AH113" s="938"/>
      <c r="AI113" s="938"/>
      <c r="AJ113" s="939"/>
      <c r="AK113" s="940">
        <v>1071090</v>
      </c>
      <c r="AL113" s="938"/>
      <c r="AM113" s="938"/>
      <c r="AN113" s="938"/>
      <c r="AO113" s="939"/>
      <c r="AP113" s="941">
        <v>2.2999999999999998</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801746</v>
      </c>
      <c r="BR113" s="926"/>
      <c r="BS113" s="926"/>
      <c r="BT113" s="926"/>
      <c r="BU113" s="926"/>
      <c r="BV113" s="926">
        <v>694533</v>
      </c>
      <c r="BW113" s="926"/>
      <c r="BX113" s="926"/>
      <c r="BY113" s="926"/>
      <c r="BZ113" s="926"/>
      <c r="CA113" s="926">
        <v>538608</v>
      </c>
      <c r="CB113" s="926"/>
      <c r="CC113" s="926"/>
      <c r="CD113" s="926"/>
      <c r="CE113" s="926"/>
      <c r="CF113" s="920">
        <v>1.2</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245287</v>
      </c>
      <c r="AB114" s="959"/>
      <c r="AC114" s="959"/>
      <c r="AD114" s="959"/>
      <c r="AE114" s="960"/>
      <c r="AF114" s="961">
        <v>194448</v>
      </c>
      <c r="AG114" s="959"/>
      <c r="AH114" s="959"/>
      <c r="AI114" s="959"/>
      <c r="AJ114" s="960"/>
      <c r="AK114" s="961">
        <v>168401</v>
      </c>
      <c r="AL114" s="959"/>
      <c r="AM114" s="959"/>
      <c r="AN114" s="959"/>
      <c r="AO114" s="960"/>
      <c r="AP114" s="962">
        <v>0.4</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5909379</v>
      </c>
      <c r="BR114" s="926"/>
      <c r="BS114" s="926"/>
      <c r="BT114" s="926"/>
      <c r="BU114" s="926"/>
      <c r="BV114" s="926">
        <v>5808557</v>
      </c>
      <c r="BW114" s="926"/>
      <c r="BX114" s="926"/>
      <c r="BY114" s="926"/>
      <c r="BZ114" s="926"/>
      <c r="CA114" s="926">
        <v>5641059</v>
      </c>
      <c r="CB114" s="926"/>
      <c r="CC114" s="926"/>
      <c r="CD114" s="926"/>
      <c r="CE114" s="926"/>
      <c r="CF114" s="920">
        <v>12.3</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v>2155</v>
      </c>
      <c r="BR115" s="926"/>
      <c r="BS115" s="926"/>
      <c r="BT115" s="926"/>
      <c r="BU115" s="926"/>
      <c r="BV115" s="926">
        <v>1999</v>
      </c>
      <c r="BW115" s="926"/>
      <c r="BX115" s="926"/>
      <c r="BY115" s="926"/>
      <c r="BZ115" s="926"/>
      <c r="CA115" s="926">
        <v>1847</v>
      </c>
      <c r="CB115" s="926"/>
      <c r="CC115" s="926"/>
      <c r="CD115" s="926"/>
      <c r="CE115" s="926"/>
      <c r="CF115" s="920">
        <v>0</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1800</v>
      </c>
      <c r="AB116" s="959"/>
      <c r="AC116" s="959"/>
      <c r="AD116" s="959"/>
      <c r="AE116" s="960"/>
      <c r="AF116" s="961">
        <v>1795</v>
      </c>
      <c r="AG116" s="959"/>
      <c r="AH116" s="959"/>
      <c r="AI116" s="959"/>
      <c r="AJ116" s="960"/>
      <c r="AK116" s="961">
        <v>2918</v>
      </c>
      <c r="AL116" s="959"/>
      <c r="AM116" s="959"/>
      <c r="AN116" s="959"/>
      <c r="AO116" s="960"/>
      <c r="AP116" s="962">
        <v>0</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7007760</v>
      </c>
      <c r="AB117" s="979"/>
      <c r="AC117" s="979"/>
      <c r="AD117" s="979"/>
      <c r="AE117" s="980"/>
      <c r="AF117" s="981">
        <v>6781653</v>
      </c>
      <c r="AG117" s="979"/>
      <c r="AH117" s="979"/>
      <c r="AI117" s="979"/>
      <c r="AJ117" s="980"/>
      <c r="AK117" s="981">
        <v>6675763</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442</v>
      </c>
      <c r="BP119" s="1005"/>
      <c r="BQ119" s="999">
        <v>76869661</v>
      </c>
      <c r="BR119" s="1000"/>
      <c r="BS119" s="1000"/>
      <c r="BT119" s="1000"/>
      <c r="BU119" s="1000"/>
      <c r="BV119" s="1000">
        <v>79360190</v>
      </c>
      <c r="BW119" s="1000"/>
      <c r="BX119" s="1000"/>
      <c r="BY119" s="1000"/>
      <c r="BZ119" s="1000"/>
      <c r="CA119" s="1000">
        <v>81850221</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34876973</v>
      </c>
      <c r="BR120" s="931"/>
      <c r="BS120" s="931"/>
      <c r="BT120" s="931"/>
      <c r="BU120" s="931"/>
      <c r="BV120" s="931">
        <v>36938668</v>
      </c>
      <c r="BW120" s="931"/>
      <c r="BX120" s="931"/>
      <c r="BY120" s="931"/>
      <c r="BZ120" s="931"/>
      <c r="CA120" s="931">
        <v>39443845</v>
      </c>
      <c r="CB120" s="931"/>
      <c r="CC120" s="931"/>
      <c r="CD120" s="931"/>
      <c r="CE120" s="931"/>
      <c r="CF120" s="944">
        <v>85.9</v>
      </c>
      <c r="CG120" s="945"/>
      <c r="CH120" s="945"/>
      <c r="CI120" s="945"/>
      <c r="CJ120" s="945"/>
      <c r="CK120" s="1006" t="s">
        <v>446</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11251625</v>
      </c>
      <c r="DH120" s="931"/>
      <c r="DI120" s="931"/>
      <c r="DJ120" s="931"/>
      <c r="DK120" s="931"/>
      <c r="DL120" s="931">
        <v>10780894</v>
      </c>
      <c r="DM120" s="931"/>
      <c r="DN120" s="931"/>
      <c r="DO120" s="931"/>
      <c r="DP120" s="931"/>
      <c r="DQ120" s="931">
        <v>12280841</v>
      </c>
      <c r="DR120" s="931"/>
      <c r="DS120" s="931"/>
      <c r="DT120" s="931"/>
      <c r="DU120" s="931"/>
      <c r="DV120" s="932">
        <v>26.7</v>
      </c>
      <c r="DW120" s="932"/>
      <c r="DX120" s="932"/>
      <c r="DY120" s="932"/>
      <c r="DZ120" s="933"/>
    </row>
    <row r="121" spans="1:130" s="218" customFormat="1" ht="26.25" customHeight="1" x14ac:dyDescent="0.2">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18540562</v>
      </c>
      <c r="BR121" s="926"/>
      <c r="BS121" s="926"/>
      <c r="BT121" s="926"/>
      <c r="BU121" s="926"/>
      <c r="BV121" s="926">
        <v>18899916</v>
      </c>
      <c r="BW121" s="926"/>
      <c r="BX121" s="926"/>
      <c r="BY121" s="926"/>
      <c r="BZ121" s="926"/>
      <c r="CA121" s="926">
        <v>20962689</v>
      </c>
      <c r="CB121" s="926"/>
      <c r="CC121" s="926"/>
      <c r="CD121" s="926"/>
      <c r="CE121" s="926"/>
      <c r="CF121" s="920">
        <v>45.6</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67976</v>
      </c>
      <c r="DH121" s="926"/>
      <c r="DI121" s="926"/>
      <c r="DJ121" s="926"/>
      <c r="DK121" s="926"/>
      <c r="DL121" s="926">
        <v>125408</v>
      </c>
      <c r="DM121" s="926"/>
      <c r="DN121" s="926"/>
      <c r="DO121" s="926"/>
      <c r="DP121" s="926"/>
      <c r="DQ121" s="926">
        <v>197086</v>
      </c>
      <c r="DR121" s="926"/>
      <c r="DS121" s="926"/>
      <c r="DT121" s="926"/>
      <c r="DU121" s="926"/>
      <c r="DV121" s="927">
        <v>0.4</v>
      </c>
      <c r="DW121" s="927"/>
      <c r="DX121" s="927"/>
      <c r="DY121" s="927"/>
      <c r="DZ121" s="928"/>
    </row>
    <row r="122" spans="1:130" s="218" customFormat="1" ht="26.25" customHeight="1" x14ac:dyDescent="0.2">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71675729</v>
      </c>
      <c r="BR122" s="1000"/>
      <c r="BS122" s="1000"/>
      <c r="BT122" s="1000"/>
      <c r="BU122" s="1000"/>
      <c r="BV122" s="1000">
        <v>71239452</v>
      </c>
      <c r="BW122" s="1000"/>
      <c r="BX122" s="1000"/>
      <c r="BY122" s="1000"/>
      <c r="BZ122" s="1000"/>
      <c r="CA122" s="1000">
        <v>68678755</v>
      </c>
      <c r="CB122" s="1000"/>
      <c r="CC122" s="1000"/>
      <c r="CD122" s="1000"/>
      <c r="CE122" s="1000"/>
      <c r="CF122" s="1017">
        <v>149.5</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450</v>
      </c>
      <c r="BP123" s="1005"/>
      <c r="BQ123" s="1063">
        <v>125093264</v>
      </c>
      <c r="BR123" s="1064"/>
      <c r="BS123" s="1064"/>
      <c r="BT123" s="1064"/>
      <c r="BU123" s="1064"/>
      <c r="BV123" s="1064">
        <v>127078036</v>
      </c>
      <c r="BW123" s="1064"/>
      <c r="BX123" s="1064"/>
      <c r="BY123" s="1064"/>
      <c r="BZ123" s="1064"/>
      <c r="CA123" s="1064">
        <v>129085289</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1753329</v>
      </c>
      <c r="AB128" s="1046"/>
      <c r="AC128" s="1046"/>
      <c r="AD128" s="1046"/>
      <c r="AE128" s="1047"/>
      <c r="AF128" s="1048">
        <v>1855908</v>
      </c>
      <c r="AG128" s="1046"/>
      <c r="AH128" s="1046"/>
      <c r="AI128" s="1046"/>
      <c r="AJ128" s="1047"/>
      <c r="AK128" s="1048">
        <v>2010062</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v>2155</v>
      </c>
      <c r="DH128" s="1038"/>
      <c r="DI128" s="1038"/>
      <c r="DJ128" s="1038"/>
      <c r="DK128" s="1038"/>
      <c r="DL128" s="1038">
        <v>1999</v>
      </c>
      <c r="DM128" s="1038"/>
      <c r="DN128" s="1038"/>
      <c r="DO128" s="1038"/>
      <c r="DP128" s="1038"/>
      <c r="DQ128" s="1038">
        <v>1847</v>
      </c>
      <c r="DR128" s="1038"/>
      <c r="DS128" s="1038"/>
      <c r="DT128" s="1038"/>
      <c r="DU128" s="1038"/>
      <c r="DV128" s="1039">
        <v>0</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49204060</v>
      </c>
      <c r="AB129" s="959"/>
      <c r="AC129" s="959"/>
      <c r="AD129" s="959"/>
      <c r="AE129" s="960"/>
      <c r="AF129" s="961">
        <v>50381673</v>
      </c>
      <c r="AG129" s="959"/>
      <c r="AH129" s="959"/>
      <c r="AI129" s="959"/>
      <c r="AJ129" s="960"/>
      <c r="AK129" s="961">
        <v>51273201</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5781921</v>
      </c>
      <c r="AB130" s="959"/>
      <c r="AC130" s="959"/>
      <c r="AD130" s="959"/>
      <c r="AE130" s="960"/>
      <c r="AF130" s="961">
        <v>5990739</v>
      </c>
      <c r="AG130" s="959"/>
      <c r="AH130" s="959"/>
      <c r="AI130" s="959"/>
      <c r="AJ130" s="960"/>
      <c r="AK130" s="961">
        <v>5348603</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-1.7</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43422139</v>
      </c>
      <c r="AB131" s="986"/>
      <c r="AC131" s="986"/>
      <c r="AD131" s="986"/>
      <c r="AE131" s="987"/>
      <c r="AF131" s="985">
        <v>44390934</v>
      </c>
      <c r="AG131" s="986"/>
      <c r="AH131" s="986"/>
      <c r="AI131" s="986"/>
      <c r="AJ131" s="987"/>
      <c r="AK131" s="985">
        <v>45924598</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-1.214795061</v>
      </c>
      <c r="AB132" s="1097"/>
      <c r="AC132" s="1097"/>
      <c r="AD132" s="1097"/>
      <c r="AE132" s="1098"/>
      <c r="AF132" s="1099">
        <v>-2.3991250110000002</v>
      </c>
      <c r="AG132" s="1097"/>
      <c r="AH132" s="1097"/>
      <c r="AI132" s="1097"/>
      <c r="AJ132" s="1098"/>
      <c r="AK132" s="1099">
        <v>-1.4870070280000001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-1.2</v>
      </c>
      <c r="AB133" s="1080"/>
      <c r="AC133" s="1080"/>
      <c r="AD133" s="1080"/>
      <c r="AE133" s="1081"/>
      <c r="AF133" s="1079">
        <v>-1.4</v>
      </c>
      <c r="AG133" s="1080"/>
      <c r="AH133" s="1080"/>
      <c r="AI133" s="1080"/>
      <c r="AJ133" s="1081"/>
      <c r="AK133" s="1079">
        <v>-1.7</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2jX7VTnLupBxALgzRGaR96UJGmZ0t4FRnVTrUGFbhcg0WlZtpgheP9AxL1jgLPMEqpshvhMYzJ/Ph/YW4BZe/w==" saltValue="0JseJIjgSnMZAwRoGbZDP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r57ykMypTZl+hN3Haj0qV9k/zEX8wK18NdOY1q5bHL+F4Reynlt687zlXlBa/+BWdcp4yE9+YidnR0FNf36WiQ==" saltValue="TB0H+8SmugtHqCBdRIJ/6w=="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epbN6XaV4ATNS/i2yy+S/G0S1TJsvGjgAqTa+Bfn2CEarsRUzZQWYWNF4wtpMl02CR5D63+rCTS70MZFvgqsQ==" saltValue="QIKtcUxYHSzz+87MglV2LQ=="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11486431</v>
      </c>
      <c r="AP9" s="269">
        <v>51192</v>
      </c>
      <c r="AQ9" s="270">
        <v>69190</v>
      </c>
      <c r="AR9" s="271">
        <v>-26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2341653</v>
      </c>
      <c r="AP10" s="272">
        <v>10436</v>
      </c>
      <c r="AQ10" s="273">
        <v>1817</v>
      </c>
      <c r="AR10" s="274">
        <v>474.4</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29470</v>
      </c>
      <c r="AP11" s="272">
        <v>131</v>
      </c>
      <c r="AQ11" s="273">
        <v>711</v>
      </c>
      <c r="AR11" s="274">
        <v>-81.599999999999994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488</v>
      </c>
      <c r="AP12" s="272" t="s">
        <v>488</v>
      </c>
      <c r="AQ12" s="273">
        <v>19</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606008</v>
      </c>
      <c r="AP13" s="272">
        <v>2701</v>
      </c>
      <c r="AQ13" s="273">
        <v>2094</v>
      </c>
      <c r="AR13" s="274">
        <v>29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489703</v>
      </c>
      <c r="AP14" s="272">
        <v>2182</v>
      </c>
      <c r="AQ14" s="273">
        <v>1351</v>
      </c>
      <c r="AR14" s="274">
        <v>61.5</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-629213</v>
      </c>
      <c r="AP15" s="272">
        <v>-2804</v>
      </c>
      <c r="AQ15" s="273">
        <v>-3935</v>
      </c>
      <c r="AR15" s="274">
        <v>-28.7</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14324052</v>
      </c>
      <c r="AP16" s="272">
        <v>63839</v>
      </c>
      <c r="AQ16" s="273">
        <v>71247</v>
      </c>
      <c r="AR16" s="274">
        <v>-10.4</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4.88</v>
      </c>
      <c r="AP21" s="286">
        <v>6.59</v>
      </c>
      <c r="AQ21" s="287">
        <v>-1.71</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93.3</v>
      </c>
      <c r="AP22" s="291">
        <v>99.2</v>
      </c>
      <c r="AQ22" s="292">
        <v>-5.9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5433354</v>
      </c>
      <c r="AP32" s="300">
        <v>24215</v>
      </c>
      <c r="AQ32" s="301">
        <v>37151</v>
      </c>
      <c r="AR32" s="302">
        <v>-34.799999999999997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488</v>
      </c>
      <c r="AP33" s="300" t="s">
        <v>488</v>
      </c>
      <c r="AQ33" s="301">
        <v>1</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488</v>
      </c>
      <c r="AP34" s="300" t="s">
        <v>488</v>
      </c>
      <c r="AQ34" s="301">
        <v>48</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1071090</v>
      </c>
      <c r="AP35" s="300">
        <v>4774</v>
      </c>
      <c r="AQ35" s="301">
        <v>8181</v>
      </c>
      <c r="AR35" s="302">
        <v>-41.6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v>168401</v>
      </c>
      <c r="AP36" s="300">
        <v>751</v>
      </c>
      <c r="AQ36" s="301">
        <v>473</v>
      </c>
      <c r="AR36" s="302">
        <v>58.8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t="s">
        <v>488</v>
      </c>
      <c r="AP37" s="300" t="s">
        <v>488</v>
      </c>
      <c r="AQ37" s="301">
        <v>499</v>
      </c>
      <c r="AR37" s="302" t="s">
        <v>488</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v>2918</v>
      </c>
      <c r="AP38" s="303">
        <v>13</v>
      </c>
      <c r="AQ38" s="304">
        <v>1</v>
      </c>
      <c r="AR38" s="292">
        <v>1200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-2010062</v>
      </c>
      <c r="AP39" s="300">
        <v>-8958</v>
      </c>
      <c r="AQ39" s="301">
        <v>-8269</v>
      </c>
      <c r="AR39" s="302">
        <v>8.3000000000000007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-5348603</v>
      </c>
      <c r="AP40" s="300">
        <v>-23837</v>
      </c>
      <c r="AQ40" s="301">
        <v>-27482</v>
      </c>
      <c r="AR40" s="302">
        <v>-13.3</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-682902</v>
      </c>
      <c r="AP41" s="300">
        <v>-3044</v>
      </c>
      <c r="AQ41" s="301">
        <v>10602</v>
      </c>
      <c r="AR41" s="302">
        <v>-128.69999999999999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9691330</v>
      </c>
      <c r="AN51" s="322">
        <v>42052</v>
      </c>
      <c r="AO51" s="323">
        <v>12.1</v>
      </c>
      <c r="AP51" s="324">
        <v>52191</v>
      </c>
      <c r="AQ51" s="325">
        <v>0.7</v>
      </c>
      <c r="AR51" s="326">
        <v>11.4</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3704799</v>
      </c>
      <c r="AN52" s="330">
        <v>16075</v>
      </c>
      <c r="AO52" s="331">
        <v>79.099999999999994</v>
      </c>
      <c r="AP52" s="332">
        <v>26807</v>
      </c>
      <c r="AQ52" s="333">
        <v>1.8</v>
      </c>
      <c r="AR52" s="334">
        <v>77.3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9281979</v>
      </c>
      <c r="AN53" s="322">
        <v>40501</v>
      </c>
      <c r="AO53" s="323">
        <v>-3.7</v>
      </c>
      <c r="AP53" s="324">
        <v>48105</v>
      </c>
      <c r="AQ53" s="325">
        <v>-7.8</v>
      </c>
      <c r="AR53" s="326">
        <v>4.0999999999999996</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3844476</v>
      </c>
      <c r="AN54" s="330">
        <v>16775</v>
      </c>
      <c r="AO54" s="331">
        <v>4.4000000000000004</v>
      </c>
      <c r="AP54" s="332">
        <v>24072</v>
      </c>
      <c r="AQ54" s="333">
        <v>-10.199999999999999</v>
      </c>
      <c r="AR54" s="334">
        <v>14.6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11016933</v>
      </c>
      <c r="AN55" s="322">
        <v>48417</v>
      </c>
      <c r="AO55" s="323">
        <v>19.5</v>
      </c>
      <c r="AP55" s="324">
        <v>47446</v>
      </c>
      <c r="AQ55" s="325">
        <v>-1.4</v>
      </c>
      <c r="AR55" s="326">
        <v>20.9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2582384</v>
      </c>
      <c r="AN56" s="330">
        <v>11349</v>
      </c>
      <c r="AO56" s="331">
        <v>-32.299999999999997</v>
      </c>
      <c r="AP56" s="332">
        <v>24371</v>
      </c>
      <c r="AQ56" s="333">
        <v>1.2</v>
      </c>
      <c r="AR56" s="334">
        <v>-33.5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12919123</v>
      </c>
      <c r="AN57" s="322">
        <v>57231</v>
      </c>
      <c r="AO57" s="323">
        <v>18.2</v>
      </c>
      <c r="AP57" s="324">
        <v>48387</v>
      </c>
      <c r="AQ57" s="325">
        <v>2</v>
      </c>
      <c r="AR57" s="326">
        <v>16.2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8676971</v>
      </c>
      <c r="AN58" s="330">
        <v>38439</v>
      </c>
      <c r="AO58" s="331">
        <v>238.7</v>
      </c>
      <c r="AP58" s="332">
        <v>25592</v>
      </c>
      <c r="AQ58" s="333">
        <v>5</v>
      </c>
      <c r="AR58" s="334">
        <v>233.7</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11758103</v>
      </c>
      <c r="AN59" s="322">
        <v>52403</v>
      </c>
      <c r="AO59" s="323">
        <v>-8.4</v>
      </c>
      <c r="AP59" s="324">
        <v>49684</v>
      </c>
      <c r="AQ59" s="325">
        <v>2.7</v>
      </c>
      <c r="AR59" s="326">
        <v>-11.1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7424303</v>
      </c>
      <c r="AN60" s="330">
        <v>33088</v>
      </c>
      <c r="AO60" s="331">
        <v>-13.9</v>
      </c>
      <c r="AP60" s="332">
        <v>28303</v>
      </c>
      <c r="AQ60" s="333">
        <v>10.6</v>
      </c>
      <c r="AR60" s="334">
        <v>-24.5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10933494</v>
      </c>
      <c r="AN61" s="337">
        <v>48121</v>
      </c>
      <c r="AO61" s="338">
        <v>7.5</v>
      </c>
      <c r="AP61" s="339">
        <v>49163</v>
      </c>
      <c r="AQ61" s="340">
        <v>-0.8</v>
      </c>
      <c r="AR61" s="326">
        <v>8.3000000000000007</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5246587</v>
      </c>
      <c r="AN62" s="330">
        <v>23145</v>
      </c>
      <c r="AO62" s="331">
        <v>55.2</v>
      </c>
      <c r="AP62" s="332">
        <v>25829</v>
      </c>
      <c r="AQ62" s="333">
        <v>1.7</v>
      </c>
      <c r="AR62" s="334">
        <v>53.5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MFHP6B7T/17j5wueRfsaji46XfqOk8/041w921WaBemEXde9IzeXZYhUnQM2V2IS5po4+tpYomxxLTV39xaljQ==" saltValue="VAmcN5lj9dpGt3eSymRP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aZTVQSu+ezB3mCL2SdzD8dKLIWLuwXabgtI/wWDc2M6rc64odAmHgaiY9rPXQVFYW2ylhf43I5DcDoRAwFtAIQ==" saltValue="D0TkDKkzliMhErS1VO6PZ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u6CWxWVUucUsJD582M3J/yQ01vqCsSKPyGpfOXZQyNhufhtclvgXWPoP53yHGJwY8TieaUS9iIL7kyvljjrWHQ==" saltValue="l5ed80U7Xq9Wy1jn1aWqE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28.84</v>
      </c>
      <c r="G47" s="12">
        <v>27.93</v>
      </c>
      <c r="H47" s="12">
        <v>28.82</v>
      </c>
      <c r="I47" s="12">
        <v>28.15</v>
      </c>
      <c r="J47" s="13">
        <v>28.17</v>
      </c>
    </row>
    <row r="48" spans="2:10" ht="57.75" customHeight="1" x14ac:dyDescent="0.2">
      <c r="B48" s="14"/>
      <c r="C48" s="1141" t="s">
        <v>4</v>
      </c>
      <c r="D48" s="1141"/>
      <c r="E48" s="1142"/>
      <c r="F48" s="15">
        <v>3.56</v>
      </c>
      <c r="G48" s="16">
        <v>2.25</v>
      </c>
      <c r="H48" s="16">
        <v>2.3199999999999998</v>
      </c>
      <c r="I48" s="16">
        <v>2.38</v>
      </c>
      <c r="J48" s="17">
        <v>2.44</v>
      </c>
    </row>
    <row r="49" spans="2:10" ht="57.75" customHeight="1" thickBot="1" x14ac:dyDescent="0.25">
      <c r="B49" s="18"/>
      <c r="C49" s="1143" t="s">
        <v>5</v>
      </c>
      <c r="D49" s="1143"/>
      <c r="E49" s="1144"/>
      <c r="F49" s="19">
        <v>7.47</v>
      </c>
      <c r="G49" s="20" t="s">
        <v>531</v>
      </c>
      <c r="H49" s="20">
        <v>0.22</v>
      </c>
      <c r="I49" s="20">
        <v>0.12</v>
      </c>
      <c r="J49" s="21">
        <v>0.6</v>
      </c>
    </row>
    <row r="50" spans="2:10" ht="13.2" x14ac:dyDescent="0.2"/>
  </sheetData>
  <sheetProtection algorithmName="SHA-512" hashValue="g2CuwQ1oXRQqxxNSj0UvcgicjY52hYX3/Ex+yKAPQBD00FPL1PbI7Kh2c5br3gXyjtz89hV8+QNeeaM7HfnK2w==" saltValue="oB19qi7vq/oau8VnHUKS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大山　拓郎</cp:lastModifiedBy>
  <cp:lastPrinted>2026-03-10T01:43:41Z</cp:lastPrinted>
  <dcterms:created xsi:type="dcterms:W3CDTF">2026-02-23T07:39:25Z</dcterms:created>
  <dcterms:modified xsi:type="dcterms:W3CDTF">2026-03-13T08:55:53Z</dcterms:modified>
  <cp:category/>
</cp:coreProperties>
</file>