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5_団体提出\15 富田林市○\"/>
    </mc:Choice>
  </mc:AlternateContent>
  <xr:revisionPtr revIDLastSave="0" documentId="13_ncr:1_{752E6249-3121-45F7-9935-BF40FA96D232}"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C35" i="10"/>
  <c r="BE34" i="10"/>
  <c r="U34" i="10"/>
  <c r="U35" i="10" s="1"/>
  <c r="U36" i="10" s="1"/>
  <c r="C34" i="10"/>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CO34" i="10" s="1"/>
  <c r="CO35" i="10" s="1"/>
  <c r="CO36" i="10" s="1"/>
</calcChain>
</file>

<file path=xl/sharedStrings.xml><?xml version="1.0" encoding="utf-8"?>
<sst xmlns="http://schemas.openxmlformats.org/spreadsheetml/2006/main" count="1108" uniqueCount="560">
  <si>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</si>
  <si>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</si>
  <si>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</si>
  <si>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</si>
  <si>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</si>
  <si>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</si>
  <si>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</si>
  <si>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</si>
  <si>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</si>
  <si>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</si>
  <si>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</si>
  <si>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</si>
  <si>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</si>
  <si>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</si>
  <si>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</si>
  <si>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</si>
  <si>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</si>
  <si>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</si>
  <si>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</si>
  <si>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</si>
  <si>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</si>
  <si>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</si>
  <si>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</si>
  <si>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</si>
  <si>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</si>
  <si>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</si>
  <si>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</si>
  <si>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</si>
  <si>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</si>
  <si>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</si>
  <si>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</si>
  <si>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</si>
  <si>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</si>
  <si>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</si>
  <si>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</si>
  <si>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</si>
  <si>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</si>
  <si>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</si>
  <si>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</si>
  <si>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</si>
  <si>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</si>
  <si>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</si>
  <si>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</si>
  <si>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</si>
  <si>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</si>
  <si>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</si>
  <si>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</si>
  <si>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</si>
  <si>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</si>
  <si>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</si>
  <si>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</si>
  <si>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</si>
  <si>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</si>
  <si>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</si>
  <si>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</si>
  <si>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</si>
  <si>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</si>
  <si>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</si>
  <si>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</si>
  <si>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</si>
  <si>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</si>
  <si>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</si>
  <si>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</si>
  <si>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</si>
  <si>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</si>
  <si>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</si>
  <si>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</si>
  <si>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</si>
  <si>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</si>
  <si>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</si>
  <si>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</si>
  <si>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</si>
  <si>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</si>
  <si>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</si>
  <si>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</si>
  <si>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</si>
  <si>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</si>
  <si>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</si>
  <si>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</si>
  <si>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</si>
  <si>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</si>
  <si>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</si>
  <si>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</si>
  <si>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</si>
  <si>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</si>
  <si>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</si>
  <si>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</si>
  <si>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</si>
  <si>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</si>
  <si>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</si>
  <si>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</si>
  <si>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</si>
  <si>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</si>
  <si>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</si>
  <si>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富田林市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</si>
  <si>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</si>
  <si>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</si>
  <si>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</si>
  <si>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</si>
  <si>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</si>
  <si>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</si>
  <si>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</si>
  <si>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</si>
  <si>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</si>
  <si>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</si>
  <si>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</si>
  <si>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</si>
  <si>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</si>
  <si>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</si>
  <si>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</si>
  <si>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</si>
  <si>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</si>
  <si>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</si>
  <si>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</si>
  <si>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</si>
  <si>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</si>
  <si>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</si>
  <si>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</si>
  <si>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</si>
  <si>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</si>
  <si>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</si>
  <si>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</si>
  <si>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</si>
  <si>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</si>
  <si>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</si>
  <si>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</si>
  <si>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</si>
  <si>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</si>
  <si>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</si>
  <si>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</si>
  <si>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</si>
  <si>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</si>
  <si>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</si>
  <si>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</si>
  <si>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</si>
  <si>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</si>
  <si>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</si>
  <si>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</si>
  <si>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</si>
  <si>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</si>
  <si>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</si>
  <si>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</si>
  <si>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</si>
  <si>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</si>
  <si>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</si>
  <si>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</si>
  <si>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</si>
  <si>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</si>
  <si>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</si>
  <si>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</si>
  <si>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</si>
  <si>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</si>
  <si>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</si>
  <si>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</si>
  <si>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</si>
  <si>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</si>
  <si>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</si>
  <si>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</si>
  <si>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</si>
  <si>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</si>
  <si>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</si>
  <si>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</si>
  <si>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</si>
  <si>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</si>
  <si>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</si>
  <si>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</si>
  <si>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</si>
  <si>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</si>
  <si>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</si>
  <si>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</si>
  <si>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</si>
  <si>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</si>
  <si>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</si>
  <si>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</si>
  <si>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</si>
  <si>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</si>
  <si>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</si>
  <si>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</si>
  <si>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</si>
  <si>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</si>
  <si>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</si>
  <si>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</si>
  <si>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</si>
  <si>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</si>
  <si>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</si>
  <si>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</si>
  <si>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</si>
  <si>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</si>
  <si>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</si>
  <si>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</si>
  <si>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</si>
  <si>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</si>
  <si>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</si>
  <si>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</si>
  <si>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</si>
  <si>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</si>
  <si>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</si>
  <si>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</si>
  <si>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</si>
  <si>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</si>
  <si>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</si>
  <si>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</si>
  <si>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</si>
  <si>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大阪府富田林市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</si>
  <si>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</si>
  <si>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</si>
  <si>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</si>
  <si>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</si>
  <si>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</si>
  <si>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</si>
  <si>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</si>
  <si>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</si>
  <si>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</si>
  <si>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</si>
  <si>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</si>
  <si>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</si>
  <si>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</si>
  <si>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</si>
  <si>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</si>
  <si>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</si>
  <si>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</si>
  <si>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</si>
  <si>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</si>
  <si>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</si>
  <si>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</si>
  <si>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</si>
  <si>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</si>
  <si>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</si>
  <si>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</si>
  <si>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</si>
  <si>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</si>
  <si>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</si>
  <si>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</si>
  <si>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</si>
  <si>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</si>
  <si>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</si>
  <si>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</si>
  <si>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</si>
  <si>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</si>
  <si>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</si>
  <si>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</si>
  <si>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</si>
  <si>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</si>
  <si>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</si>
  <si>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</si>
  <si>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</si>
  <si>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</si>
  <si>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</si>
  <si>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</si>
  <si>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</si>
  <si>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</si>
  <si>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</si>
  <si>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</si>
  <si>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</si>
  <si>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</si>
  <si>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</si>
  <si>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</si>
  <si>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</si>
  <si>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</si>
  <si>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</si>
  <si>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</si>
  <si>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</si>
  <si>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</si>
  <si>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</si>
  <si>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</si>
  <si>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</si>
  <si>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</si>
  <si>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</si>
  <si>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</si>
  <si>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</si>
  <si>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</si>
  <si>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</si>
  <si>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</si>
  <si>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</si>
  <si>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</si>
  <si>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</si>
  <si>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</si>
  <si>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</si>
  <si>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</si>
  <si>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</si>
  <si>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</si>
  <si>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</si>
  <si>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</si>
  <si>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</si>
  <si>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</si>
  <si>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</si>
  <si>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</si>
  <si>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</si>
  <si>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</si>
  <si>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</si>
  <si>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</si>
  <si>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</si>
  <si>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</si>
  <si>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</si>
  <si>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</si>
  <si>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</si>
  <si>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</si>
  <si>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</si>
  <si>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</si>
  <si>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</si>
  <si>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</si>
  <si>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</si>
  <si>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</si>
  <si>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</si>
  <si>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</si>
  <si>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</si>
  <si>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</si>
  <si>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</si>
  <si>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</si>
  <si>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</si>
  <si>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</si>
  <si>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</si>
  <si>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</si>
  <si>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</si>
  <si>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</si>
  <si>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</si>
  <si>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</si>
  <si>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</si>
  <si>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</si>
  <si>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</si>
  <si>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</si>
  <si>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</si>
  <si>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</si>
  <si>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</si>
  <si>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</si>
  <si>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</si>
  <si>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</si>
  <si>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</si>
  <si>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</si>
  <si>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</si>
  <si>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</si>
  <si>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</si>
  <si>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</si>
  <si>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</si>
  <si>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</si>
  <si>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</si>
  <si>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</si>
  <si>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</si>
  <si>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</si>
  <si>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</si>
  <si>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</si>
  <si>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</si>
  <si>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</si>
  <si>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</si>
  <si>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</si>
  <si>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</si>
  <si>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</si>
  <si>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</si>
  <si>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</si>
  <si>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</si>
  <si>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</si>
  <si>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</si>
  <si>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</si>
  <si>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</si>
  <si>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大阪府富田林市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</si>
  <si>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</si>
  <si>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</si>
  <si>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</si>
  <si>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</si>
  <si>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</si>
  <si>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</si>
  <si>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</si>
  <si>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</si>
  <si>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</si>
  <si>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</si>
  <si>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</si>
  <si>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</si>
  <si>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</si>
  <si>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</si>
  <si>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</si>
  <si>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</si>
  <si>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</si>
  <si>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</si>
  <si>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</si>
  <si>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</si>
  <si>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南河内広域行政共同処理事業特別会計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</si>
  <si>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</si>
  <si>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</si>
  <si>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</si>
  <si>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</si>
  <si>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</si>
  <si>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</si>
  <si>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</si>
  <si>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</si>
  <si>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</si>
  <si>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</si>
  <si>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</si>
  <si>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</si>
  <si>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</si>
  <si>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</si>
  <si>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</si>
  <si>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</si>
  <si>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</si>
  <si>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</si>
  <si>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</si>
  <si>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</si>
  <si>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</si>
  <si>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</si>
  <si>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</si>
  <si>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</si>
  <si>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</si>
  <si>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</si>
  <si>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</si>
  <si>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</si>
  <si>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</si>
  <si>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</si>
  <si>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</si>
  <si>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</si>
  <si>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</si>
  <si>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</si>
  <si>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</si>
  <si>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</si>
  <si>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</si>
  <si>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</si>
  <si>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</si>
  <si>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</si>
  <si>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</si>
  <si>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</si>
  <si>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</si>
  <si>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</si>
  <si>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</si>
  <si>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</si>
  <si>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</si>
  <si>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</si>
  <si>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</si>
  <si>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</si>
  <si>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</si>
  <si>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</si>
  <si>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</si>
  <si>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</si>
  <si>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</si>
  <si>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</si>
  <si>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</si>
  <si>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</si>
  <si>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</si>
  <si>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</si>
  <si>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</si>
  <si>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</si>
  <si>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</si>
  <si>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</si>
  <si>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</si>
  <si>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</si>
  <si>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</si>
  <si>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</si>
  <si>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</si>
  <si>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</si>
  <si>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</si>
  <si>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</si>
  <si>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</si>
  <si>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</si>
  <si>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</si>
  <si>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</si>
  <si>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</si>
  <si>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</si>
  <si>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</si>
  <si>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</si>
  <si>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</si>
  <si>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</si>
  <si>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</si>
  <si>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</si>
  <si>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</si>
  <si>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</si>
  <si>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</si>
  <si>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</si>
  <si>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</si>
  <si>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</si>
  <si>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</si>
  <si>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</si>
  <si>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</si>
  <si>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</si>
  <si>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</si>
  <si>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</si>
  <si>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</si>
  <si>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</si>
  <si>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</si>
  <si>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</si>
  <si>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</si>
  <si>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</si>
  <si>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</si>
  <si>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</si>
  <si>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</si>
  <si>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</si>
  <si>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</si>
  <si>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</si>
  <si>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</si>
  <si>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</si>
  <si>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</si>
  <si>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</si>
  <si>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</si>
  <si>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</si>
  <si>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</si>
  <si>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</si>
  <si>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</si>
  <si>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</si>
  <si>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</si>
  <si>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</si>
  <si>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</si>
  <si>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</si>
  <si>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</si>
  <si>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</si>
  <si>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</si>
  <si>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</si>
  <si>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</si>
  <si>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</si>
  <si>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</si>
  <si>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</si>
  <si>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</si>
  <si>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</si>
  <si>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</si>
  <si>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</si>
  <si>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</si>
  <si>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</si>
  <si>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</si>
  <si>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</si>
  <si>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</si>
  <si>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</si>
  <si>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</si>
  <si>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</si>
  <si>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</si>
  <si>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</si>
  <si>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</si>
  <si>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</si>
  <si>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</si>
  <si>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</si>
  <si>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</si>
  <si>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</si>
  <si>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</si>
  <si>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</si>
  <si>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</si>
  <si>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</si>
  <si>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</si>
  <si>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一般会計</t>
  </si>
  <si>
    <t>下水道事業会計</t>
  </si>
  <si>
    <t>後期高齢者医療事業特別会計</t>
  </si>
  <si>
    <t>介護保険事業特別会計</t>
  </si>
  <si>
    <t>南河内広域行政共同処理事業特別会計</t>
  </si>
  <si>
    <t>国民健康保険事業特別会計</t>
  </si>
  <si>
    <t>その他会計（赤字）</t>
  </si>
  <si>
    <t>その他会計（黒字）</t>
  </si>
  <si>
    <t>R02</t>
    <phoneticPr fontId="5"/>
  </si>
  <si>
    <t>R03</t>
    <phoneticPr fontId="5"/>
  </si>
  <si>
    <t>R04</t>
    <phoneticPr fontId="5"/>
  </si>
  <si>
    <t>R05</t>
    <phoneticPr fontId="5"/>
  </si>
  <si>
    <t>R06</t>
    <phoneticPr fontId="5"/>
  </si>
  <si>
    <t>公共施設整備基金</t>
    <phoneticPr fontId="5"/>
  </si>
  <si>
    <t>職員退職手当基金</t>
    <phoneticPr fontId="5"/>
  </si>
  <si>
    <t>駅前整備基金</t>
    <phoneticPr fontId="5"/>
  </si>
  <si>
    <t>生活つなぎ資金貸付基金</t>
    <phoneticPr fontId="5"/>
  </si>
  <si>
    <t>霊園運営基金</t>
    <rPh sb="0" eb="2">
      <t>レイエン</t>
    </rPh>
    <rPh sb="2" eb="4">
      <t>ウンエイ</t>
    </rPh>
    <rPh sb="4" eb="6">
      <t>キキン</t>
    </rPh>
    <phoneticPr fontId="5"/>
  </si>
  <si>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</si>
  <si>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</si>
  <si>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</si>
  <si>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南河内環境事業組合</t>
    <rPh sb="0" eb="3">
      <t>ミナミカワチ</t>
    </rPh>
    <rPh sb="3" eb="5">
      <t>カンキョウ</t>
    </rPh>
    <rPh sb="5" eb="7">
      <t>ジギョウ</t>
    </rPh>
    <rPh sb="7" eb="9">
      <t>クミアイ</t>
    </rPh>
    <phoneticPr fontId="2"/>
  </si>
  <si>
    <t>富田林市文化振興事業団</t>
    <rPh sb="0" eb="4">
      <t>トンダバヤシシ</t>
    </rPh>
    <rPh sb="4" eb="6">
      <t>ブンカ</t>
    </rPh>
    <rPh sb="6" eb="8">
      <t>シンコウ</t>
    </rPh>
    <rPh sb="8" eb="11">
      <t>ジギョウダン</t>
    </rPh>
    <phoneticPr fontId="2"/>
  </si>
  <si>
    <t>富田林市公園緑化協会</t>
    <rPh sb="0" eb="4">
      <t>トンダバヤシシ</t>
    </rPh>
    <rPh sb="4" eb="6">
      <t>コウエン</t>
    </rPh>
    <rPh sb="6" eb="8">
      <t>リョッカ</t>
    </rPh>
    <rPh sb="8" eb="10">
      <t>キョウカイ</t>
    </rPh>
    <phoneticPr fontId="2"/>
  </si>
  <si>
    <t>富田林学校給食</t>
    <rPh sb="0" eb="3">
      <t>トンダバヤシ</t>
    </rPh>
    <rPh sb="3" eb="5">
      <t>ガッコウ</t>
    </rPh>
    <rPh sb="5" eb="7">
      <t>キュウショク</t>
    </rPh>
    <phoneticPr fontId="2"/>
  </si>
  <si>
    <t>○</t>
  </si>
  <si>
    <t>大阪府都市ボートレース企業団（モーターボート競走事業会計）</t>
    <rPh sb="0" eb="3">
      <t>オオサカフ</t>
    </rPh>
    <rPh sb="3" eb="5">
      <t>トシ</t>
    </rPh>
    <rPh sb="11" eb="13">
      <t>キギョウ</t>
    </rPh>
    <rPh sb="13" eb="14">
      <t>ダン</t>
    </rPh>
    <rPh sb="22" eb="24">
      <t>キョウソウ</t>
    </rPh>
    <rPh sb="24" eb="26">
      <t>ジギョウ</t>
    </rPh>
    <rPh sb="26" eb="28">
      <t>カイケイ</t>
    </rPh>
    <phoneticPr fontId="2"/>
  </si>
  <si>
    <t>大阪広域水道企業団　水道事業会計（水道用水供給事業）</t>
    <rPh sb="0" eb="2">
      <t>オオサカ</t>
    </rPh>
    <rPh sb="2" eb="4">
      <t>コウイキ</t>
    </rPh>
    <rPh sb="4" eb="6">
      <t>スイドウ</t>
    </rPh>
    <rPh sb="6" eb="8">
      <t>キギョウ</t>
    </rPh>
    <rPh sb="8" eb="9">
      <t>ダン</t>
    </rPh>
    <rPh sb="10" eb="12">
      <t>スイドウ</t>
    </rPh>
    <rPh sb="12" eb="14">
      <t>ジギョウ</t>
    </rPh>
    <rPh sb="14" eb="16">
      <t>カイケイ</t>
    </rPh>
    <rPh sb="17" eb="20">
      <t>スイドウヨウ</t>
    </rPh>
    <rPh sb="20" eb="21">
      <t>ミズ</t>
    </rPh>
    <rPh sb="21" eb="23">
      <t>キョウキュウ</t>
    </rPh>
    <rPh sb="23" eb="25">
      <t>ジギョウ</t>
    </rPh>
    <phoneticPr fontId="2"/>
  </si>
  <si>
    <t>大阪南消防組合</t>
    <rPh sb="0" eb="3">
      <t>オオサカミナミ</t>
    </rPh>
    <rPh sb="3" eb="5">
      <t>ショウボウ</t>
    </rPh>
    <rPh sb="5" eb="7">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</si>
</sst>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F63A-4778-9DE6-96DD620D2B8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37722</c:v>
                </c:pt>
                <c:pt idx="1">
                  <c:v>23731</c:v>
                </c:pt>
                <c:pt idx="2">
                  <c:v>19969</c:v>
                </c:pt>
                <c:pt idx="3">
                  <c:v>32483</c:v>
                </c:pt>
                <c:pt idx="4">
                  <c:v>25608</c:v>
                </c:pt>
              </c:numCache>
            </c:numRef>
          </c:val>
          <c:smooth val="0"/>
          <c:extLst>
            <c:ext xmlns:c16="http://schemas.microsoft.com/office/drawing/2014/chart" uri="{C3380CC4-5D6E-409C-BE32-E72D297353CC}">
              <c16:uniqueId val="{00000001-F63A-4778-9DE6-96DD620D2B8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c:v>
                </c:pt>
                <c:pt idx="1">
                  <c:v>3.47</c:v>
                </c:pt>
                <c:pt idx="2">
                  <c:v>3.97</c:v>
                </c:pt>
                <c:pt idx="3">
                  <c:v>1.84</c:v>
                </c:pt>
                <c:pt idx="4">
                  <c:v>1.77</c:v>
                </c:pt>
              </c:numCache>
            </c:numRef>
          </c:val>
          <c:extLst>
            <c:ext xmlns:c16="http://schemas.microsoft.com/office/drawing/2014/chart" uri="{C3380CC4-5D6E-409C-BE32-E72D297353CC}">
              <c16:uniqueId val="{00000000-BA3E-440E-8698-67AAB162B66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14.27</c:v>
                </c:pt>
                <c:pt idx="1">
                  <c:v>16.87</c:v>
                </c:pt>
                <c:pt idx="2">
                  <c:v>19.23</c:v>
                </c:pt>
                <c:pt idx="3">
                  <c:v>19.559999999999999</c:v>
                </c:pt>
                <c:pt idx="4">
                  <c:v>19.940000000000001</c:v>
                </c:pt>
              </c:numCache>
            </c:numRef>
          </c:val>
          <c:extLst>
            <c:ext xmlns:c16="http://schemas.microsoft.com/office/drawing/2014/chart" uri="{C3380CC4-5D6E-409C-BE32-E72D297353CC}">
              <c16:uniqueId val="{00000001-BA3E-440E-8698-67AAB162B66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1.51</c:v>
                </c:pt>
                <c:pt idx="1">
                  <c:v>6.7</c:v>
                </c:pt>
                <c:pt idx="2">
                  <c:v>2.5299999999999998</c:v>
                </c:pt>
                <c:pt idx="3">
                  <c:v>0.12</c:v>
                </c:pt>
                <c:pt idx="4">
                  <c:v>1.42</c:v>
                </c:pt>
              </c:numCache>
            </c:numRef>
          </c:val>
          <c:smooth val="0"/>
          <c:extLst>
            <c:ext xmlns:c16="http://schemas.microsoft.com/office/drawing/2014/chart" uri="{C3380CC4-5D6E-409C-BE32-E72D297353CC}">
              <c16:uniqueId val="{00000002-BA3E-440E-8698-67AAB162B66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A3F-4355-9CE6-F745532A34E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A3F-4355-9CE6-F745532A34E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A3F-4355-9CE6-F745532A34E7}"/>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1.28</c:v>
                </c:pt>
                <c:pt idx="2">
                  <c:v>#N/A</c:v>
                </c:pt>
                <c:pt idx="3">
                  <c:v>1.47</c:v>
                </c:pt>
                <c:pt idx="4">
                  <c:v>#N/A</c:v>
                </c:pt>
                <c:pt idx="5">
                  <c:v>1.1100000000000001</c:v>
                </c:pt>
                <c:pt idx="6">
                  <c:v>#N/A</c:v>
                </c:pt>
                <c:pt idx="7">
                  <c:v>0.18</c:v>
                </c:pt>
                <c:pt idx="8">
                  <c:v>#N/A</c:v>
                </c:pt>
                <c:pt idx="9">
                  <c:v>0.02</c:v>
                </c:pt>
              </c:numCache>
            </c:numRef>
          </c:val>
          <c:extLst>
            <c:ext xmlns:c16="http://schemas.microsoft.com/office/drawing/2014/chart" uri="{C3380CC4-5D6E-409C-BE32-E72D297353CC}">
              <c16:uniqueId val="{00000003-2A3F-4355-9CE6-F745532A34E7}"/>
            </c:ext>
          </c:extLst>
        </c:ser>
        <c:ser>
          <c:idx val="4"/>
          <c:order val="4"/>
          <c:tx>
            <c:strRef>
              <c:f>データシート!$A$31</c:f>
              <c:strCache>
                <c:ptCount val="1"/>
                <c:pt idx="0">
                  <c:v>南河内広域行政共同処理事業特別会計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0.01</c:v>
                </c:pt>
                <c:pt idx="4">
                  <c:v>#N/A</c:v>
                </c:pt>
                <c:pt idx="5">
                  <c:v>0.03</c:v>
                </c:pt>
                <c:pt idx="6">
                  <c:v>#N/A</c:v>
                </c:pt>
                <c:pt idx="7">
                  <c:v>0</c:v>
                </c:pt>
                <c:pt idx="8">
                  <c:v>#N/A</c:v>
                </c:pt>
                <c:pt idx="9">
                  <c:v>0.02</c:v>
                </c:pt>
              </c:numCache>
            </c:numRef>
          </c:val>
          <c:extLst>
            <c:ext xmlns:c16="http://schemas.microsoft.com/office/drawing/2014/chart" uri="{C3380CC4-5D6E-409C-BE32-E72D297353CC}">
              <c16:uniqueId val="{00000004-2A3F-4355-9CE6-F745532A34E7}"/>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0.76</c:v>
                </c:pt>
                <c:pt idx="2">
                  <c:v>#N/A</c:v>
                </c:pt>
                <c:pt idx="3">
                  <c:v>1.1299999999999999</c:v>
                </c:pt>
                <c:pt idx="4">
                  <c:v>#N/A</c:v>
                </c:pt>
                <c:pt idx="5">
                  <c:v>0.55000000000000004</c:v>
                </c:pt>
                <c:pt idx="6">
                  <c:v>#N/A</c:v>
                </c:pt>
                <c:pt idx="7">
                  <c:v>0.06</c:v>
                </c:pt>
                <c:pt idx="8">
                  <c:v>#N/A</c:v>
                </c:pt>
                <c:pt idx="9">
                  <c:v>0.21</c:v>
                </c:pt>
              </c:numCache>
            </c:numRef>
          </c:val>
          <c:extLst>
            <c:ext xmlns:c16="http://schemas.microsoft.com/office/drawing/2014/chart" uri="{C3380CC4-5D6E-409C-BE32-E72D297353CC}">
              <c16:uniqueId val="{00000005-2A3F-4355-9CE6-F745532A34E7}"/>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0.26</c:v>
                </c:pt>
                <c:pt idx="2">
                  <c:v>#N/A</c:v>
                </c:pt>
                <c:pt idx="3">
                  <c:v>0.22</c:v>
                </c:pt>
                <c:pt idx="4">
                  <c:v>#N/A</c:v>
                </c:pt>
                <c:pt idx="5">
                  <c:v>0.26</c:v>
                </c:pt>
                <c:pt idx="6">
                  <c:v>#N/A</c:v>
                </c:pt>
                <c:pt idx="7">
                  <c:v>0.22</c:v>
                </c:pt>
                <c:pt idx="8">
                  <c:v>#N/A</c:v>
                </c:pt>
                <c:pt idx="9">
                  <c:v>0.28999999999999998</c:v>
                </c:pt>
              </c:numCache>
            </c:numRef>
          </c:val>
          <c:extLst>
            <c:ext xmlns:c16="http://schemas.microsoft.com/office/drawing/2014/chart" uri="{C3380CC4-5D6E-409C-BE32-E72D297353CC}">
              <c16:uniqueId val="{00000006-2A3F-4355-9CE6-F745532A34E7}"/>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1.38</c:v>
                </c:pt>
                <c:pt idx="2">
                  <c:v>#N/A</c:v>
                </c:pt>
                <c:pt idx="3">
                  <c:v>1.35</c:v>
                </c:pt>
                <c:pt idx="4">
                  <c:v>#N/A</c:v>
                </c:pt>
                <c:pt idx="5">
                  <c:v>1.45</c:v>
                </c:pt>
                <c:pt idx="6">
                  <c:v>#N/A</c:v>
                </c:pt>
                <c:pt idx="7">
                  <c:v>1.37</c:v>
                </c:pt>
                <c:pt idx="8">
                  <c:v>#N/A</c:v>
                </c:pt>
                <c:pt idx="9">
                  <c:v>1.34</c:v>
                </c:pt>
              </c:numCache>
            </c:numRef>
          </c:val>
          <c:extLst>
            <c:ext xmlns:c16="http://schemas.microsoft.com/office/drawing/2014/chart" uri="{C3380CC4-5D6E-409C-BE32-E72D297353CC}">
              <c16:uniqueId val="{00000007-2A3F-4355-9CE6-F745532A34E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2.98</c:v>
                </c:pt>
                <c:pt idx="2">
                  <c:v>#N/A</c:v>
                </c:pt>
                <c:pt idx="3">
                  <c:v>3.45</c:v>
                </c:pt>
                <c:pt idx="4">
                  <c:v>#N/A</c:v>
                </c:pt>
                <c:pt idx="5">
                  <c:v>3.94</c:v>
                </c:pt>
                <c:pt idx="6">
                  <c:v>#N/A</c:v>
                </c:pt>
                <c:pt idx="7">
                  <c:v>1.82</c:v>
                </c:pt>
                <c:pt idx="8">
                  <c:v>#N/A</c:v>
                </c:pt>
                <c:pt idx="9">
                  <c:v>1.74</c:v>
                </c:pt>
              </c:numCache>
            </c:numRef>
          </c:val>
          <c:extLst>
            <c:ext xmlns:c16="http://schemas.microsoft.com/office/drawing/2014/chart" uri="{C3380CC4-5D6E-409C-BE32-E72D297353CC}">
              <c16:uniqueId val="{00000008-2A3F-4355-9CE6-F745532A34E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8.8800000000000008</c:v>
                </c:pt>
                <c:pt idx="2">
                  <c:v>#N/A</c:v>
                </c:pt>
                <c:pt idx="3">
                  <c:v>6.76</c:v>
                </c:pt>
                <c:pt idx="4">
                  <c:v>#N/A</c:v>
                </c:pt>
                <c:pt idx="5">
                  <c:v>8.11</c:v>
                </c:pt>
                <c:pt idx="6">
                  <c:v>#N/A</c:v>
                </c:pt>
                <c:pt idx="7">
                  <c:v>7.57</c:v>
                </c:pt>
                <c:pt idx="8">
                  <c:v>#N/A</c:v>
                </c:pt>
                <c:pt idx="9">
                  <c:v>8.0299999999999994</c:v>
                </c:pt>
              </c:numCache>
            </c:numRef>
          </c:val>
          <c:extLst>
            <c:ext xmlns:c16="http://schemas.microsoft.com/office/drawing/2014/chart" uri="{C3380CC4-5D6E-409C-BE32-E72D297353CC}">
              <c16:uniqueId val="{00000009-2A3F-4355-9CE6-F745532A34E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3554</c:v>
                </c:pt>
                <c:pt idx="5">
                  <c:v>3486</c:v>
                </c:pt>
                <c:pt idx="8">
                  <c:v>3444</c:v>
                </c:pt>
                <c:pt idx="11">
                  <c:v>3418</c:v>
                </c:pt>
                <c:pt idx="14">
                  <c:v>3122</c:v>
                </c:pt>
              </c:numCache>
            </c:numRef>
          </c:val>
          <c:extLst>
            <c:ext xmlns:c16="http://schemas.microsoft.com/office/drawing/2014/chart" uri="{C3380CC4-5D6E-409C-BE32-E72D297353CC}">
              <c16:uniqueId val="{00000000-717B-4235-9AC4-00417946CA0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17B-4235-9AC4-00417946CA0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17B-4235-9AC4-00417946CA0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c:v>
                </c:pt>
                <c:pt idx="3">
                  <c:v>3</c:v>
                </c:pt>
                <c:pt idx="6">
                  <c:v>28</c:v>
                </c:pt>
                <c:pt idx="9">
                  <c:v>61</c:v>
                </c:pt>
                <c:pt idx="12">
                  <c:v>235</c:v>
                </c:pt>
              </c:numCache>
            </c:numRef>
          </c:val>
          <c:extLst>
            <c:ext xmlns:c16="http://schemas.microsoft.com/office/drawing/2014/chart" uri="{C3380CC4-5D6E-409C-BE32-E72D297353CC}">
              <c16:uniqueId val="{00000003-717B-4235-9AC4-00417946CA0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793</c:v>
                </c:pt>
                <c:pt idx="3">
                  <c:v>739</c:v>
                </c:pt>
                <c:pt idx="6">
                  <c:v>715</c:v>
                </c:pt>
                <c:pt idx="9">
                  <c:v>721</c:v>
                </c:pt>
                <c:pt idx="12">
                  <c:v>680</c:v>
                </c:pt>
              </c:numCache>
            </c:numRef>
          </c:val>
          <c:extLst>
            <c:ext xmlns:c16="http://schemas.microsoft.com/office/drawing/2014/chart" uri="{C3380CC4-5D6E-409C-BE32-E72D297353CC}">
              <c16:uniqueId val="{00000004-717B-4235-9AC4-00417946CA0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17B-4235-9AC4-00417946CA0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17B-4235-9AC4-00417946CA0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2502</c:v>
                </c:pt>
                <c:pt idx="3">
                  <c:v>2518</c:v>
                </c:pt>
                <c:pt idx="6">
                  <c:v>2497</c:v>
                </c:pt>
                <c:pt idx="9">
                  <c:v>2555</c:v>
                </c:pt>
                <c:pt idx="12">
                  <c:v>2217</c:v>
                </c:pt>
              </c:numCache>
            </c:numRef>
          </c:val>
          <c:extLst>
            <c:ext xmlns:c16="http://schemas.microsoft.com/office/drawing/2014/chart" uri="{C3380CC4-5D6E-409C-BE32-E72D297353CC}">
              <c16:uniqueId val="{00000007-717B-4235-9AC4-00417946CA0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-257</c:v>
                </c:pt>
                <c:pt idx="2">
                  <c:v>#N/A</c:v>
                </c:pt>
                <c:pt idx="3">
                  <c:v>#N/A</c:v>
                </c:pt>
                <c:pt idx="4">
                  <c:v>-226</c:v>
                </c:pt>
                <c:pt idx="5">
                  <c:v>#N/A</c:v>
                </c:pt>
                <c:pt idx="6">
                  <c:v>#N/A</c:v>
                </c:pt>
                <c:pt idx="7">
                  <c:v>-204</c:v>
                </c:pt>
                <c:pt idx="8">
                  <c:v>#N/A</c:v>
                </c:pt>
                <c:pt idx="9">
                  <c:v>#N/A</c:v>
                </c:pt>
                <c:pt idx="10">
                  <c:v>-81</c:v>
                </c:pt>
                <c:pt idx="11">
                  <c:v>#N/A</c:v>
                </c:pt>
                <c:pt idx="12">
                  <c:v>#N/A</c:v>
                </c:pt>
                <c:pt idx="13">
                  <c:v>10</c:v>
                </c:pt>
                <c:pt idx="14">
                  <c:v>#N/A</c:v>
                </c:pt>
              </c:numCache>
            </c:numRef>
          </c:val>
          <c:smooth val="0"/>
          <c:extLst>
            <c:ext xmlns:c16="http://schemas.microsoft.com/office/drawing/2014/chart" uri="{C3380CC4-5D6E-409C-BE32-E72D297353CC}">
              <c16:uniqueId val="{00000008-717B-4235-9AC4-00417946CA0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30235</c:v>
                </c:pt>
                <c:pt idx="5">
                  <c:v>29315</c:v>
                </c:pt>
                <c:pt idx="8">
                  <c:v>27982</c:v>
                </c:pt>
                <c:pt idx="11">
                  <c:v>27325</c:v>
                </c:pt>
                <c:pt idx="14">
                  <c:v>25519</c:v>
                </c:pt>
              </c:numCache>
            </c:numRef>
          </c:val>
          <c:extLst>
            <c:ext xmlns:c16="http://schemas.microsoft.com/office/drawing/2014/chart" uri="{C3380CC4-5D6E-409C-BE32-E72D297353CC}">
              <c16:uniqueId val="{00000000-20E2-4799-B8C8-29795E3AB08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9169</c:v>
                </c:pt>
                <c:pt idx="5">
                  <c:v>8598</c:v>
                </c:pt>
                <c:pt idx="8">
                  <c:v>8279</c:v>
                </c:pt>
                <c:pt idx="11">
                  <c:v>7842</c:v>
                </c:pt>
                <c:pt idx="14">
                  <c:v>7085</c:v>
                </c:pt>
              </c:numCache>
            </c:numRef>
          </c:val>
          <c:extLst>
            <c:ext xmlns:c16="http://schemas.microsoft.com/office/drawing/2014/chart" uri="{C3380CC4-5D6E-409C-BE32-E72D297353CC}">
              <c16:uniqueId val="{00000001-20E2-4799-B8C8-29795E3AB08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10201</c:v>
                </c:pt>
                <c:pt idx="5">
                  <c:v>11804</c:v>
                </c:pt>
                <c:pt idx="8">
                  <c:v>13267</c:v>
                </c:pt>
                <c:pt idx="11">
                  <c:v>13056</c:v>
                </c:pt>
                <c:pt idx="14">
                  <c:v>12900</c:v>
                </c:pt>
              </c:numCache>
            </c:numRef>
          </c:val>
          <c:extLst>
            <c:ext xmlns:c16="http://schemas.microsoft.com/office/drawing/2014/chart" uri="{C3380CC4-5D6E-409C-BE32-E72D297353CC}">
              <c16:uniqueId val="{00000002-20E2-4799-B8C8-29795E3AB08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0E2-4799-B8C8-29795E3AB08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0E2-4799-B8C8-29795E3AB08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0E2-4799-B8C8-29795E3AB08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5826</c:v>
                </c:pt>
                <c:pt idx="3">
                  <c:v>5903</c:v>
                </c:pt>
                <c:pt idx="6">
                  <c:v>6001</c:v>
                </c:pt>
                <c:pt idx="9">
                  <c:v>5063</c:v>
                </c:pt>
                <c:pt idx="12">
                  <c:v>5158</c:v>
                </c:pt>
              </c:numCache>
            </c:numRef>
          </c:val>
          <c:extLst>
            <c:ext xmlns:c16="http://schemas.microsoft.com/office/drawing/2014/chart" uri="{C3380CC4-5D6E-409C-BE32-E72D297353CC}">
              <c16:uniqueId val="{00000006-20E2-4799-B8C8-29795E3AB08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340</c:v>
                </c:pt>
                <c:pt idx="3">
                  <c:v>874</c:v>
                </c:pt>
                <c:pt idx="6">
                  <c:v>857</c:v>
                </c:pt>
                <c:pt idx="9">
                  <c:v>843</c:v>
                </c:pt>
                <c:pt idx="12">
                  <c:v>2303</c:v>
                </c:pt>
              </c:numCache>
            </c:numRef>
          </c:val>
          <c:extLst>
            <c:ext xmlns:c16="http://schemas.microsoft.com/office/drawing/2014/chart" uri="{C3380CC4-5D6E-409C-BE32-E72D297353CC}">
              <c16:uniqueId val="{00000007-20E2-4799-B8C8-29795E3AB08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7533</c:v>
                </c:pt>
                <c:pt idx="3">
                  <c:v>7171</c:v>
                </c:pt>
                <c:pt idx="6">
                  <c:v>6906</c:v>
                </c:pt>
                <c:pt idx="9">
                  <c:v>6649</c:v>
                </c:pt>
                <c:pt idx="12">
                  <c:v>6456</c:v>
                </c:pt>
              </c:numCache>
            </c:numRef>
          </c:val>
          <c:extLst>
            <c:ext xmlns:c16="http://schemas.microsoft.com/office/drawing/2014/chart" uri="{C3380CC4-5D6E-409C-BE32-E72D297353CC}">
              <c16:uniqueId val="{00000008-20E2-4799-B8C8-29795E3AB08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0E2-4799-B8C8-29795E3AB08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31377</c:v>
                </c:pt>
                <c:pt idx="3">
                  <c:v>30356</c:v>
                </c:pt>
                <c:pt idx="6">
                  <c:v>28969</c:v>
                </c:pt>
                <c:pt idx="9">
                  <c:v>27786</c:v>
                </c:pt>
                <c:pt idx="12">
                  <c:v>26547</c:v>
                </c:pt>
              </c:numCache>
            </c:numRef>
          </c:val>
          <c:extLst>
            <c:ext xmlns:c16="http://schemas.microsoft.com/office/drawing/2014/chart" uri="{C3380CC4-5D6E-409C-BE32-E72D297353CC}">
              <c16:uniqueId val="{0000000A-20E2-4799-B8C8-29795E3AB08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0E2-4799-B8C8-29795E3AB08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4665</c:v>
                </c:pt>
                <c:pt idx="1">
                  <c:v>4793</c:v>
                </c:pt>
                <c:pt idx="2">
                  <c:v>4960</c:v>
                </c:pt>
              </c:numCache>
            </c:numRef>
          </c:val>
          <c:extLst>
            <c:ext xmlns:c16="http://schemas.microsoft.com/office/drawing/2014/chart" uri="{C3380CC4-5D6E-409C-BE32-E72D297353CC}">
              <c16:uniqueId val="{00000000-5763-4970-958D-E349EDAEC60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5763-4970-958D-E349EDAEC60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7654</c:v>
                </c:pt>
                <c:pt idx="1">
                  <c:v>7362</c:v>
                </c:pt>
                <c:pt idx="2">
                  <c:v>7089</c:v>
                </c:pt>
              </c:numCache>
            </c:numRef>
          </c:val>
          <c:extLst>
            <c:ext xmlns:c16="http://schemas.microsoft.com/office/drawing/2014/chart" uri="{C3380CC4-5D6E-409C-BE32-E72D297353CC}">
              <c16:uniqueId val="{00000002-5763-4970-958D-E349EDAEC60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消防広域化に伴う債務承継による影響や繰上償還が前年度に比べて減少したこと等により、元利償還金は前年度に比べて</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338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百万円減少している。</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実質公債費比率</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の分子は前年度と比較して</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91</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百万円の増となり、プラスに転じた。</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、本格化する</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新庁舎建設事業などで公</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債費が増加することが見込まれる</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、一般会計の市債を繰上償還することや交付税算入される有利な起債を積極的に利用することで、実質公債費比率を低い水準で維持できるよう努める。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任意繰上償還の実施や臨時財政対策債の減、消防広域化に伴う債務承継などにより</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一般会計等に係る地方債の現在高</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1,239</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減、</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公営企業債等繰入見込額も減となったが、組合等負担等見込額、退職手当負担見込額は増となり、</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将来負担額は</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前年度と比較して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123</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増加</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公共施設整備基金の減などにより充当可能基金は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156</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百万円の減、市営住宅使用料の公債費への充当率の減や都市計画税の充当可能事業費の減などにより充当可能特定歳入が</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757</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百万円の減、また基準財政需要額算入見込額の減により、</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充当可能財源等は</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前年度と比較して</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2,719</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減少した。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全体として</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将来負担比率</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の分子は</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2,843</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今後、老朽化した公共施設の更新が控えており比率が上昇することが見込まれることから、引き続き計画的な起債管理を行うなど、将来負担比率の急激な変動を抑制できるよう努める。</a:t>
          </a:r>
          <a:endParaRPr kumimoji="0" lang="ja-JP"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大阪府富田林市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普通交付税に係る臨時財政対策債基金償還費等を財政調整基金に</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百万円を積立、競艇配分金等を公共施設整備基金に</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百万円積立した一方、新庁舎建設事業をはじめとした普通建設事業費に充当するため公共施設整備基金を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590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百万円取崩したこと等により、基金全体としては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百万円の減少となった。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災害対応等への不測の事態への対応に加え、老朽化の進む公共施設の更新等に備えて、計画的な基金の運用を行う。</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公共施設整備基金</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公共施設の整備資金の財源に充当。</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職員退職手当基金：職員の退職手当の支給にかかる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財源に充当</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駅前整備基金：駅前の整備資金の財源に充当。</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霊園運営基金：富田林市公園墓地富田林霊園の円滑な運営</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の財源に充当</a:t>
          </a:r>
          <a:endParaRPr kumimoji="0"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生活つなぎ資金貸付基金：生活つなぎ資金貸付金事業の財源に充当。</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公共施設整備基金</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競艇配分金と基金利子</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a:t>
          </a:r>
          <a:r>
            <a:rPr kumimoji="0"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266</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百万円積立てた</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一方、</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新庁舎建設事業をはじめとした普通建設事業費</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の財源として</a:t>
          </a:r>
          <a:r>
            <a:rPr kumimoji="0"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590</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取崩</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したことにより</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324</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百万円の減少</a:t>
          </a:r>
          <a:r>
            <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職員退職手当基金：今後の退職者の増加に向け</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125</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積立てた</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百万円を取崩したこと</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公共施設整備基金：今後も、市庁舎などの施設建替を予定していることから取崩しが増える見込みであるが、事業費の精査、交付税</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算入のある起債や国・府の補助金を活用することにより、取崩しを最小限に抑えていく。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職員退職手当基金：引き続き計画的な積立て及び取崩しを行い、財政負担の平準化を図る。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年度は、普通交付税に係る</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臨時財政対策債基金償還費と基金利子を積み立て、基金残高は前年度と比較して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百万円増加した。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災害の復旧等、予測できない事務又は事業に要する経費や市債の償還に要する費用に充てるなど、市財政の健全な運営に資するため、</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前年度剰余金、及び基金利子を今後も積立てる。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105,715
103,296
39.72
47,467,246
46,998,398
440,850
24,875,770
26,546,670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本市は、大規模な工場や商業地等が少なく、人口減少も続いていることから、財政力指数は大阪府内団体平均値や類似団体内平均値よりも低い値となっている。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年度は、市町村民税所得割や地方消費税交付金等の減により基準財政収入額が減少し、高齢化の進行に伴う高齢者保健福祉費の増等により基準財政需要額も増加したが、財政力指数は横ばいとなった。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129722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676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78015</xdr:rowOff>
    </xdr:from>
    <xdr:to>
      <xdr:col>15</xdr:col>
      <xdr:colOff>82550</xdr:colOff>
      <xdr:row>43</xdr:row>
      <xdr:rowOff>95250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503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43543</xdr:rowOff>
    </xdr:from>
    <xdr:to>
      <xdr:col>11</xdr:col>
      <xdr:colOff>31750</xdr:colOff>
      <xdr:row>43</xdr:row>
      <xdr:rowOff>78015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158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50999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130827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27215</xdr:rowOff>
    </xdr:from>
    <xdr:to>
      <xdr:col>11</xdr:col>
      <xdr:colOff>82550</xdr:colOff>
      <xdr:row>43</xdr:row>
      <xdr:rowOff>128815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113592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164193</xdr:rowOff>
    </xdr:from>
    <xdr:to>
      <xdr:col>7</xdr:col>
      <xdr:colOff>31750</xdr:colOff>
      <xdr:row>43</xdr:row>
      <xdr:rowOff>94343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79120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5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年度は、地方交付税や地方特例交付金等の増により経常一般財源ベースでの歳入が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956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百万円増加したものの、消防広域化に伴い一部事務組合への負担金が新たに生じたことによる補助費等の増等を要因として、経常経費充当一般財源ベースで歳出は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1,090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百万円増加し、歳入の増を上回ったため、経常収支比率は前年度より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ポイント上昇した。</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17780</xdr:rowOff>
    </xdr:from>
    <xdr:to>
      <xdr:col>23</xdr:col>
      <xdr:colOff>133350</xdr:colOff>
      <xdr:row>63</xdr:row>
      <xdr:rowOff>106256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81913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79163</xdr:rowOff>
    </xdr:from>
    <xdr:to>
      <xdr:col>19</xdr:col>
      <xdr:colOff>133350</xdr:colOff>
      <xdr:row>63</xdr:row>
      <xdr:rowOff>17780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537613"/>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3810</xdr:rowOff>
    </xdr:from>
    <xdr:to>
      <xdr:col>15</xdr:col>
      <xdr:colOff>82550</xdr:colOff>
      <xdr:row>61</xdr:row>
      <xdr:rowOff>79163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119360"/>
          <a:ext cx="889000" cy="41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15681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3810</xdr:rowOff>
    </xdr:from>
    <xdr:to>
      <xdr:col>11</xdr:col>
      <xdr:colOff>31750</xdr:colOff>
      <xdr:row>62</xdr:row>
      <xdr:rowOff>4233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119360"/>
          <a:ext cx="889000" cy="51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55456</xdr:rowOff>
    </xdr:from>
    <xdr:to>
      <xdr:col>23</xdr:col>
      <xdr:colOff>184150</xdr:colOff>
      <xdr:row>63</xdr:row>
      <xdr:rowOff>157056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27533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82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138430</xdr:rowOff>
    </xdr:from>
    <xdr:to>
      <xdr:col>19</xdr:col>
      <xdr:colOff>184150</xdr:colOff>
      <xdr:row>63</xdr:row>
      <xdr:rowOff>68580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53357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85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28363</xdr:rowOff>
    </xdr:from>
    <xdr:to>
      <xdr:col>15</xdr:col>
      <xdr:colOff>133350</xdr:colOff>
      <xdr:row>61</xdr:row>
      <xdr:rowOff>129963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140140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124460</xdr:rowOff>
    </xdr:from>
    <xdr:to>
      <xdr:col>11</xdr:col>
      <xdr:colOff>82550</xdr:colOff>
      <xdr:row>59</xdr:row>
      <xdr:rowOff>54610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64787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124883</xdr:rowOff>
    </xdr:from>
    <xdr:to>
      <xdr:col>7</xdr:col>
      <xdr:colOff>31750</xdr:colOff>
      <xdr:row>62</xdr:row>
      <xdr:rowOff>55033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65210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35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[128,801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年度は、指定管理委託料の増や給付金事業費の増等により物件費は増となったが、消防広域化に伴う人件費の大幅減等により人件費が減となったことにより、人口</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人当たり人件費・物件費等決算額は減少した。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これにより、近年上回って推移していた類似団体平均を下回った。</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90466</xdr:rowOff>
    </xdr:from>
    <xdr:to>
      <xdr:col>23</xdr:col>
      <xdr:colOff>133350</xdr:colOff>
      <xdr:row>83</xdr:row>
      <xdr:rowOff>162413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320816"/>
          <a:ext cx="838200" cy="71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155738</xdr:rowOff>
    </xdr:from>
    <xdr:to>
      <xdr:col>19</xdr:col>
      <xdr:colOff>133350</xdr:colOff>
      <xdr:row>83</xdr:row>
      <xdr:rowOff>162413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86088"/>
          <a:ext cx="8890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107572</xdr:rowOff>
    </xdr:from>
    <xdr:to>
      <xdr:col>15</xdr:col>
      <xdr:colOff>82550</xdr:colOff>
      <xdr:row>83</xdr:row>
      <xdr:rowOff>155738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37922"/>
          <a:ext cx="889000" cy="4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13517</xdr:rowOff>
    </xdr:from>
    <xdr:to>
      <xdr:col>11</xdr:col>
      <xdr:colOff>31750</xdr:colOff>
      <xdr:row>83</xdr:row>
      <xdr:rowOff>107572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43867"/>
          <a:ext cx="889000" cy="9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39666</xdr:rowOff>
    </xdr:from>
    <xdr:to>
      <xdr:col>23</xdr:col>
      <xdr:colOff>184150</xdr:colOff>
      <xdr:row>83</xdr:row>
      <xdr:rowOff>141266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7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56193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15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111613</xdr:rowOff>
    </xdr:from>
    <xdr:to>
      <xdr:col>19</xdr:col>
      <xdr:colOff>184150</xdr:colOff>
      <xdr:row>84</xdr:row>
      <xdr:rowOff>41763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4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26540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28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104938</xdr:rowOff>
    </xdr:from>
    <xdr:to>
      <xdr:col>15</xdr:col>
      <xdr:colOff>133350</xdr:colOff>
      <xdr:row>84</xdr:row>
      <xdr:rowOff>35088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3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19865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2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56772</xdr:rowOff>
    </xdr:from>
    <xdr:to>
      <xdr:col>11</xdr:col>
      <xdr:colOff>82550</xdr:colOff>
      <xdr:row>83</xdr:row>
      <xdr:rowOff>158372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8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143149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73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134167</xdr:rowOff>
    </xdr:from>
    <xdr:to>
      <xdr:col>7</xdr:col>
      <xdr:colOff>31750</xdr:colOff>
      <xdr:row>83</xdr:row>
      <xdr:rowOff>64317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9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49094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79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職員の退職等に伴う経験年数階層の変動により、ラスパイレス指数は前年に比べてやや増加した。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一時的に経験年数階層の変動により増加することも考えられるが、職員配置の適正管理や国に準拠した給料表の適正運用により数値は減少していくと考える。新たな上昇要因が生じていないか今後も十分注意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141816</xdr:rowOff>
    </xdr:from>
    <xdr:to>
      <xdr:col>81</xdr:col>
      <xdr:colOff>44450</xdr:colOff>
      <xdr:row>87</xdr:row>
      <xdr:rowOff>30691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886516"/>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111125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86516"/>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111125</xdr:rowOff>
    </xdr:from>
    <xdr:to>
      <xdr:col>72</xdr:col>
      <xdr:colOff>203200</xdr:colOff>
      <xdr:row>88</xdr:row>
      <xdr:rowOff>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0272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151341</xdr:rowOff>
    </xdr:from>
    <xdr:to>
      <xdr:col>68</xdr:col>
      <xdr:colOff>152400</xdr:colOff>
      <xdr:row>88</xdr:row>
      <xdr:rowOff>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06749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868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91016</xdr:rowOff>
    </xdr:from>
    <xdr:to>
      <xdr:col>77</xdr:col>
      <xdr:colOff>95250</xdr:colOff>
      <xdr:row>87</xdr:row>
      <xdr:rowOff>21166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5943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92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60325</xdr:rowOff>
    </xdr:from>
    <xdr:to>
      <xdr:col>73</xdr:col>
      <xdr:colOff>44450</xdr:colOff>
      <xdr:row>87</xdr:row>
      <xdr:rowOff>161925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146702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100541</xdr:rowOff>
    </xdr:from>
    <xdr:to>
      <xdr:col>64</xdr:col>
      <xdr:colOff>152400</xdr:colOff>
      <xdr:row>88</xdr:row>
      <xdr:rowOff>30691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01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15468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103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口減少が急速に進行する一方で、地方分権の進展に伴い事務量が増加する中、限られた人的資源で効率的・効果的な行政運営が可能となるよう、再任用職員の効果的な配置や民間保育所の誘致など、行財政経営改革ビジョンに基づく適正な定員管理に向けた取組を進め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年度については、平成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年をピークに毎年</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人規模の人口減少が続いているものの、消防広域化に伴い職員数が減少したことから、人口千人あたりの職員数は減少となった。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今後も、効率的な機構の再編や民間活力の導入、デジタル化の推進、近隣市町村との広域連携など、効果的な取組を推進し、適正な定員管理に努める。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94192</xdr:rowOff>
    </xdr:from>
    <xdr:to>
      <xdr:col>81</xdr:col>
      <xdr:colOff>44450</xdr:colOff>
      <xdr:row>65</xdr:row>
      <xdr:rowOff>38841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895542"/>
          <a:ext cx="838200" cy="28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8679</xdr:rowOff>
    </xdr:from>
    <xdr:to>
      <xdr:col>77</xdr:col>
      <xdr:colOff>44450</xdr:colOff>
      <xdr:row>65</xdr:row>
      <xdr:rowOff>38841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1152929"/>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147955</xdr:rowOff>
    </xdr:from>
    <xdr:to>
      <xdr:col>72</xdr:col>
      <xdr:colOff>203200</xdr:colOff>
      <xdr:row>65</xdr:row>
      <xdr:rowOff>8679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1120755"/>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133879</xdr:rowOff>
    </xdr:from>
    <xdr:to>
      <xdr:col>68</xdr:col>
      <xdr:colOff>152400</xdr:colOff>
      <xdr:row>64</xdr:row>
      <xdr:rowOff>147955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1106679"/>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66692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43392</xdr:rowOff>
    </xdr:from>
    <xdr:to>
      <xdr:col>81</xdr:col>
      <xdr:colOff>95250</xdr:colOff>
      <xdr:row>63</xdr:row>
      <xdr:rowOff>144992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84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15469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81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159491</xdr:rowOff>
    </xdr:from>
    <xdr:to>
      <xdr:col>77</xdr:col>
      <xdr:colOff>95250</xdr:colOff>
      <xdr:row>65</xdr:row>
      <xdr:rowOff>89641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113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74418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1218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129329</xdr:rowOff>
    </xdr:from>
    <xdr:to>
      <xdr:col>73</xdr:col>
      <xdr:colOff>44450</xdr:colOff>
      <xdr:row>65</xdr:row>
      <xdr:rowOff>59479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110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44256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118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97155</xdr:rowOff>
    </xdr:from>
    <xdr:to>
      <xdr:col>68</xdr:col>
      <xdr:colOff>203200</xdr:colOff>
      <xdr:row>65</xdr:row>
      <xdr:rowOff>27305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12082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115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83079</xdr:rowOff>
    </xdr:from>
    <xdr:to>
      <xdr:col>64</xdr:col>
      <xdr:colOff>152400</xdr:colOff>
      <xdr:row>65</xdr:row>
      <xdr:rowOff>13229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105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169456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1142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本市の実質公債費比率は、公債費は減少したものの消防広域化に伴う準元利償還金の増や標準財政規模</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の増等により、前年度より</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ポイント上昇した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が、類似団体平均を大きく下回っている。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公共施設の老朽化に伴う整備が控えており、市債発行額の増加が見込まれるが、事業費を適正に見極め補助金などの財源確保に努めるとともに公共施設整備基金を活用するなど、可能な限り市債の発行額を抑制しながら、更なる財政調整基金を活用した市債の繰上償還を行い、公債費の平準化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43845</xdr:rowOff>
    </xdr:from>
    <xdr:to>
      <xdr:col>81</xdr:col>
      <xdr:colOff>44450</xdr:colOff>
      <xdr:row>37</xdr:row>
      <xdr:rowOff>78317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8749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9374</xdr:rowOff>
    </xdr:from>
    <xdr:to>
      <xdr:col>77</xdr:col>
      <xdr:colOff>44450</xdr:colOff>
      <xdr:row>37</xdr:row>
      <xdr:rowOff>43845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35302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169333</xdr:rowOff>
    </xdr:from>
    <xdr:to>
      <xdr:col>72</xdr:col>
      <xdr:colOff>203200</xdr:colOff>
      <xdr:row>37</xdr:row>
      <xdr:rowOff>9374</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415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146352</xdr:rowOff>
    </xdr:from>
    <xdr:to>
      <xdr:col>68</xdr:col>
      <xdr:colOff>152400</xdr:colOff>
      <xdr:row>36</xdr:row>
      <xdr:rowOff>169333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185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27517</xdr:rowOff>
    </xdr:from>
    <xdr:to>
      <xdr:col>81</xdr:col>
      <xdr:colOff>95250</xdr:colOff>
      <xdr:row>37</xdr:row>
      <xdr:rowOff>129117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44044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1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164495</xdr:rowOff>
    </xdr:from>
    <xdr:to>
      <xdr:col>77</xdr:col>
      <xdr:colOff>95250</xdr:colOff>
      <xdr:row>37</xdr:row>
      <xdr:rowOff>94645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104822</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105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130024</xdr:rowOff>
    </xdr:from>
    <xdr:to>
      <xdr:col>73</xdr:col>
      <xdr:colOff>44450</xdr:colOff>
      <xdr:row>37</xdr:row>
      <xdr:rowOff>60174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70351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7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118533</xdr:rowOff>
    </xdr:from>
    <xdr:to>
      <xdr:col>68</xdr:col>
      <xdr:colOff>203200</xdr:colOff>
      <xdr:row>37</xdr:row>
      <xdr:rowOff>48683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95552</xdr:rowOff>
    </xdr:from>
    <xdr:to>
      <xdr:col>64</xdr:col>
      <xdr:colOff>152400</xdr:colOff>
      <xdr:row>37</xdr:row>
      <xdr:rowOff>25702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2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35879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3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本市は、将来負担額を充当可能財源等が上回っており、分子がマイナスとなっていることから、将来負担比率の数値はない。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公共施設の老朽化に伴う整備が控えており、市債発行額の増加が見込まれるが、事業費を適正に見極め補助金などの財源確保や公共施設整備基金を活用するなど、可能な限り市債の発行額を抑制するこ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105,715
103,296
39.72
47,467,246
46,998,398
440,850
24,875,770
26,546,670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本市の人件費比率は、消防広域化に伴い、前年度と比較して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が、類似団体内平均値と比較すると高い状況が続いている。これは本市が類似団体に比べ市立の幼稚園や保育園が多いことが要因となっている。今後事務の効率化に努め、適切な定員管理に取り組む。</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20320</xdr:rowOff>
    </xdr:from>
    <xdr:to>
      <xdr:col>24</xdr:col>
      <xdr:colOff>25400</xdr:colOff>
      <xdr:row>38</xdr:row>
      <xdr:rowOff>165100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3542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134620</xdr:rowOff>
    </xdr:from>
    <xdr:to>
      <xdr:col>19</xdr:col>
      <xdr:colOff>187325</xdr:colOff>
      <xdr:row>38</xdr:row>
      <xdr:rowOff>165100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649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66040</xdr:rowOff>
    </xdr:from>
    <xdr:to>
      <xdr:col>15</xdr:col>
      <xdr:colOff>98425</xdr:colOff>
      <xdr:row>38</xdr:row>
      <xdr:rowOff>134620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811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47007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66040</xdr:rowOff>
    </xdr:from>
    <xdr:to>
      <xdr:col>11</xdr:col>
      <xdr:colOff>9525</xdr:colOff>
      <xdr:row>39</xdr:row>
      <xdr:rowOff>1270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811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140970</xdr:rowOff>
    </xdr:from>
    <xdr:to>
      <xdr:col>24</xdr:col>
      <xdr:colOff>76200</xdr:colOff>
      <xdr:row>38</xdr:row>
      <xdr:rowOff>71120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113047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114300</xdr:rowOff>
    </xdr:from>
    <xdr:to>
      <xdr:col>20</xdr:col>
      <xdr:colOff>38100</xdr:colOff>
      <xdr:row>39</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1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83820</xdr:rowOff>
    </xdr:from>
    <xdr:to>
      <xdr:col>15</xdr:col>
      <xdr:colOff>149225</xdr:colOff>
      <xdr:row>39</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170197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15240</xdr:rowOff>
    </xdr:from>
    <xdr:to>
      <xdr:col>11</xdr:col>
      <xdr:colOff>60325</xdr:colOff>
      <xdr:row>38</xdr:row>
      <xdr:rowOff>116840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101617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1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121920</xdr:rowOff>
    </xdr:from>
    <xdr:to>
      <xdr:col>6</xdr:col>
      <xdr:colOff>171450</xdr:colOff>
      <xdr:row>39</xdr:row>
      <xdr:rowOff>52070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36847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本市の物件費の比率は、前年度より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類似団体内平均値を下回る水準を維持している。今後も事務事業の見直しや業務委託の必要性の精査等により、物件費の抑制に努めるとともに、窓口業務の委託化など人件費の抑制と合わせた経常経費全体での経費見直しに取り組んで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xdr:rowOff>
    </xdr:from>
    <xdr:to>
      <xdr:col>82</xdr:col>
      <xdr:colOff>107950</xdr:colOff>
      <xdr:row>16</xdr:row>
      <xdr:rowOff>30988</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75590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30988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559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28702</xdr:rowOff>
    </xdr:from>
    <xdr:to>
      <xdr:col>73</xdr:col>
      <xdr:colOff>180975</xdr:colOff>
      <xdr:row>16</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00452"/>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28702</xdr:rowOff>
    </xdr:from>
    <xdr:to>
      <xdr:col>69</xdr:col>
      <xdr:colOff>92075</xdr:colOff>
      <xdr:row>15</xdr:row>
      <xdr:rowOff>129286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004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149877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151638</xdr:rowOff>
    </xdr:from>
    <xdr:to>
      <xdr:col>78</xdr:col>
      <xdr:colOff>120650</xdr:colOff>
      <xdr:row>16</xdr:row>
      <xdr:rowOff>81788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149352</xdr:rowOff>
    </xdr:from>
    <xdr:to>
      <xdr:col>69</xdr:col>
      <xdr:colOff>142875</xdr:colOff>
      <xdr:row>15</xdr:row>
      <xdr:rowOff>79502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4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89679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18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78486</xdr:rowOff>
    </xdr:from>
    <xdr:to>
      <xdr:col>65</xdr:col>
      <xdr:colOff>53975</xdr:colOff>
      <xdr:row>16</xdr:row>
      <xdr:rowOff>8636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5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18813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41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本市の扶助費比率は、類似団体内平均値よりやや上回っているが、これは扶助費の約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％を占める生活保護費によるものが大きい。</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介護・訓練等給付や生活保護費の増等があったものの、民間保育所運営費負担金の減等により、前年度と横ばいとなった。今後も高齢化等で扶助費の増加が見込まれることから、引き続き給付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100330</xdr:rowOff>
    </xdr:from>
    <xdr:to>
      <xdr:col>24</xdr:col>
      <xdr:colOff>25400</xdr:colOff>
      <xdr:row>57</xdr:row>
      <xdr:rowOff>100330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872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39370</xdr:rowOff>
    </xdr:from>
    <xdr:to>
      <xdr:col>19</xdr:col>
      <xdr:colOff>187325</xdr:colOff>
      <xdr:row>57</xdr:row>
      <xdr:rowOff>100330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812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149860</xdr:rowOff>
    </xdr:from>
    <xdr:to>
      <xdr:col>15</xdr:col>
      <xdr:colOff>98425</xdr:colOff>
      <xdr:row>57</xdr:row>
      <xdr:rowOff>39370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751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149860</xdr:rowOff>
    </xdr:from>
    <xdr:to>
      <xdr:col>11</xdr:col>
      <xdr:colOff>9525</xdr:colOff>
      <xdr:row>57</xdr:row>
      <xdr:rowOff>39370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751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49530</xdr:rowOff>
    </xdr:from>
    <xdr:to>
      <xdr:col>24</xdr:col>
      <xdr:colOff>76200</xdr:colOff>
      <xdr:row>57</xdr:row>
      <xdr:rowOff>151130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21607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49530</xdr:rowOff>
    </xdr:from>
    <xdr:to>
      <xdr:col>20</xdr:col>
      <xdr:colOff>38100</xdr:colOff>
      <xdr:row>57</xdr:row>
      <xdr:rowOff>151130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135907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160020</xdr:rowOff>
    </xdr:from>
    <xdr:to>
      <xdr:col>15</xdr:col>
      <xdr:colOff>149225</xdr:colOff>
      <xdr:row>57</xdr:row>
      <xdr:rowOff>90170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74947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99060</xdr:rowOff>
    </xdr:from>
    <xdr:to>
      <xdr:col>11</xdr:col>
      <xdr:colOff>60325</xdr:colOff>
      <xdr:row>57</xdr:row>
      <xdr:rowOff>29210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13987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160020</xdr:rowOff>
    </xdr:from>
    <xdr:to>
      <xdr:col>6</xdr:col>
      <xdr:colOff>171450</xdr:colOff>
      <xdr:row>57</xdr:row>
      <xdr:rowOff>90170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74947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その他の比率は、前年度と比べ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ポイント減少したが、類似団体と比べ繰出金が多いことから、平均値を上回っている。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高齢者人口の増加に伴い、介護保険事業特別会計や後期高齢者医療事業特別会計への繰出金が年々増加しているため、健康寿命の延伸につながる施策を展開するなど、引き続き給付費の抑制に取り組んで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148772</xdr:rowOff>
    </xdr:from>
    <xdr:to>
      <xdr:col>82</xdr:col>
      <xdr:colOff>107950</xdr:colOff>
      <xdr:row>59</xdr:row>
      <xdr:rowOff>31750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92872"/>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61685</xdr:rowOff>
    </xdr:from>
    <xdr:to>
      <xdr:col>78</xdr:col>
      <xdr:colOff>69850</xdr:colOff>
      <xdr:row>59</xdr:row>
      <xdr:rowOff>31750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05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156935</xdr:rowOff>
    </xdr:from>
    <xdr:to>
      <xdr:col>73</xdr:col>
      <xdr:colOff>180975</xdr:colOff>
      <xdr:row>58</xdr:row>
      <xdr:rowOff>61685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295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156935</xdr:rowOff>
    </xdr:from>
    <xdr:to>
      <xdr:col>69</xdr:col>
      <xdr:colOff>92075</xdr:colOff>
      <xdr:row>58</xdr:row>
      <xdr:rowOff>127000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295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97972</xdr:rowOff>
    </xdr:from>
    <xdr:to>
      <xdr:col>82</xdr:col>
      <xdr:colOff>158750</xdr:colOff>
      <xdr:row>59</xdr:row>
      <xdr:rowOff>28122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70049</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1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10885</xdr:rowOff>
    </xdr:from>
    <xdr:to>
      <xdr:col>74</xdr:col>
      <xdr:colOff>31750</xdr:colOff>
      <xdr:row>58</xdr:row>
      <xdr:rowOff>112485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106135</xdr:rowOff>
    </xdr:from>
    <xdr:to>
      <xdr:col>69</xdr:col>
      <xdr:colOff>142875</xdr:colOff>
      <xdr:row>58</xdr:row>
      <xdr:rowOff>36285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補助費等の比率は、消防広域化に伴い新たな補助費等が発生したこと等により、前年度に比べ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類似団体内平均値を上回ることとなった。今後も補助金や負担金の見直し等により、補助費等の削減に努めるとともに、業務の広域実施化など人件費の抑制と合わせた経常経費全体での経費見直しに取り組んで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xdr:rowOff>
    </xdr:from>
    <xdr:to>
      <xdr:col>82</xdr:col>
      <xdr:colOff>107950</xdr:colOff>
      <xdr:row>38</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175756"/>
          <a:ext cx="838200" cy="46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36</xdr:row>
      <xdr:rowOff>3556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1208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56134</xdr:rowOff>
    </xdr:from>
    <xdr:to>
      <xdr:col>73</xdr:col>
      <xdr:colOff>180975</xdr:colOff>
      <xdr:row>35</xdr:row>
      <xdr:rowOff>120142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0568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84853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56134</xdr:rowOff>
    </xdr:from>
    <xdr:to>
      <xdr:col>69</xdr:col>
      <xdr:colOff>92075</xdr:colOff>
      <xdr:row>35</xdr:row>
      <xdr:rowOff>147574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05688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112285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76200</xdr:rowOff>
    </xdr:from>
    <xdr:to>
      <xdr:col>82</xdr:col>
      <xdr:colOff>158750</xdr:colOff>
      <xdr:row>39</xdr:row>
      <xdr:rowOff>6350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48277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124206</xdr:rowOff>
    </xdr:from>
    <xdr:to>
      <xdr:col>78</xdr:col>
      <xdr:colOff>120650</xdr:colOff>
      <xdr:row>36</xdr:row>
      <xdr:rowOff>54356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64533</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5334</xdr:rowOff>
    </xdr:from>
    <xdr:to>
      <xdr:col>69</xdr:col>
      <xdr:colOff>142875</xdr:colOff>
      <xdr:row>35</xdr:row>
      <xdr:rowOff>106934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117111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96774</xdr:rowOff>
    </xdr:from>
    <xdr:to>
      <xdr:col>65</xdr:col>
      <xdr:colOff>53975</xdr:colOff>
      <xdr:row>36</xdr:row>
      <xdr:rowOff>26924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37101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本市の公債費比率は、前年度より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ポイント減少し、類似団体内平均値を下回っている。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公共施設の老朽化に伴う整備を予定しているため、公債費の増加が見込まれるが、事業費を適正に見極め、補助金などの財源確保に努めるとともに、公共施設整備基金を活用するなど、可能な限り市債の発行額の抑制を行っていく。</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56134</xdr:rowOff>
    </xdr:from>
    <xdr:to>
      <xdr:col>24</xdr:col>
      <xdr:colOff>25400</xdr:colOff>
      <xdr:row>76</xdr:row>
      <xdr:rowOff>12700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14884"/>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165863</xdr:rowOff>
    </xdr:from>
    <xdr:to>
      <xdr:col>19</xdr:col>
      <xdr:colOff>187325</xdr:colOff>
      <xdr:row>76</xdr:row>
      <xdr:rowOff>12700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024613"/>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129286</xdr:rowOff>
    </xdr:from>
    <xdr:to>
      <xdr:col>15</xdr:col>
      <xdr:colOff>98425</xdr:colOff>
      <xdr:row>75</xdr:row>
      <xdr:rowOff>165863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88036"/>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129286</xdr:rowOff>
    </xdr:from>
    <xdr:to>
      <xdr:col>11</xdr:col>
      <xdr:colOff>9525</xdr:colOff>
      <xdr:row>76</xdr:row>
      <xdr:rowOff>30987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88036"/>
          <a:ext cx="889000" cy="7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5334</xdr:rowOff>
    </xdr:from>
    <xdr:to>
      <xdr:col>24</xdr:col>
      <xdr:colOff>76200</xdr:colOff>
      <xdr:row>75</xdr:row>
      <xdr:rowOff>106934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21861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709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133350</xdr:rowOff>
    </xdr:from>
    <xdr:to>
      <xdr:col>20</xdr:col>
      <xdr:colOff>38100</xdr:colOff>
      <xdr:row>76</xdr:row>
      <xdr:rowOff>63500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73677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115062</xdr:rowOff>
    </xdr:from>
    <xdr:to>
      <xdr:col>15</xdr:col>
      <xdr:colOff>149225</xdr:colOff>
      <xdr:row>76</xdr:row>
      <xdr:rowOff>45213</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55389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78486</xdr:rowOff>
    </xdr:from>
    <xdr:to>
      <xdr:col>11</xdr:col>
      <xdr:colOff>60325</xdr:colOff>
      <xdr:row>76</xdr:row>
      <xdr:rowOff>8635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18813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70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151637</xdr:rowOff>
    </xdr:from>
    <xdr:to>
      <xdr:col>6</xdr:col>
      <xdr:colOff>171450</xdr:colOff>
      <xdr:row>76</xdr:row>
      <xdr:rowOff>81787</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91965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本市は類似団体と比べて人件費と補助費等、繰出金の支出割合が高く、全体の経常収支比率を押し上げる要因となっている。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これは、市立幼稚園や市立保育園が多いことや高齢化が進んでいることが要因である。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今後も引き続き、適正な職員配置や市単独事業の見直しを行っていく必要がある。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130811</xdr:rowOff>
    </xdr:from>
    <xdr:to>
      <xdr:col>82</xdr:col>
      <xdr:colOff>107950</xdr:colOff>
      <xdr:row>80</xdr:row>
      <xdr:rowOff>149861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675361"/>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50800</xdr:rowOff>
    </xdr:from>
    <xdr:to>
      <xdr:col>78</xdr:col>
      <xdr:colOff>69850</xdr:colOff>
      <xdr:row>79</xdr:row>
      <xdr:rowOff>130811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423900"/>
          <a:ext cx="889000" cy="2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27939</xdr:rowOff>
    </xdr:from>
    <xdr:to>
      <xdr:col>73</xdr:col>
      <xdr:colOff>180975</xdr:colOff>
      <xdr:row>78</xdr:row>
      <xdr:rowOff>50800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058139"/>
          <a:ext cx="889000" cy="36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27939</xdr:rowOff>
    </xdr:from>
    <xdr:to>
      <xdr:col>69</xdr:col>
      <xdr:colOff>92075</xdr:colOff>
      <xdr:row>78</xdr:row>
      <xdr:rowOff>111761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058139"/>
          <a:ext cx="889000" cy="42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99061</xdr:rowOff>
    </xdr:from>
    <xdr:to>
      <xdr:col>82</xdr:col>
      <xdr:colOff>158750</xdr:colOff>
      <xdr:row>81</xdr:row>
      <xdr:rowOff>29211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7638</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80011</xdr:rowOff>
    </xdr:from>
    <xdr:to>
      <xdr:col>78</xdr:col>
      <xdr:colOff>120650</xdr:colOff>
      <xdr:row>80</xdr:row>
      <xdr:rowOff>10161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166388</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710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0</xdr:rowOff>
    </xdr:from>
    <xdr:to>
      <xdr:col>74</xdr:col>
      <xdr:colOff>31750</xdr:colOff>
      <xdr:row>78</xdr:row>
      <xdr:rowOff>101600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86377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148589</xdr:rowOff>
    </xdr:from>
    <xdr:to>
      <xdr:col>69</xdr:col>
      <xdr:colOff>142875</xdr:colOff>
      <xdr:row>76</xdr:row>
      <xdr:rowOff>78739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63516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09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60961</xdr:rowOff>
    </xdr:from>
    <xdr:to>
      <xdr:col>65</xdr:col>
      <xdr:colOff>53975</xdr:colOff>
      <xdr:row>78</xdr:row>
      <xdr:rowOff>162561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147338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85681</xdr:rowOff>
    </xdr:from>
    <xdr:to>
      <xdr:col>29</xdr:col>
      <xdr:colOff>127000</xdr:colOff>
      <xdr:row>15</xdr:row>
      <xdr:rowOff>151136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05056"/>
          <a:ext cx="647700" cy="65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151136</xdr:rowOff>
    </xdr:from>
    <xdr:to>
      <xdr:col>26</xdr:col>
      <xdr:colOff>50800</xdr:colOff>
      <xdr:row>16</xdr:row>
      <xdr:rowOff>42037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770511"/>
          <a:ext cx="698500" cy="62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42037</xdr:rowOff>
    </xdr:from>
    <xdr:to>
      <xdr:col>22</xdr:col>
      <xdr:colOff>114300</xdr:colOff>
      <xdr:row>16</xdr:row>
      <xdr:rowOff>58553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32862"/>
          <a:ext cx="698500" cy="16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58553</xdr:rowOff>
    </xdr:from>
    <xdr:to>
      <xdr:col>18</xdr:col>
      <xdr:colOff>177800</xdr:colOff>
      <xdr:row>16</xdr:row>
      <xdr:rowOff>99111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49378"/>
          <a:ext cx="698500" cy="40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34881</xdr:rowOff>
    </xdr:from>
    <xdr:to>
      <xdr:col>29</xdr:col>
      <xdr:colOff>177800</xdr:colOff>
      <xdr:row>15</xdr:row>
      <xdr:rowOff>136481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54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51408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9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100336</xdr:rowOff>
    </xdr:from>
    <xdr:to>
      <xdr:col>26</xdr:col>
      <xdr:colOff>101600</xdr:colOff>
      <xdr:row>16</xdr:row>
      <xdr:rowOff>30486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197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40663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488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162687</xdr:rowOff>
    </xdr:from>
    <xdr:to>
      <xdr:col>22</xdr:col>
      <xdr:colOff>165100</xdr:colOff>
      <xdr:row>16</xdr:row>
      <xdr:rowOff>92837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82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103014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50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7753</xdr:rowOff>
    </xdr:from>
    <xdr:to>
      <xdr:col>19</xdr:col>
      <xdr:colOff>38100</xdr:colOff>
      <xdr:row>16</xdr:row>
      <xdr:rowOff>109353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98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119530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6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48311</xdr:rowOff>
    </xdr:from>
    <xdr:to>
      <xdr:col>15</xdr:col>
      <xdr:colOff>101600</xdr:colOff>
      <xdr:row>16</xdr:row>
      <xdr:rowOff>149911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391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160088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0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46913</xdr:rowOff>
    </xdr:from>
    <xdr:to>
      <xdr:col>29</xdr:col>
      <xdr:colOff>127000</xdr:colOff>
      <xdr:row>37</xdr:row>
      <xdr:rowOff>79946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71613"/>
          <a:ext cx="647700" cy="33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79946</xdr:rowOff>
    </xdr:from>
    <xdr:to>
      <xdr:col>26</xdr:col>
      <xdr:colOff>50800</xdr:colOff>
      <xdr:row>37</xdr:row>
      <xdr:rowOff>122466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04646"/>
          <a:ext cx="698500" cy="42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122466</xdr:rowOff>
    </xdr:from>
    <xdr:to>
      <xdr:col>22</xdr:col>
      <xdr:colOff>114300</xdr:colOff>
      <xdr:row>37</xdr:row>
      <xdr:rowOff>130048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47166"/>
          <a:ext cx="698500" cy="7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130048</xdr:rowOff>
    </xdr:from>
    <xdr:to>
      <xdr:col>18</xdr:col>
      <xdr:colOff>177800</xdr:colOff>
      <xdr:row>37</xdr:row>
      <xdr:rowOff>139611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254748"/>
          <a:ext cx="698500" cy="95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167563</xdr:rowOff>
    </xdr:from>
    <xdr:to>
      <xdr:col>29</xdr:col>
      <xdr:colOff>177800</xdr:colOff>
      <xdr:row>37</xdr:row>
      <xdr:rowOff>97713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20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139640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92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29146</xdr:rowOff>
    </xdr:from>
    <xdr:to>
      <xdr:col>26</xdr:col>
      <xdr:colOff>101600</xdr:colOff>
      <xdr:row>37</xdr:row>
      <xdr:rowOff>130746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53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115523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40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71666</xdr:rowOff>
    </xdr:from>
    <xdr:to>
      <xdr:col>22</xdr:col>
      <xdr:colOff>165100</xdr:colOff>
      <xdr:row>37</xdr:row>
      <xdr:rowOff>173266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963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158043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8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79248</xdr:rowOff>
    </xdr:from>
    <xdr:to>
      <xdr:col>19</xdr:col>
      <xdr:colOff>38100</xdr:colOff>
      <xdr:row>37</xdr:row>
      <xdr:rowOff>180848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03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165625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9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88811</xdr:rowOff>
    </xdr:from>
    <xdr:to>
      <xdr:col>15</xdr:col>
      <xdr:colOff>101600</xdr:colOff>
      <xdr:row>37</xdr:row>
      <xdr:rowOff>190411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13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175188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9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105,715
103,296
39.72
47,467,246
46,998,398
440,850
24,875,770
26,546,670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139952</xdr:rowOff>
    </xdr:from>
    <xdr:to>
      <xdr:col>24</xdr:col>
      <xdr:colOff>63500</xdr:colOff>
      <xdr:row>34</xdr:row>
      <xdr:rowOff>91420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5797802"/>
          <a:ext cx="838200" cy="12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139952</xdr:rowOff>
    </xdr:from>
    <xdr:to>
      <xdr:col>19</xdr:col>
      <xdr:colOff>177800</xdr:colOff>
      <xdr:row>34</xdr:row>
      <xdr:rowOff>24920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5797802"/>
          <a:ext cx="889000" cy="5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166540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18428</xdr:rowOff>
    </xdr:from>
    <xdr:to>
      <xdr:col>15</xdr:col>
      <xdr:colOff>50800</xdr:colOff>
      <xdr:row>34</xdr:row>
      <xdr:rowOff>24920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5847728"/>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18428</xdr:rowOff>
    </xdr:from>
    <xdr:to>
      <xdr:col>10</xdr:col>
      <xdr:colOff>114300</xdr:colOff>
      <xdr:row>34</xdr:row>
      <xdr:rowOff>87922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5847728"/>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21127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37975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40620</xdr:rowOff>
    </xdr:from>
    <xdr:to>
      <xdr:col>24</xdr:col>
      <xdr:colOff>114300</xdr:colOff>
      <xdr:row>34</xdr:row>
      <xdr:rowOff>142220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58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63497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72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89152</xdr:rowOff>
    </xdr:from>
    <xdr:to>
      <xdr:col>20</xdr:col>
      <xdr:colOff>38100</xdr:colOff>
      <xdr:row>34</xdr:row>
      <xdr:rowOff>19302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574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35829</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52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145570</xdr:rowOff>
    </xdr:from>
    <xdr:to>
      <xdr:col>15</xdr:col>
      <xdr:colOff>101600</xdr:colOff>
      <xdr:row>34</xdr:row>
      <xdr:rowOff>75720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580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92247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557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139078</xdr:rowOff>
    </xdr:from>
    <xdr:to>
      <xdr:col>10</xdr:col>
      <xdr:colOff>165100</xdr:colOff>
      <xdr:row>34</xdr:row>
      <xdr:rowOff>69228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579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85755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57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37122</xdr:rowOff>
    </xdr:from>
    <xdr:to>
      <xdr:col>6</xdr:col>
      <xdr:colOff>38100</xdr:colOff>
      <xdr:row>34</xdr:row>
      <xdr:rowOff>138722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586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155249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64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32438</xdr:rowOff>
    </xdr:from>
    <xdr:to>
      <xdr:col>24</xdr:col>
      <xdr:colOff>63500</xdr:colOff>
      <xdr:row>58</xdr:row>
      <xdr:rowOff>49093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76538"/>
          <a:ext cx="838200" cy="1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809</xdr:rowOff>
    </xdr:from>
    <xdr:to>
      <xdr:col>19</xdr:col>
      <xdr:colOff>177800</xdr:colOff>
      <xdr:row>58</xdr:row>
      <xdr:rowOff>49093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44909"/>
          <a:ext cx="889000" cy="4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809</xdr:rowOff>
    </xdr:from>
    <xdr:to>
      <xdr:col>15</xdr:col>
      <xdr:colOff>50800</xdr:colOff>
      <xdr:row>58</xdr:row>
      <xdr:rowOff>43263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4490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43263</xdr:rowOff>
    </xdr:from>
    <xdr:to>
      <xdr:col>10</xdr:col>
      <xdr:colOff>114300</xdr:colOff>
      <xdr:row>58</xdr:row>
      <xdr:rowOff>120628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87363"/>
          <a:ext cx="889000" cy="7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44198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153088</xdr:rowOff>
    </xdr:from>
    <xdr:to>
      <xdr:col>24</xdr:col>
      <xdr:colOff>114300</xdr:colOff>
      <xdr:row>58</xdr:row>
      <xdr:rowOff>83238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2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131515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0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169743</xdr:rowOff>
    </xdr:from>
    <xdr:to>
      <xdr:col>20</xdr:col>
      <xdr:colOff>38100</xdr:colOff>
      <xdr:row>58</xdr:row>
      <xdr:rowOff>99893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4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91020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3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121459</xdr:rowOff>
    </xdr:from>
    <xdr:to>
      <xdr:col>15</xdr:col>
      <xdr:colOff>101600</xdr:colOff>
      <xdr:row>58</xdr:row>
      <xdr:rowOff>51609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42736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163913</xdr:rowOff>
    </xdr:from>
    <xdr:to>
      <xdr:col>10</xdr:col>
      <xdr:colOff>165100</xdr:colOff>
      <xdr:row>58</xdr:row>
      <xdr:rowOff>94063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85190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2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69828</xdr:rowOff>
    </xdr:from>
    <xdr:to>
      <xdr:col>6</xdr:col>
      <xdr:colOff>38100</xdr:colOff>
      <xdr:row>58</xdr:row>
      <xdr:rowOff>171428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1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162555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0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19971</xdr:rowOff>
    </xdr:from>
    <xdr:to>
      <xdr:col>24</xdr:col>
      <xdr:colOff>63500</xdr:colOff>
      <xdr:row>77</xdr:row>
      <xdr:rowOff>22943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221621"/>
          <a:ext cx="8382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19971</xdr:rowOff>
    </xdr:from>
    <xdr:to>
      <xdr:col>19</xdr:col>
      <xdr:colOff>177800</xdr:colOff>
      <xdr:row>77</xdr:row>
      <xdr:rowOff>42659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21621"/>
          <a:ext cx="889000" cy="2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42659</xdr:rowOff>
    </xdr:from>
    <xdr:to>
      <xdr:col>15</xdr:col>
      <xdr:colOff>50800</xdr:colOff>
      <xdr:row>77</xdr:row>
      <xdr:rowOff>45802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44309"/>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45802</xdr:rowOff>
    </xdr:from>
    <xdr:to>
      <xdr:col>10</xdr:col>
      <xdr:colOff>114300</xdr:colOff>
      <xdr:row>77</xdr:row>
      <xdr:rowOff>47574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47452"/>
          <a:ext cx="8890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143593</xdr:rowOff>
    </xdr:from>
    <xdr:to>
      <xdr:col>24</xdr:col>
      <xdr:colOff>114300</xdr:colOff>
      <xdr:row>77</xdr:row>
      <xdr:rowOff>73743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7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122020</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5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140621</xdr:rowOff>
    </xdr:from>
    <xdr:to>
      <xdr:col>20</xdr:col>
      <xdr:colOff>38100</xdr:colOff>
      <xdr:row>77</xdr:row>
      <xdr:rowOff>70771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7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61898</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63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163309</xdr:rowOff>
    </xdr:from>
    <xdr:to>
      <xdr:col>15</xdr:col>
      <xdr:colOff>101600</xdr:colOff>
      <xdr:row>77</xdr:row>
      <xdr:rowOff>93459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9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84586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28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166452</xdr:rowOff>
    </xdr:from>
    <xdr:to>
      <xdr:col>10</xdr:col>
      <xdr:colOff>165100</xdr:colOff>
      <xdr:row>77</xdr:row>
      <xdr:rowOff>96602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19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87729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28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168224</xdr:rowOff>
    </xdr:from>
    <xdr:to>
      <xdr:col>6</xdr:col>
      <xdr:colOff>38100</xdr:colOff>
      <xdr:row>77</xdr:row>
      <xdr:rowOff>98374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1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89501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29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51688</xdr:rowOff>
    </xdr:from>
    <xdr:to>
      <xdr:col>24</xdr:col>
      <xdr:colOff>63500</xdr:colOff>
      <xdr:row>96</xdr:row>
      <xdr:rowOff>74092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510888"/>
          <a:ext cx="838200" cy="22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74092</xdr:rowOff>
    </xdr:from>
    <xdr:to>
      <xdr:col>19</xdr:col>
      <xdr:colOff>177800</xdr:colOff>
      <xdr:row>97</xdr:row>
      <xdr:rowOff>22520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533292"/>
          <a:ext cx="889000" cy="11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92078</xdr:rowOff>
    </xdr:from>
    <xdr:to>
      <xdr:col>15</xdr:col>
      <xdr:colOff>50800</xdr:colOff>
      <xdr:row>97</xdr:row>
      <xdr:rowOff>22520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551278"/>
          <a:ext cx="889000" cy="10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92078</xdr:rowOff>
    </xdr:from>
    <xdr:to>
      <xdr:col>10</xdr:col>
      <xdr:colOff>114300</xdr:colOff>
      <xdr:row>98</xdr:row>
      <xdr:rowOff>15177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551278"/>
          <a:ext cx="889000" cy="26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888</xdr:rowOff>
    </xdr:from>
    <xdr:to>
      <xdr:col>24</xdr:col>
      <xdr:colOff>114300</xdr:colOff>
      <xdr:row>96</xdr:row>
      <xdr:rowOff>102488</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46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23765</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31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23292</xdr:rowOff>
    </xdr:from>
    <xdr:to>
      <xdr:col>20</xdr:col>
      <xdr:colOff>38100</xdr:colOff>
      <xdr:row>96</xdr:row>
      <xdr:rowOff>124892</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48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141419</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257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143170</xdr:rowOff>
    </xdr:from>
    <xdr:to>
      <xdr:col>15</xdr:col>
      <xdr:colOff>101600</xdr:colOff>
      <xdr:row>97</xdr:row>
      <xdr:rowOff>73320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60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89847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377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41278</xdr:rowOff>
    </xdr:from>
    <xdr:to>
      <xdr:col>10</xdr:col>
      <xdr:colOff>165100</xdr:colOff>
      <xdr:row>96</xdr:row>
      <xdr:rowOff>142878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50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159405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275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135827</xdr:rowOff>
    </xdr:from>
    <xdr:to>
      <xdr:col>6</xdr:col>
      <xdr:colOff>38100</xdr:colOff>
      <xdr:row>98</xdr:row>
      <xdr:rowOff>65977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76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82504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541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1332</xdr:rowOff>
    </xdr:from>
    <xdr:to>
      <xdr:col>55</xdr:col>
      <xdr:colOff>0</xdr:colOff>
      <xdr:row>37</xdr:row>
      <xdr:rowOff>1865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173532"/>
          <a:ext cx="838200" cy="17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150509</xdr:rowOff>
    </xdr:from>
    <xdr:to>
      <xdr:col>50</xdr:col>
      <xdr:colOff>114300</xdr:colOff>
      <xdr:row>37</xdr:row>
      <xdr:rowOff>1865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322709"/>
          <a:ext cx="889000" cy="2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150509</xdr:rowOff>
    </xdr:from>
    <xdr:to>
      <xdr:col>45</xdr:col>
      <xdr:colOff>177800</xdr:colOff>
      <xdr:row>37</xdr:row>
      <xdr:rowOff>22744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322709"/>
          <a:ext cx="889000" cy="4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154385</xdr:rowOff>
    </xdr:from>
    <xdr:to>
      <xdr:col>41</xdr:col>
      <xdr:colOff>50800</xdr:colOff>
      <xdr:row>37</xdr:row>
      <xdr:rowOff>22744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297885"/>
          <a:ext cx="889000" cy="1068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121982</xdr:rowOff>
    </xdr:from>
    <xdr:to>
      <xdr:col>55</xdr:col>
      <xdr:colOff>50800</xdr:colOff>
      <xdr:row>36</xdr:row>
      <xdr:rowOff>52132</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12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144859</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597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122515</xdr:rowOff>
    </xdr:from>
    <xdr:to>
      <xdr:col>50</xdr:col>
      <xdr:colOff>165100</xdr:colOff>
      <xdr:row>37</xdr:row>
      <xdr:rowOff>52665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29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43792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38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99709</xdr:rowOff>
    </xdr:from>
    <xdr:to>
      <xdr:col>46</xdr:col>
      <xdr:colOff>38100</xdr:colOff>
      <xdr:row>37</xdr:row>
      <xdr:rowOff>29859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2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20986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6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143394</xdr:rowOff>
    </xdr:from>
    <xdr:to>
      <xdr:col>41</xdr:col>
      <xdr:colOff>101600</xdr:colOff>
      <xdr:row>37</xdr:row>
      <xdr:rowOff>73544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31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64671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40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103585</xdr:rowOff>
    </xdr:from>
    <xdr:to>
      <xdr:col>36</xdr:col>
      <xdr:colOff>165100</xdr:colOff>
      <xdr:row>31</xdr:row>
      <xdr:rowOff>33735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24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24862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339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88178</xdr:rowOff>
    </xdr:from>
    <xdr:to>
      <xdr:col>55</xdr:col>
      <xdr:colOff>0</xdr:colOff>
      <xdr:row>57</xdr:row>
      <xdr:rowOff>163017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860828"/>
          <a:ext cx="838200" cy="7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88178</xdr:rowOff>
    </xdr:from>
    <xdr:to>
      <xdr:col>50</xdr:col>
      <xdr:colOff>114300</xdr:colOff>
      <xdr:row>58</xdr:row>
      <xdr:rowOff>52952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60828"/>
          <a:ext cx="889000" cy="136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12000</xdr:rowOff>
    </xdr:from>
    <xdr:to>
      <xdr:col>45</xdr:col>
      <xdr:colOff>177800</xdr:colOff>
      <xdr:row>58</xdr:row>
      <xdr:rowOff>52952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56100"/>
          <a:ext cx="889000" cy="4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31148</xdr:rowOff>
    </xdr:from>
    <xdr:to>
      <xdr:col>41</xdr:col>
      <xdr:colOff>50800</xdr:colOff>
      <xdr:row>58</xdr:row>
      <xdr:rowOff>12000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803798"/>
          <a:ext cx="889000" cy="15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112217</xdr:rowOff>
    </xdr:from>
    <xdr:to>
      <xdr:col>55</xdr:col>
      <xdr:colOff>50800</xdr:colOff>
      <xdr:row>58</xdr:row>
      <xdr:rowOff>42367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8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27144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9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37378</xdr:rowOff>
    </xdr:from>
    <xdr:to>
      <xdr:col>50</xdr:col>
      <xdr:colOff>165100</xdr:colOff>
      <xdr:row>57</xdr:row>
      <xdr:rowOff>138978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1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130105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0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2152</xdr:rowOff>
    </xdr:from>
    <xdr:to>
      <xdr:col>46</xdr:col>
      <xdr:colOff>38100</xdr:colOff>
      <xdr:row>58</xdr:row>
      <xdr:rowOff>103752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4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94879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3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132650</xdr:rowOff>
    </xdr:from>
    <xdr:to>
      <xdr:col>41</xdr:col>
      <xdr:colOff>101600</xdr:colOff>
      <xdr:row>58</xdr:row>
      <xdr:rowOff>62800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0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53927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9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151798</xdr:rowOff>
    </xdr:from>
    <xdr:to>
      <xdr:col>36</xdr:col>
      <xdr:colOff>165100</xdr:colOff>
      <xdr:row>57</xdr:row>
      <xdr:rowOff>81948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5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73075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4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109365</xdr:rowOff>
    </xdr:from>
    <xdr:to>
      <xdr:col>55</xdr:col>
      <xdr:colOff>0</xdr:colOff>
      <xdr:row>78</xdr:row>
      <xdr:rowOff>124749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482465"/>
          <a:ext cx="838200" cy="1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115422</xdr:rowOff>
    </xdr:from>
    <xdr:to>
      <xdr:col>50</xdr:col>
      <xdr:colOff>114300</xdr:colOff>
      <xdr:row>78</xdr:row>
      <xdr:rowOff>124749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88522"/>
          <a:ext cx="889000" cy="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115422</xdr:rowOff>
    </xdr:from>
    <xdr:to>
      <xdr:col>45</xdr:col>
      <xdr:colOff>177800</xdr:colOff>
      <xdr:row>78</xdr:row>
      <xdr:rowOff>120543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88522"/>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53198</xdr:rowOff>
    </xdr:from>
    <xdr:to>
      <xdr:col>41</xdr:col>
      <xdr:colOff>50800</xdr:colOff>
      <xdr:row>78</xdr:row>
      <xdr:rowOff>120543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426298"/>
          <a:ext cx="889000" cy="6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58565</xdr:rowOff>
    </xdr:from>
    <xdr:to>
      <xdr:col>55</xdr:col>
      <xdr:colOff>50800</xdr:colOff>
      <xdr:row>78</xdr:row>
      <xdr:rowOff>160165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3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144942</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4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73949</xdr:rowOff>
    </xdr:from>
    <xdr:to>
      <xdr:col>50</xdr:col>
      <xdr:colOff>165100</xdr:colOff>
      <xdr:row>79</xdr:row>
      <xdr:rowOff>4099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4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166676</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539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64622</xdr:rowOff>
    </xdr:from>
    <xdr:to>
      <xdr:col>46</xdr:col>
      <xdr:colOff>38100</xdr:colOff>
      <xdr:row>78</xdr:row>
      <xdr:rowOff>166222</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37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157349</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30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69743</xdr:rowOff>
    </xdr:from>
    <xdr:to>
      <xdr:col>41</xdr:col>
      <xdr:colOff>101600</xdr:colOff>
      <xdr:row>78</xdr:row>
      <xdr:rowOff>171343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4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162470</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2017" y="13535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2398</xdr:rowOff>
    </xdr:from>
    <xdr:to>
      <xdr:col>36</xdr:col>
      <xdr:colOff>165100</xdr:colOff>
      <xdr:row>78</xdr:row>
      <xdr:rowOff>103998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7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95125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468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62021</xdr:rowOff>
    </xdr:from>
    <xdr:to>
      <xdr:col>55</xdr:col>
      <xdr:colOff>0</xdr:colOff>
      <xdr:row>95</xdr:row>
      <xdr:rowOff>125436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349771"/>
          <a:ext cx="838200" cy="6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62021</xdr:rowOff>
    </xdr:from>
    <xdr:to>
      <xdr:col>50</xdr:col>
      <xdr:colOff>114300</xdr:colOff>
      <xdr:row>96</xdr:row>
      <xdr:rowOff>137162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349771"/>
          <a:ext cx="889000" cy="24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136548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137162</xdr:rowOff>
    </xdr:from>
    <xdr:to>
      <xdr:col>45</xdr:col>
      <xdr:colOff>177800</xdr:colOff>
      <xdr:row>97</xdr:row>
      <xdr:rowOff>117686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596362"/>
          <a:ext cx="889000" cy="15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44923</xdr:rowOff>
    </xdr:from>
    <xdr:to>
      <xdr:col>41</xdr:col>
      <xdr:colOff>50800</xdr:colOff>
      <xdr:row>97</xdr:row>
      <xdr:rowOff>117686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675573"/>
          <a:ext cx="889000" cy="7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74636</xdr:rowOff>
    </xdr:from>
    <xdr:to>
      <xdr:col>55</xdr:col>
      <xdr:colOff>50800</xdr:colOff>
      <xdr:row>96</xdr:row>
      <xdr:rowOff>4786</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53063</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34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11221</xdr:rowOff>
    </xdr:from>
    <xdr:to>
      <xdr:col>50</xdr:col>
      <xdr:colOff>165100</xdr:colOff>
      <xdr:row>95</xdr:row>
      <xdr:rowOff>112821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29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129348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07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86362</xdr:rowOff>
    </xdr:from>
    <xdr:to>
      <xdr:col>46</xdr:col>
      <xdr:colOff>38100</xdr:colOff>
      <xdr:row>97</xdr:row>
      <xdr:rowOff>16512</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54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7639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63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66886</xdr:rowOff>
    </xdr:from>
    <xdr:to>
      <xdr:col>41</xdr:col>
      <xdr:colOff>101600</xdr:colOff>
      <xdr:row>97</xdr:row>
      <xdr:rowOff>168486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69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97</xdr:row>
      <xdr:rowOff>159613</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428" y="16790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165573</xdr:rowOff>
    </xdr:from>
    <xdr:to>
      <xdr:col>36</xdr:col>
      <xdr:colOff>165100</xdr:colOff>
      <xdr:row>97</xdr:row>
      <xdr:rowOff>95723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62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86850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71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154445</xdr:rowOff>
    </xdr:from>
    <xdr:to>
      <xdr:col>85</xdr:col>
      <xdr:colOff>127000</xdr:colOff>
      <xdr:row>38</xdr:row>
      <xdr:rowOff>16999</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498095"/>
          <a:ext cx="838200" cy="3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154445</xdr:rowOff>
    </xdr:from>
    <xdr:to>
      <xdr:col>81</xdr:col>
      <xdr:colOff>50800</xdr:colOff>
      <xdr:row>38</xdr:row>
      <xdr:rowOff>22085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498095"/>
          <a:ext cx="889000" cy="3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22085</xdr:rowOff>
    </xdr:from>
    <xdr:to>
      <xdr:col>76</xdr:col>
      <xdr:colOff>114300</xdr:colOff>
      <xdr:row>38</xdr:row>
      <xdr:rowOff>22771</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3703300" y="6537185"/>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18828</xdr:rowOff>
    </xdr:from>
    <xdr:to>
      <xdr:col>71</xdr:col>
      <xdr:colOff>177800</xdr:colOff>
      <xdr:row>38</xdr:row>
      <xdr:rowOff>22771</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33928"/>
          <a:ext cx="889000" cy="3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137649</xdr:rowOff>
    </xdr:from>
    <xdr:to>
      <xdr:col>85</xdr:col>
      <xdr:colOff>177800</xdr:colOff>
      <xdr:row>38</xdr:row>
      <xdr:rowOff>67799</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378565"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103645</xdr:rowOff>
    </xdr:from>
    <xdr:to>
      <xdr:col>81</xdr:col>
      <xdr:colOff>101600</xdr:colOff>
      <xdr:row>38</xdr:row>
      <xdr:rowOff>33795</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4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24922</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540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142735</xdr:rowOff>
    </xdr:from>
    <xdr:to>
      <xdr:col>76</xdr:col>
      <xdr:colOff>165100</xdr:colOff>
      <xdr:row>38</xdr:row>
      <xdr:rowOff>72885</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64012</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35333" y="65791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143421</xdr:rowOff>
    </xdr:from>
    <xdr:to>
      <xdr:col>72</xdr:col>
      <xdr:colOff>38100</xdr:colOff>
      <xdr:row>38</xdr:row>
      <xdr:rowOff>73571</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64698</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46333" y="65797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139478</xdr:rowOff>
    </xdr:from>
    <xdr:to>
      <xdr:col>67</xdr:col>
      <xdr:colOff>101600</xdr:colOff>
      <xdr:row>38</xdr:row>
      <xdr:rowOff>69628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60755</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5758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31781</xdr:rowOff>
    </xdr:from>
    <xdr:to>
      <xdr:col>85</xdr:col>
      <xdr:colOff>127000</xdr:colOff>
      <xdr:row>76</xdr:row>
      <xdr:rowOff>124213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061981"/>
          <a:ext cx="838200" cy="9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31781</xdr:rowOff>
    </xdr:from>
    <xdr:to>
      <xdr:col>81</xdr:col>
      <xdr:colOff>50800</xdr:colOff>
      <xdr:row>76</xdr:row>
      <xdr:rowOff>118763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3061981"/>
          <a:ext cx="889000" cy="8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170275</xdr:rowOff>
    </xdr:from>
    <xdr:to>
      <xdr:col>76</xdr:col>
      <xdr:colOff>114300</xdr:colOff>
      <xdr:row>76</xdr:row>
      <xdr:rowOff>118763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3029025"/>
          <a:ext cx="889000" cy="11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170275</xdr:rowOff>
    </xdr:from>
    <xdr:to>
      <xdr:col>71</xdr:col>
      <xdr:colOff>177800</xdr:colOff>
      <xdr:row>76</xdr:row>
      <xdr:rowOff>13970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029025"/>
          <a:ext cx="889000" cy="1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73413</xdr:rowOff>
    </xdr:from>
    <xdr:to>
      <xdr:col>85</xdr:col>
      <xdr:colOff>177800</xdr:colOff>
      <xdr:row>77</xdr:row>
      <xdr:rowOff>3563</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10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51840</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08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152431</xdr:rowOff>
    </xdr:from>
    <xdr:to>
      <xdr:col>81</xdr:col>
      <xdr:colOff>101600</xdr:colOff>
      <xdr:row>76</xdr:row>
      <xdr:rowOff>82581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01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73708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10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67963</xdr:rowOff>
    </xdr:from>
    <xdr:to>
      <xdr:col>76</xdr:col>
      <xdr:colOff>165100</xdr:colOff>
      <xdr:row>76</xdr:row>
      <xdr:rowOff>169563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09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160690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19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119475</xdr:rowOff>
    </xdr:from>
    <xdr:to>
      <xdr:col>72</xdr:col>
      <xdr:colOff>38100</xdr:colOff>
      <xdr:row>76</xdr:row>
      <xdr:rowOff>49625</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97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40752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07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134620</xdr:rowOff>
    </xdr:from>
    <xdr:to>
      <xdr:col>67</xdr:col>
      <xdr:colOff>101600</xdr:colOff>
      <xdr:row>76</xdr:row>
      <xdr:rowOff>64770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99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55897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08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109370</xdr:rowOff>
    </xdr:from>
    <xdr:to>
      <xdr:col>85</xdr:col>
      <xdr:colOff>127000</xdr:colOff>
      <xdr:row>98</xdr:row>
      <xdr:rowOff>110224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911470"/>
          <a:ext cx="838200" cy="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76191</xdr:rowOff>
    </xdr:from>
    <xdr:to>
      <xdr:col>81</xdr:col>
      <xdr:colOff>50800</xdr:colOff>
      <xdr:row>98</xdr:row>
      <xdr:rowOff>109370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78291"/>
          <a:ext cx="889000" cy="3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62058</xdr:rowOff>
    </xdr:from>
    <xdr:to>
      <xdr:col>76</xdr:col>
      <xdr:colOff>114300</xdr:colOff>
      <xdr:row>98</xdr:row>
      <xdr:rowOff>76191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64158"/>
          <a:ext cx="889000" cy="1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62058</xdr:rowOff>
    </xdr:from>
    <xdr:to>
      <xdr:col>71</xdr:col>
      <xdr:colOff>177800</xdr:colOff>
      <xdr:row>98</xdr:row>
      <xdr:rowOff>113182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64158"/>
          <a:ext cx="889000" cy="5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59424</xdr:rowOff>
    </xdr:from>
    <xdr:to>
      <xdr:col>85</xdr:col>
      <xdr:colOff>177800</xdr:colOff>
      <xdr:row>98</xdr:row>
      <xdr:rowOff>161024</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6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145801</xdr:rowOff>
    </xdr:from>
    <xdr:ext cx="469744"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6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58570</xdr:rowOff>
    </xdr:from>
    <xdr:to>
      <xdr:col>81</xdr:col>
      <xdr:colOff>101600</xdr:colOff>
      <xdr:row>98</xdr:row>
      <xdr:rowOff>160170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6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151297</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46428" y="1695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25391</xdr:rowOff>
    </xdr:from>
    <xdr:to>
      <xdr:col>76</xdr:col>
      <xdr:colOff>165100</xdr:colOff>
      <xdr:row>98</xdr:row>
      <xdr:rowOff>126991</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2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118118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2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11258</xdr:rowOff>
    </xdr:from>
    <xdr:to>
      <xdr:col>72</xdr:col>
      <xdr:colOff>38100</xdr:colOff>
      <xdr:row>98</xdr:row>
      <xdr:rowOff>112858</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1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103985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0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62382</xdr:rowOff>
    </xdr:from>
    <xdr:to>
      <xdr:col>67</xdr:col>
      <xdr:colOff>101600</xdr:colOff>
      <xdr:row>98</xdr:row>
      <xdr:rowOff>163982</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6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155109</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957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56718</xdr:rowOff>
    </xdr:from>
    <xdr:to>
      <xdr:col>116</xdr:col>
      <xdr:colOff>63500</xdr:colOff>
      <xdr:row>58</xdr:row>
      <xdr:rowOff>68567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000818"/>
          <a:ext cx="8382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65536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1000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43669</xdr:rowOff>
    </xdr:from>
    <xdr:to>
      <xdr:col>111</xdr:col>
      <xdr:colOff>177800</xdr:colOff>
      <xdr:row>58</xdr:row>
      <xdr:rowOff>56718</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9987769"/>
          <a:ext cx="889000" cy="1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9930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1012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31153</xdr:rowOff>
    </xdr:from>
    <xdr:to>
      <xdr:col>107</xdr:col>
      <xdr:colOff>50800</xdr:colOff>
      <xdr:row>58</xdr:row>
      <xdr:rowOff>43669</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9975253"/>
          <a:ext cx="889000" cy="1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8082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10123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18885</xdr:rowOff>
    </xdr:from>
    <xdr:to>
      <xdr:col>102</xdr:col>
      <xdr:colOff>114300</xdr:colOff>
      <xdr:row>58</xdr:row>
      <xdr:rowOff>31153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9962985"/>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2081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10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154252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1009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17767</xdr:rowOff>
    </xdr:from>
    <xdr:to>
      <xdr:col>116</xdr:col>
      <xdr:colOff>114300</xdr:colOff>
      <xdr:row>58</xdr:row>
      <xdr:rowOff>119367</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996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40644</xdr:rowOff>
    </xdr:from>
    <xdr:ext cx="469744"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813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5918</xdr:rowOff>
    </xdr:from>
    <xdr:to>
      <xdr:col>112</xdr:col>
      <xdr:colOff>38100</xdr:colOff>
      <xdr:row>58</xdr:row>
      <xdr:rowOff>107518</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995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124045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25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164319</xdr:rowOff>
    </xdr:from>
    <xdr:to>
      <xdr:col>107</xdr:col>
      <xdr:colOff>101600</xdr:colOff>
      <xdr:row>58</xdr:row>
      <xdr:rowOff>94469</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993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110996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712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151803</xdr:rowOff>
    </xdr:from>
    <xdr:to>
      <xdr:col>102</xdr:col>
      <xdr:colOff>165100</xdr:colOff>
      <xdr:row>58</xdr:row>
      <xdr:rowOff>81953</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992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98480</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9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139535</xdr:rowOff>
    </xdr:from>
    <xdr:to>
      <xdr:col>98</xdr:col>
      <xdr:colOff>38100</xdr:colOff>
      <xdr:row>58</xdr:row>
      <xdr:rowOff>69685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99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86212</xdr:rowOff>
    </xdr:from>
    <xdr:ext cx="534377"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389111" y="968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16615</xdr:rowOff>
    </xdr:from>
    <xdr:to>
      <xdr:col>116</xdr:col>
      <xdr:colOff>63500</xdr:colOff>
      <xdr:row>74</xdr:row>
      <xdr:rowOff>42512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703915"/>
          <a:ext cx="838200" cy="2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42512</xdr:rowOff>
    </xdr:from>
    <xdr:to>
      <xdr:col>111</xdr:col>
      <xdr:colOff>177800</xdr:colOff>
      <xdr:row>74</xdr:row>
      <xdr:rowOff>170921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729812"/>
          <a:ext cx="889000" cy="12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170921</xdr:rowOff>
    </xdr:from>
    <xdr:to>
      <xdr:col>107</xdr:col>
      <xdr:colOff>50800</xdr:colOff>
      <xdr:row>75</xdr:row>
      <xdr:rowOff>9006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858221"/>
          <a:ext cx="889000" cy="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9006</xdr:rowOff>
    </xdr:from>
    <xdr:to>
      <xdr:col>102</xdr:col>
      <xdr:colOff>114300</xdr:colOff>
      <xdr:row>75</xdr:row>
      <xdr:rowOff>34446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867756"/>
          <a:ext cx="889000" cy="2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137265</xdr:rowOff>
    </xdr:from>
    <xdr:to>
      <xdr:col>116</xdr:col>
      <xdr:colOff>114300</xdr:colOff>
      <xdr:row>74</xdr:row>
      <xdr:rowOff>67415</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65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160142</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50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163162</xdr:rowOff>
    </xdr:from>
    <xdr:to>
      <xdr:col>112</xdr:col>
      <xdr:colOff>38100</xdr:colOff>
      <xdr:row>74</xdr:row>
      <xdr:rowOff>93312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67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109839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45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120121</xdr:rowOff>
    </xdr:from>
    <xdr:to>
      <xdr:col>107</xdr:col>
      <xdr:colOff>101600</xdr:colOff>
      <xdr:row>75</xdr:row>
      <xdr:rowOff>50271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80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66798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58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129656</xdr:rowOff>
    </xdr:from>
    <xdr:to>
      <xdr:col>102</xdr:col>
      <xdr:colOff>165100</xdr:colOff>
      <xdr:row>75</xdr:row>
      <xdr:rowOff>59806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816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76333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59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155096</xdr:rowOff>
    </xdr:from>
    <xdr:to>
      <xdr:col>98</xdr:col>
      <xdr:colOff>38100</xdr:colOff>
      <xdr:row>75</xdr:row>
      <xdr:rowOff>85246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84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101773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617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本市は、類似団体内平均値と比較して人件費と扶助費が高いという特徴があるが、その主な要因は、本市が類似団体と比較して市立幼稚園や市立保育園が多いことや、扶助費の約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％を占める生活保護費によるものが大きい。</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年度は、消防広域化の影響により、前年度と比較して人件費が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％減少、補助費等が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39.1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％増加となった。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依然として、年間約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人規模の人口減少が続いており、一人当たりのコストは増加傾向にある。今後も厳しい財政運営となることが見込まれることから、経常経費の縮減に引き続き取り組む。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大阪府富田林市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105,715
103,296
39.72
47,467,246
46,998,398
440,850
24,875,770
26,546,670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155702</xdr:rowOff>
    </xdr:from>
    <xdr:to>
      <xdr:col>24</xdr:col>
      <xdr:colOff>63500</xdr:colOff>
      <xdr:row>35</xdr:row>
      <xdr:rowOff>24828</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5985002"/>
          <a:ext cx="838200" cy="4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24828</xdr:rowOff>
    </xdr:from>
    <xdr:to>
      <xdr:col>19</xdr:col>
      <xdr:colOff>177800</xdr:colOff>
      <xdr:row>35</xdr:row>
      <xdr:rowOff>51117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025578"/>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49403</xdr:rowOff>
    </xdr:from>
    <xdr:to>
      <xdr:col>15</xdr:col>
      <xdr:colOff>50800</xdr:colOff>
      <xdr:row>35</xdr:row>
      <xdr:rowOff>51117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050153"/>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49403</xdr:rowOff>
    </xdr:from>
    <xdr:to>
      <xdr:col>10</xdr:col>
      <xdr:colOff>114300</xdr:colOff>
      <xdr:row>35</xdr:row>
      <xdr:rowOff>80835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1130300" y="6050153"/>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104902</xdr:rowOff>
    </xdr:from>
    <xdr:to>
      <xdr:col>24</xdr:col>
      <xdr:colOff>114300</xdr:colOff>
      <xdr:row>35</xdr:row>
      <xdr:rowOff>35052</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93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127779</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78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145478</xdr:rowOff>
    </xdr:from>
    <xdr:to>
      <xdr:col>20</xdr:col>
      <xdr:colOff>38100</xdr:colOff>
      <xdr:row>35</xdr:row>
      <xdr:rowOff>75628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597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92155</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750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317</xdr:rowOff>
    </xdr:from>
    <xdr:to>
      <xdr:col>15</xdr:col>
      <xdr:colOff>101600</xdr:colOff>
      <xdr:row>35</xdr:row>
      <xdr:rowOff>101917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00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118444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77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170053</xdr:rowOff>
    </xdr:from>
    <xdr:to>
      <xdr:col>10</xdr:col>
      <xdr:colOff>165100</xdr:colOff>
      <xdr:row>35</xdr:row>
      <xdr:rowOff>100203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99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116730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77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30035</xdr:rowOff>
    </xdr:from>
    <xdr:to>
      <xdr:col>6</xdr:col>
      <xdr:colOff>38100</xdr:colOff>
      <xdr:row>35</xdr:row>
      <xdr:rowOff>131635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0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148162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80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13901</xdr:rowOff>
    </xdr:from>
    <xdr:to>
      <xdr:col>24</xdr:col>
      <xdr:colOff>63500</xdr:colOff>
      <xdr:row>58</xdr:row>
      <xdr:rowOff>57518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58001"/>
          <a:ext cx="838200" cy="4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46885</xdr:rowOff>
    </xdr:from>
    <xdr:to>
      <xdr:col>19</xdr:col>
      <xdr:colOff>177800</xdr:colOff>
      <xdr:row>58</xdr:row>
      <xdr:rowOff>57518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90985"/>
          <a:ext cx="889000" cy="1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35920</xdr:rowOff>
    </xdr:from>
    <xdr:to>
      <xdr:col>15</xdr:col>
      <xdr:colOff>50800</xdr:colOff>
      <xdr:row>58</xdr:row>
      <xdr:rowOff>46885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980020"/>
          <a:ext cx="889000" cy="1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42590</xdr:rowOff>
    </xdr:from>
    <xdr:to>
      <xdr:col>10</xdr:col>
      <xdr:colOff>114300</xdr:colOff>
      <xdr:row>58</xdr:row>
      <xdr:rowOff>35920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43790"/>
          <a:ext cx="889000" cy="33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134551</xdr:rowOff>
    </xdr:from>
    <xdr:to>
      <xdr:col>24</xdr:col>
      <xdr:colOff>114300</xdr:colOff>
      <xdr:row>58</xdr:row>
      <xdr:rowOff>64701</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07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6718</xdr:rowOff>
    </xdr:from>
    <xdr:to>
      <xdr:col>20</xdr:col>
      <xdr:colOff>38100</xdr:colOff>
      <xdr:row>58</xdr:row>
      <xdr:rowOff>108318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5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99445</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4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167535</xdr:rowOff>
    </xdr:from>
    <xdr:to>
      <xdr:col>15</xdr:col>
      <xdr:colOff>101600</xdr:colOff>
      <xdr:row>58</xdr:row>
      <xdr:rowOff>97685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4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88812</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32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156570</xdr:rowOff>
    </xdr:from>
    <xdr:to>
      <xdr:col>10</xdr:col>
      <xdr:colOff>165100</xdr:colOff>
      <xdr:row>58</xdr:row>
      <xdr:rowOff>86720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2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77847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2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163240</xdr:rowOff>
    </xdr:from>
    <xdr:to>
      <xdr:col>6</xdr:col>
      <xdr:colOff>38100</xdr:colOff>
      <xdr:row>56</xdr:row>
      <xdr:rowOff>93390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9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84517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8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44526</xdr:rowOff>
    </xdr:from>
    <xdr:to>
      <xdr:col>24</xdr:col>
      <xdr:colOff>63500</xdr:colOff>
      <xdr:row>75</xdr:row>
      <xdr:rowOff>85751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3797300" y="12903276"/>
          <a:ext cx="838200" cy="4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44526</xdr:rowOff>
    </xdr:from>
    <xdr:to>
      <xdr:col>19</xdr:col>
      <xdr:colOff>177800</xdr:colOff>
      <xdr:row>76</xdr:row>
      <xdr:rowOff>68498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903276"/>
          <a:ext cx="889000" cy="19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16965</xdr:rowOff>
    </xdr:from>
    <xdr:to>
      <xdr:col>15</xdr:col>
      <xdr:colOff>50800</xdr:colOff>
      <xdr:row>76</xdr:row>
      <xdr:rowOff>68498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047165"/>
          <a:ext cx="889000" cy="5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16965</xdr:rowOff>
    </xdr:from>
    <xdr:to>
      <xdr:col>10</xdr:col>
      <xdr:colOff>114300</xdr:colOff>
      <xdr:row>77</xdr:row>
      <xdr:rowOff>67790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47165"/>
          <a:ext cx="889000" cy="22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34951</xdr:rowOff>
    </xdr:from>
    <xdr:to>
      <xdr:col>24</xdr:col>
      <xdr:colOff>114300</xdr:colOff>
      <xdr:row>75</xdr:row>
      <xdr:rowOff>136551</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89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57828</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45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165176</xdr:rowOff>
    </xdr:from>
    <xdr:to>
      <xdr:col>20</xdr:col>
      <xdr:colOff>38100</xdr:colOff>
      <xdr:row>75</xdr:row>
      <xdr:rowOff>95326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85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111853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627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17698</xdr:rowOff>
    </xdr:from>
    <xdr:to>
      <xdr:col>15</xdr:col>
      <xdr:colOff>101600</xdr:colOff>
      <xdr:row>76</xdr:row>
      <xdr:rowOff>119298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4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135826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23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137615</xdr:rowOff>
    </xdr:from>
    <xdr:to>
      <xdr:col>10</xdr:col>
      <xdr:colOff>165100</xdr:colOff>
      <xdr:row>76</xdr:row>
      <xdr:rowOff>67765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996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84292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77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16990</xdr:rowOff>
    </xdr:from>
    <xdr:to>
      <xdr:col>6</xdr:col>
      <xdr:colOff>38100</xdr:colOff>
      <xdr:row>77</xdr:row>
      <xdr:rowOff>118590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1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135117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99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78149</xdr:rowOff>
    </xdr:from>
    <xdr:to>
      <xdr:col>24</xdr:col>
      <xdr:colOff>63500</xdr:colOff>
      <xdr:row>96</xdr:row>
      <xdr:rowOff>121622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537349"/>
          <a:ext cx="838200" cy="4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4750</xdr:rowOff>
    </xdr:from>
    <xdr:to>
      <xdr:col>19</xdr:col>
      <xdr:colOff>177800</xdr:colOff>
      <xdr:row>96</xdr:row>
      <xdr:rowOff>78149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463950"/>
          <a:ext cx="889000" cy="7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10083</xdr:rowOff>
    </xdr:from>
    <xdr:to>
      <xdr:col>15</xdr:col>
      <xdr:colOff>50800</xdr:colOff>
      <xdr:row>96</xdr:row>
      <xdr:rowOff>4750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297833"/>
          <a:ext cx="889000" cy="16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521</xdr:rowOff>
    </xdr:from>
    <xdr:to>
      <xdr:col>10</xdr:col>
      <xdr:colOff>114300</xdr:colOff>
      <xdr:row>95</xdr:row>
      <xdr:rowOff>10083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6288271"/>
          <a:ext cx="889000" cy="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70822</xdr:rowOff>
    </xdr:from>
    <xdr:to>
      <xdr:col>24</xdr:col>
      <xdr:colOff>114300</xdr:colOff>
      <xdr:row>97</xdr:row>
      <xdr:rowOff>972</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53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93699</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38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27349</xdr:rowOff>
    </xdr:from>
    <xdr:to>
      <xdr:col>20</xdr:col>
      <xdr:colOff>38100</xdr:colOff>
      <xdr:row>96</xdr:row>
      <xdr:rowOff>128949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48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145476</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26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125400</xdr:rowOff>
    </xdr:from>
    <xdr:to>
      <xdr:col>15</xdr:col>
      <xdr:colOff>101600</xdr:colOff>
      <xdr:row>96</xdr:row>
      <xdr:rowOff>55550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41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72077</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18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130733</xdr:rowOff>
    </xdr:from>
    <xdr:to>
      <xdr:col>10</xdr:col>
      <xdr:colOff>165100</xdr:colOff>
      <xdr:row>95</xdr:row>
      <xdr:rowOff>60883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247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77410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022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121171</xdr:rowOff>
    </xdr:from>
    <xdr:to>
      <xdr:col>6</xdr:col>
      <xdr:colOff>38100</xdr:colOff>
      <xdr:row>95</xdr:row>
      <xdr:rowOff>51321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23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67848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01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125603</xdr:rowOff>
    </xdr:from>
    <xdr:to>
      <xdr:col>55</xdr:col>
      <xdr:colOff>0</xdr:colOff>
      <xdr:row>38</xdr:row>
      <xdr:rowOff>126746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640703"/>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126746</xdr:rowOff>
    </xdr:from>
    <xdr:to>
      <xdr:col>50</xdr:col>
      <xdr:colOff>114300</xdr:colOff>
      <xdr:row>38</xdr:row>
      <xdr:rowOff>127508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64184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127508</xdr:rowOff>
    </xdr:from>
    <xdr:to>
      <xdr:col>45</xdr:col>
      <xdr:colOff>177800</xdr:colOff>
      <xdr:row>38</xdr:row>
      <xdr:rowOff>128651</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64260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128651</xdr:rowOff>
    </xdr:from>
    <xdr:to>
      <xdr:col>41</xdr:col>
      <xdr:colOff>50800</xdr:colOff>
      <xdr:row>38</xdr:row>
      <xdr:rowOff>131318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64375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74803</xdr:rowOff>
    </xdr:from>
    <xdr:to>
      <xdr:col>55</xdr:col>
      <xdr:colOff>50800</xdr:colOff>
      <xdr:row>39</xdr:row>
      <xdr:rowOff>4953</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8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161180</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048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75946</xdr:rowOff>
    </xdr:from>
    <xdr:to>
      <xdr:col>50</xdr:col>
      <xdr:colOff>165100</xdr:colOff>
      <xdr:row>39</xdr:row>
      <xdr:rowOff>6096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9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168673</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83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76708</xdr:rowOff>
    </xdr:from>
    <xdr:to>
      <xdr:col>46</xdr:col>
      <xdr:colOff>38100</xdr:colOff>
      <xdr:row>39</xdr:row>
      <xdr:rowOff>6858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9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169435</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84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77851</xdr:rowOff>
    </xdr:from>
    <xdr:to>
      <xdr:col>41</xdr:col>
      <xdr:colOff>101600</xdr:colOff>
      <xdr:row>39</xdr:row>
      <xdr:rowOff>8001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9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170578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85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80518</xdr:rowOff>
    </xdr:from>
    <xdr:to>
      <xdr:col>36</xdr:col>
      <xdr:colOff>165100</xdr:colOff>
      <xdr:row>39</xdr:row>
      <xdr:rowOff>10668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9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1795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8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33950</xdr:rowOff>
    </xdr:from>
    <xdr:to>
      <xdr:col>55</xdr:col>
      <xdr:colOff>0</xdr:colOff>
      <xdr:row>58</xdr:row>
      <xdr:rowOff>42956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9978050"/>
          <a:ext cx="838200" cy="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33950</xdr:rowOff>
    </xdr:from>
    <xdr:to>
      <xdr:col>50</xdr:col>
      <xdr:colOff>114300</xdr:colOff>
      <xdr:row>58</xdr:row>
      <xdr:rowOff>49769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9978050"/>
          <a:ext cx="8890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49769</xdr:rowOff>
    </xdr:from>
    <xdr:to>
      <xdr:col>45</xdr:col>
      <xdr:colOff>177800</xdr:colOff>
      <xdr:row>58</xdr:row>
      <xdr:rowOff>60513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9993869"/>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60513</xdr:rowOff>
    </xdr:from>
    <xdr:to>
      <xdr:col>41</xdr:col>
      <xdr:colOff>50800</xdr:colOff>
      <xdr:row>58</xdr:row>
      <xdr:rowOff>63759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04613"/>
          <a:ext cx="8890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163606</xdr:rowOff>
    </xdr:from>
    <xdr:to>
      <xdr:col>55</xdr:col>
      <xdr:colOff>50800</xdr:colOff>
      <xdr:row>58</xdr:row>
      <xdr:rowOff>93756</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3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78533</xdr:rowOff>
    </xdr:from>
    <xdr:ext cx="469744"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85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154600</xdr:rowOff>
    </xdr:from>
    <xdr:to>
      <xdr:col>50</xdr:col>
      <xdr:colOff>165100</xdr:colOff>
      <xdr:row>58</xdr:row>
      <xdr:rowOff>84750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2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75877</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1001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170419</xdr:rowOff>
    </xdr:from>
    <xdr:to>
      <xdr:col>46</xdr:col>
      <xdr:colOff>38100</xdr:colOff>
      <xdr:row>58</xdr:row>
      <xdr:rowOff>100569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94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91696</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15428" y="10035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9713</xdr:rowOff>
    </xdr:from>
    <xdr:to>
      <xdr:col>41</xdr:col>
      <xdr:colOff>101600</xdr:colOff>
      <xdr:row>58</xdr:row>
      <xdr:rowOff>111313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995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102440</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26428" y="10046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12959</xdr:rowOff>
    </xdr:from>
    <xdr:to>
      <xdr:col>36</xdr:col>
      <xdr:colOff>165100</xdr:colOff>
      <xdr:row>58</xdr:row>
      <xdr:rowOff>114559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57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105686</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37428" y="10049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13399</xdr:rowOff>
    </xdr:from>
    <xdr:to>
      <xdr:col>55</xdr:col>
      <xdr:colOff>0</xdr:colOff>
      <xdr:row>79</xdr:row>
      <xdr:rowOff>17094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57949"/>
          <a:ext cx="838200" cy="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102533</xdr:rowOff>
    </xdr:from>
    <xdr:to>
      <xdr:col>50</xdr:col>
      <xdr:colOff>114300</xdr:colOff>
      <xdr:row>79</xdr:row>
      <xdr:rowOff>17094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75633"/>
          <a:ext cx="889000" cy="8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92360</xdr:rowOff>
    </xdr:from>
    <xdr:to>
      <xdr:col>45</xdr:col>
      <xdr:colOff>177800</xdr:colOff>
      <xdr:row>78</xdr:row>
      <xdr:rowOff>102533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465460"/>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92360</xdr:rowOff>
    </xdr:from>
    <xdr:to>
      <xdr:col>41</xdr:col>
      <xdr:colOff>50800</xdr:colOff>
      <xdr:row>78</xdr:row>
      <xdr:rowOff>163912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65460"/>
          <a:ext cx="889000" cy="7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134049</xdr:rowOff>
    </xdr:from>
    <xdr:to>
      <xdr:col>55</xdr:col>
      <xdr:colOff>50800</xdr:colOff>
      <xdr:row>79</xdr:row>
      <xdr:rowOff>64199</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0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48976</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2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137744</xdr:rowOff>
    </xdr:from>
    <xdr:to>
      <xdr:col>50</xdr:col>
      <xdr:colOff>165100</xdr:colOff>
      <xdr:row>79</xdr:row>
      <xdr:rowOff>67894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59021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603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51733</xdr:rowOff>
    </xdr:from>
    <xdr:to>
      <xdr:col>46</xdr:col>
      <xdr:colOff>38100</xdr:colOff>
      <xdr:row>78</xdr:row>
      <xdr:rowOff>153333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2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144460</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1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41560</xdr:rowOff>
    </xdr:from>
    <xdr:to>
      <xdr:col>41</xdr:col>
      <xdr:colOff>101600</xdr:colOff>
      <xdr:row>78</xdr:row>
      <xdr:rowOff>143160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1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134287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0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113112</xdr:rowOff>
    </xdr:from>
    <xdr:to>
      <xdr:col>36</xdr:col>
      <xdr:colOff>165100</xdr:colOff>
      <xdr:row>79</xdr:row>
      <xdr:rowOff>43262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8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34389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78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107753</xdr:rowOff>
    </xdr:from>
    <xdr:to>
      <xdr:col>55</xdr:col>
      <xdr:colOff>0</xdr:colOff>
      <xdr:row>98</xdr:row>
      <xdr:rowOff>126518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909853"/>
          <a:ext cx="838200" cy="1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126518</xdr:rowOff>
    </xdr:from>
    <xdr:to>
      <xdr:col>50</xdr:col>
      <xdr:colOff>114300</xdr:colOff>
      <xdr:row>98</xdr:row>
      <xdr:rowOff>155417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928618"/>
          <a:ext cx="889000" cy="2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155417</xdr:rowOff>
    </xdr:from>
    <xdr:to>
      <xdr:col>45</xdr:col>
      <xdr:colOff>177800</xdr:colOff>
      <xdr:row>99</xdr:row>
      <xdr:rowOff>12598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957517"/>
          <a:ext cx="889000" cy="2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157017</xdr:rowOff>
    </xdr:from>
    <xdr:to>
      <xdr:col>41</xdr:col>
      <xdr:colOff>50800</xdr:colOff>
      <xdr:row>99</xdr:row>
      <xdr:rowOff>12598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959117"/>
          <a:ext cx="889000" cy="2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56953</xdr:rowOff>
    </xdr:from>
    <xdr:to>
      <xdr:col>55</xdr:col>
      <xdr:colOff>50800</xdr:colOff>
      <xdr:row>98</xdr:row>
      <xdr:rowOff>158553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85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35380</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83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75718</xdr:rowOff>
    </xdr:from>
    <xdr:to>
      <xdr:col>50</xdr:col>
      <xdr:colOff>165100</xdr:colOff>
      <xdr:row>99</xdr:row>
      <xdr:rowOff>5868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87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168445</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97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104617</xdr:rowOff>
    </xdr:from>
    <xdr:to>
      <xdr:col>46</xdr:col>
      <xdr:colOff>38100</xdr:colOff>
      <xdr:row>99</xdr:row>
      <xdr:rowOff>34767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90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25894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9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133248</xdr:rowOff>
    </xdr:from>
    <xdr:to>
      <xdr:col>41</xdr:col>
      <xdr:colOff>101600</xdr:colOff>
      <xdr:row>99</xdr:row>
      <xdr:rowOff>63398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93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54525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702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106217</xdr:rowOff>
    </xdr:from>
    <xdr:to>
      <xdr:col>36</xdr:col>
      <xdr:colOff>165100</xdr:colOff>
      <xdr:row>99</xdr:row>
      <xdr:rowOff>36367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90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27494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700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90871</xdr:rowOff>
    </xdr:from>
    <xdr:to>
      <xdr:col>85</xdr:col>
      <xdr:colOff>127000</xdr:colOff>
      <xdr:row>37</xdr:row>
      <xdr:rowOff>29881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6091621"/>
          <a:ext cx="838200" cy="28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90871</xdr:rowOff>
    </xdr:from>
    <xdr:to>
      <xdr:col>81</xdr:col>
      <xdr:colOff>50800</xdr:colOff>
      <xdr:row>36</xdr:row>
      <xdr:rowOff>50089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091621"/>
          <a:ext cx="889000" cy="13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50089</xdr:rowOff>
    </xdr:from>
    <xdr:to>
      <xdr:col>76</xdr:col>
      <xdr:colOff>114300</xdr:colOff>
      <xdr:row>36</xdr:row>
      <xdr:rowOff>68651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222289"/>
          <a:ext cx="889000" cy="1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68651</xdr:rowOff>
    </xdr:from>
    <xdr:to>
      <xdr:col>71</xdr:col>
      <xdr:colOff>177800</xdr:colOff>
      <xdr:row>36</xdr:row>
      <xdr:rowOff>96815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240851"/>
          <a:ext cx="889000" cy="2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35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150531</xdr:rowOff>
    </xdr:from>
    <xdr:to>
      <xdr:col>85</xdr:col>
      <xdr:colOff>177800</xdr:colOff>
      <xdr:row>37</xdr:row>
      <xdr:rowOff>80681</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2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128958</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0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40071</xdr:rowOff>
    </xdr:from>
    <xdr:to>
      <xdr:col>81</xdr:col>
      <xdr:colOff>101600</xdr:colOff>
      <xdr:row>35</xdr:row>
      <xdr:rowOff>141671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04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158198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581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170739</xdr:rowOff>
    </xdr:from>
    <xdr:to>
      <xdr:col>76</xdr:col>
      <xdr:colOff>165100</xdr:colOff>
      <xdr:row>36</xdr:row>
      <xdr:rowOff>100889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17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117416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594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17851</xdr:rowOff>
    </xdr:from>
    <xdr:to>
      <xdr:col>72</xdr:col>
      <xdr:colOff>38100</xdr:colOff>
      <xdr:row>36</xdr:row>
      <xdr:rowOff>119451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19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135978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596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46015</xdr:rowOff>
    </xdr:from>
    <xdr:to>
      <xdr:col>67</xdr:col>
      <xdr:colOff>101600</xdr:colOff>
      <xdr:row>36</xdr:row>
      <xdr:rowOff>147615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2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138742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310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39097</xdr:rowOff>
    </xdr:from>
    <xdr:to>
      <xdr:col>85</xdr:col>
      <xdr:colOff>126364</xdr:colOff>
      <xdr:row>57</xdr:row>
      <xdr:rowOff>75559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11597"/>
          <a:ext cx="1269" cy="1236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79386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9852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75559</xdr:rowOff>
    </xdr:from>
    <xdr:to>
      <xdr:col>86</xdr:col>
      <xdr:colOff>25400</xdr:colOff>
      <xdr:row>57</xdr:row>
      <xdr:rowOff>75559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9848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157224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38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39097</xdr:rowOff>
    </xdr:from>
    <xdr:to>
      <xdr:col>86</xdr:col>
      <xdr:colOff>25400</xdr:colOff>
      <xdr:row>50</xdr:row>
      <xdr:rowOff>39097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11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75654</xdr:rowOff>
    </xdr:from>
    <xdr:to>
      <xdr:col>85</xdr:col>
      <xdr:colOff>127000</xdr:colOff>
      <xdr:row>57</xdr:row>
      <xdr:rowOff>6541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676854"/>
          <a:ext cx="838200" cy="10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43463</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301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20586</xdr:rowOff>
    </xdr:from>
    <xdr:to>
      <xdr:col>85</xdr:col>
      <xdr:colOff>177800</xdr:colOff>
      <xdr:row>55</xdr:row>
      <xdr:rowOff>122186</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45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6541</xdr:rowOff>
    </xdr:from>
    <xdr:to>
      <xdr:col>81</xdr:col>
      <xdr:colOff>50800</xdr:colOff>
      <xdr:row>57</xdr:row>
      <xdr:rowOff>34068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779191"/>
          <a:ext cx="889000" cy="2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123419</xdr:rowOff>
    </xdr:from>
    <xdr:to>
      <xdr:col>81</xdr:col>
      <xdr:colOff>101600</xdr:colOff>
      <xdr:row>56</xdr:row>
      <xdr:rowOff>53569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70096</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32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34068</xdr:rowOff>
    </xdr:from>
    <xdr:to>
      <xdr:col>76</xdr:col>
      <xdr:colOff>114300</xdr:colOff>
      <xdr:row>57</xdr:row>
      <xdr:rowOff>129032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9806718"/>
          <a:ext cx="889000" cy="9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4318</xdr:rowOff>
    </xdr:from>
    <xdr:to>
      <xdr:col>76</xdr:col>
      <xdr:colOff>165100</xdr:colOff>
      <xdr:row>56</xdr:row>
      <xdr:rowOff>105918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122445</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165379</xdr:rowOff>
    </xdr:from>
    <xdr:to>
      <xdr:col>71</xdr:col>
      <xdr:colOff>177800</xdr:colOff>
      <xdr:row>57</xdr:row>
      <xdr:rowOff>129032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766579"/>
          <a:ext cx="889000" cy="13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29655</xdr:rowOff>
    </xdr:from>
    <xdr:to>
      <xdr:col>72</xdr:col>
      <xdr:colOff>38100</xdr:colOff>
      <xdr:row>56</xdr:row>
      <xdr:rowOff>131255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147782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85681</xdr:rowOff>
    </xdr:from>
    <xdr:to>
      <xdr:col>67</xdr:col>
      <xdr:colOff>101600</xdr:colOff>
      <xdr:row>56</xdr:row>
      <xdr:rowOff>15831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32358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24854</xdr:rowOff>
    </xdr:from>
    <xdr:to>
      <xdr:col>85</xdr:col>
      <xdr:colOff>177800</xdr:colOff>
      <xdr:row>56</xdr:row>
      <xdr:rowOff>126454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62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3281</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604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127191</xdr:rowOff>
    </xdr:from>
    <xdr:to>
      <xdr:col>81</xdr:col>
      <xdr:colOff>101600</xdr:colOff>
      <xdr:row>57</xdr:row>
      <xdr:rowOff>57341</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72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48468</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821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154718</xdr:rowOff>
    </xdr:from>
    <xdr:to>
      <xdr:col>76</xdr:col>
      <xdr:colOff>165100</xdr:colOff>
      <xdr:row>57</xdr:row>
      <xdr:rowOff>84868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7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75995</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84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78232</xdr:rowOff>
    </xdr:from>
    <xdr:to>
      <xdr:col>72</xdr:col>
      <xdr:colOff>38100</xdr:colOff>
      <xdr:row>58</xdr:row>
      <xdr:rowOff>8382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5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170959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94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114579</xdr:rowOff>
    </xdr:from>
    <xdr:to>
      <xdr:col>67</xdr:col>
      <xdr:colOff>101600</xdr:colOff>
      <xdr:row>57</xdr:row>
      <xdr:rowOff>44729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71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35856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8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154445</xdr:rowOff>
    </xdr:from>
    <xdr:to>
      <xdr:col>85</xdr:col>
      <xdr:colOff>127000</xdr:colOff>
      <xdr:row>78</xdr:row>
      <xdr:rowOff>16999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356095"/>
          <a:ext cx="838200" cy="3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154445</xdr:rowOff>
    </xdr:from>
    <xdr:to>
      <xdr:col>81</xdr:col>
      <xdr:colOff>50800</xdr:colOff>
      <xdr:row>78</xdr:row>
      <xdr:rowOff>22085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3356095"/>
          <a:ext cx="889000" cy="3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22085</xdr:rowOff>
    </xdr:from>
    <xdr:to>
      <xdr:col>76</xdr:col>
      <xdr:colOff>114300</xdr:colOff>
      <xdr:row>78</xdr:row>
      <xdr:rowOff>22771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3703300" y="13395185"/>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18828</xdr:rowOff>
    </xdr:from>
    <xdr:to>
      <xdr:col>71</xdr:col>
      <xdr:colOff>177800</xdr:colOff>
      <xdr:row>78</xdr:row>
      <xdr:rowOff>22771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91928"/>
          <a:ext cx="889000" cy="3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137649</xdr:rowOff>
    </xdr:from>
    <xdr:to>
      <xdr:col>85</xdr:col>
      <xdr:colOff>177800</xdr:colOff>
      <xdr:row>78</xdr:row>
      <xdr:rowOff>67799</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33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378565"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275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103645</xdr:rowOff>
    </xdr:from>
    <xdr:to>
      <xdr:col>81</xdr:col>
      <xdr:colOff>101600</xdr:colOff>
      <xdr:row>78</xdr:row>
      <xdr:rowOff>33795</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0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24922</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2017" y="13398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142735</xdr:rowOff>
    </xdr:from>
    <xdr:to>
      <xdr:col>76</xdr:col>
      <xdr:colOff>165100</xdr:colOff>
      <xdr:row>78</xdr:row>
      <xdr:rowOff>72885</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4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64012</xdr:rowOff>
    </xdr:from>
    <xdr:ext cx="313932"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35333" y="134371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143421</xdr:rowOff>
    </xdr:from>
    <xdr:to>
      <xdr:col>72</xdr:col>
      <xdr:colOff>38100</xdr:colOff>
      <xdr:row>78</xdr:row>
      <xdr:rowOff>73571</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4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64698</xdr:rowOff>
    </xdr:from>
    <xdr:ext cx="313932"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46333" y="134377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139478</xdr:rowOff>
    </xdr:from>
    <xdr:to>
      <xdr:col>67</xdr:col>
      <xdr:colOff>101600</xdr:colOff>
      <xdr:row>78</xdr:row>
      <xdr:rowOff>69628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4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60755</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4338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28887</xdr:rowOff>
    </xdr:from>
    <xdr:to>
      <xdr:col>85</xdr:col>
      <xdr:colOff>127000</xdr:colOff>
      <xdr:row>96</xdr:row>
      <xdr:rowOff>124213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5481300" y="16488087"/>
          <a:ext cx="838200" cy="9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28887</xdr:rowOff>
    </xdr:from>
    <xdr:to>
      <xdr:col>81</xdr:col>
      <xdr:colOff>50800</xdr:colOff>
      <xdr:row>96</xdr:row>
      <xdr:rowOff>118763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592300" y="16488087"/>
          <a:ext cx="889000" cy="8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170104</xdr:rowOff>
    </xdr:from>
    <xdr:to>
      <xdr:col>76</xdr:col>
      <xdr:colOff>114300</xdr:colOff>
      <xdr:row>96</xdr:row>
      <xdr:rowOff>118763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6457854"/>
          <a:ext cx="889000" cy="1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170104</xdr:rowOff>
    </xdr:from>
    <xdr:to>
      <xdr:col>71</xdr:col>
      <xdr:colOff>177800</xdr:colOff>
      <xdr:row>96</xdr:row>
      <xdr:rowOff>13151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457854"/>
          <a:ext cx="889000" cy="1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73413</xdr:rowOff>
    </xdr:from>
    <xdr:to>
      <xdr:col>85</xdr:col>
      <xdr:colOff>177800</xdr:colOff>
      <xdr:row>97</xdr:row>
      <xdr:rowOff>3563</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53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51840</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51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149537</xdr:rowOff>
    </xdr:from>
    <xdr:to>
      <xdr:col>81</xdr:col>
      <xdr:colOff>101600</xdr:colOff>
      <xdr:row>96</xdr:row>
      <xdr:rowOff>79687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43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70814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53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67963</xdr:rowOff>
    </xdr:from>
    <xdr:to>
      <xdr:col>76</xdr:col>
      <xdr:colOff>165100</xdr:colOff>
      <xdr:row>96</xdr:row>
      <xdr:rowOff>169563</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52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160690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61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119304</xdr:rowOff>
    </xdr:from>
    <xdr:to>
      <xdr:col>72</xdr:col>
      <xdr:colOff>38100</xdr:colOff>
      <xdr:row>96</xdr:row>
      <xdr:rowOff>49454</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4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40581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49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133801</xdr:rowOff>
    </xdr:from>
    <xdr:to>
      <xdr:col>67</xdr:col>
      <xdr:colOff>101600</xdr:colOff>
      <xdr:row>96</xdr:row>
      <xdr:rowOff>63951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42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55078</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51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は、類似団体内平均値と比較して民生費と衛生費が高く、総務費や商工費、労働費が低い特徴がある。その要因として、民生費は、生活保護費が類似団体より多いことや、待機児童解消に向けて民間保育施設の誘致等の子育て支援施策に注力していることがあげられ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衛生費は、類似団体平均値を大きく上回っていたが、富田林病院建替事業への補助が令和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年度で終了したことにより、類似団体平均値との乖離幅は小さくなっている。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公債費は、消防広域化に伴う債務承継による元利償還金の減や前年度に実施した繰上償還の影響等により、前年度と比較して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教育費は、小学校施設の改修事業の増や図書館に</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IC</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タグを導入したこと等により、前年度と比較して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％増加している。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今後、公共施設の老朽化に伴う整備が控えており、公債費は増加する見込みであることから、市単独事業の見直しなど経常経費の縮減に取り組む。</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消防広域化に伴い人件費が減、補助費等が増となっているが、その影響を除くと、人件費、扶助費、公債費の義務的経費は増となっている。全体としては、新型コロナ対策関連の各種給付金等の終了等により、歳入歳出ともに減少となり、実質収支額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441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百万円の黒字、前年度と比較すると</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百万円の減、標準財規模に占める割合は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0.07</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ポイントの減となった。</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実質単年度収支は、単年度収支は赤字であるものの、基金積立と</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地方債繰上償還</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の実施により、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百万円の黒字となり、前年度と比較すると</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324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百万円の増、標準財規模に占める割合は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ポイントの増となった。</a:t>
          </a: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今後も、事務事業の見直し・統廃合など歳出の合理化等行財政改革を推進し、健全な行財政運営に努めていく。</a:t>
          </a:r>
          <a:endParaRPr kumimoji="0"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大阪府富田林市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は、前年度と比較して一般会計が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0.08</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ポイント減少、下水道事業会計が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0.03</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ポイント減少、国民健康保険事業特別会計が</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0.16</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ポイント減少となったが、その他では増となっており、全会計実質収支の黒字は堅持している</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今後も各連結対象会計において、使用料や保険料の見直しによる歳入の増加や、事業経費の見直しによる歳出の削減を検討していく。</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M12" sqref="AM12:AT12"/>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47467246</v>
      </c>
      <c r="BO4" s="371"/>
      <c r="BP4" s="371"/>
      <c r="BQ4" s="371"/>
      <c r="BR4" s="371"/>
      <c r="BS4" s="371"/>
      <c r="BT4" s="371"/>
      <c r="BU4" s="372"/>
      <c r="BV4" s="370">
        <v>48035332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1.8</v>
      </c>
      <c r="CU4" s="377"/>
      <c r="CV4" s="377"/>
      <c r="CW4" s="377"/>
      <c r="CX4" s="377"/>
      <c r="CY4" s="377"/>
      <c r="CZ4" s="377"/>
      <c r="DA4" s="378"/>
      <c r="DB4" s="376">
        <v>1.8</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46998398</v>
      </c>
      <c r="BO5" s="408"/>
      <c r="BP5" s="408"/>
      <c r="BQ5" s="408"/>
      <c r="BR5" s="408"/>
      <c r="BS5" s="408"/>
      <c r="BT5" s="408"/>
      <c r="BU5" s="409"/>
      <c r="BV5" s="407">
        <v>47560683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96.4</v>
      </c>
      <c r="CU5" s="405"/>
      <c r="CV5" s="405"/>
      <c r="CW5" s="405"/>
      <c r="CX5" s="405"/>
      <c r="CY5" s="405"/>
      <c r="CZ5" s="405"/>
      <c r="DA5" s="406"/>
      <c r="DB5" s="404">
        <v>95.3</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468848</v>
      </c>
      <c r="BO6" s="408"/>
      <c r="BP6" s="408"/>
      <c r="BQ6" s="408"/>
      <c r="BR6" s="408"/>
      <c r="BS6" s="408"/>
      <c r="BT6" s="408"/>
      <c r="BU6" s="409"/>
      <c r="BV6" s="407">
        <v>474649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96.8</v>
      </c>
      <c r="CU6" s="445"/>
      <c r="CV6" s="445"/>
      <c r="CW6" s="445"/>
      <c r="CX6" s="445"/>
      <c r="CY6" s="445"/>
      <c r="CZ6" s="445"/>
      <c r="DA6" s="446"/>
      <c r="DB6" s="444">
        <v>96.1</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27998</v>
      </c>
      <c r="BO7" s="408"/>
      <c r="BP7" s="408"/>
      <c r="BQ7" s="408"/>
      <c r="BR7" s="408"/>
      <c r="BS7" s="408"/>
      <c r="BT7" s="408"/>
      <c r="BU7" s="409"/>
      <c r="BV7" s="407">
        <v>24716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24875770</v>
      </c>
      <c r="CU7" s="408"/>
      <c r="CV7" s="408"/>
      <c r="CW7" s="408"/>
      <c r="CX7" s="408"/>
      <c r="CY7" s="408"/>
      <c r="CZ7" s="408"/>
      <c r="DA7" s="409"/>
      <c r="DB7" s="407">
        <v>24503475</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440850</v>
      </c>
      <c r="BO8" s="408"/>
      <c r="BP8" s="408"/>
      <c r="BQ8" s="408"/>
      <c r="BR8" s="408"/>
      <c r="BS8" s="408"/>
      <c r="BT8" s="408"/>
      <c r="BU8" s="409"/>
      <c r="BV8" s="407">
        <v>449933</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v>
      </c>
      <c r="CU8" s="448"/>
      <c r="CV8" s="448"/>
      <c r="CW8" s="448"/>
      <c r="CX8" s="448"/>
      <c r="CY8" s="448"/>
      <c r="CZ8" s="448"/>
      <c r="DA8" s="449"/>
      <c r="DB8" s="447">
        <v>0.6</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108699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-9083</v>
      </c>
      <c r="BO9" s="408"/>
      <c r="BP9" s="408"/>
      <c r="BQ9" s="408"/>
      <c r="BR9" s="408"/>
      <c r="BS9" s="408"/>
      <c r="BT9" s="408"/>
      <c r="BU9" s="409"/>
      <c r="BV9" s="407">
        <v>-513415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8.1</v>
      </c>
      <c r="CU9" s="405"/>
      <c r="CV9" s="405"/>
      <c r="CW9" s="405"/>
      <c r="CX9" s="405"/>
      <c r="CY9" s="405"/>
      <c r="CZ9" s="405"/>
      <c r="DA9" s="406"/>
      <c r="DB9" s="404">
        <v>9.6999999999999993</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113984</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167818</v>
      </c>
      <c r="BO10" s="408"/>
      <c r="BP10" s="408"/>
      <c r="BQ10" s="408"/>
      <c r="BR10" s="408"/>
      <c r="BS10" s="408"/>
      <c r="BT10" s="408"/>
      <c r="BU10" s="409"/>
      <c r="BV10" s="407">
        <v>127617</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194569</v>
      </c>
      <c r="BO11" s="408"/>
      <c r="BP11" s="408"/>
      <c r="BQ11" s="408"/>
      <c r="BR11" s="408"/>
      <c r="BS11" s="408"/>
      <c r="BT11" s="408"/>
      <c r="BU11" s="409"/>
      <c r="BV11" s="407">
        <v>414878</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105715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103296</v>
      </c>
      <c r="S13" s="492"/>
      <c r="T13" s="492"/>
      <c r="U13" s="492"/>
      <c r="V13" s="493"/>
      <c r="W13" s="423" t="s">
        <v>131</v>
      </c>
      <c r="X13" s="424"/>
      <c r="Y13" s="424"/>
      <c r="Z13" s="424"/>
      <c r="AA13" s="424"/>
      <c r="AB13" s="414"/>
      <c r="AC13" s="458">
        <v>674</v>
      </c>
      <c r="AD13" s="459"/>
      <c r="AE13" s="459"/>
      <c r="AF13" s="459"/>
      <c r="AG13" s="501"/>
      <c r="AH13" s="458">
        <v>691</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353304</v>
      </c>
      <c r="BO13" s="408"/>
      <c r="BP13" s="408"/>
      <c r="BQ13" s="408"/>
      <c r="BR13" s="408"/>
      <c r="BS13" s="408"/>
      <c r="BT13" s="408"/>
      <c r="BU13" s="409"/>
      <c r="BV13" s="407">
        <v>29080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-0.4</v>
      </c>
      <c r="CU13" s="405"/>
      <c r="CV13" s="405"/>
      <c r="CW13" s="405"/>
      <c r="CX13" s="405"/>
      <c r="CY13" s="405"/>
      <c r="CZ13" s="405"/>
      <c r="DA13" s="406"/>
      <c r="DB13" s="404">
        <v>-0.7</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107342</v>
      </c>
      <c r="S14" s="492"/>
      <c r="T14" s="492"/>
      <c r="U14" s="492"/>
      <c r="V14" s="493"/>
      <c r="W14" s="397"/>
      <c r="X14" s="398"/>
      <c r="Y14" s="398"/>
      <c r="Z14" s="398"/>
      <c r="AA14" s="398"/>
      <c r="AB14" s="387"/>
      <c r="AC14" s="494">
        <v>1.5</v>
      </c>
      <c r="AD14" s="495"/>
      <c r="AE14" s="495"/>
      <c r="AF14" s="495"/>
      <c r="AG14" s="496"/>
      <c r="AH14" s="494">
        <v>1.5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104710</v>
      </c>
      <c r="S15" s="492"/>
      <c r="T15" s="492"/>
      <c r="U15" s="492"/>
      <c r="V15" s="493"/>
      <c r="W15" s="423" t="s">
        <v>137</v>
      </c>
      <c r="X15" s="424"/>
      <c r="Y15" s="424"/>
      <c r="Z15" s="424"/>
      <c r="AA15" s="424"/>
      <c r="AB15" s="414"/>
      <c r="AC15" s="458">
        <v>10603</v>
      </c>
      <c r="AD15" s="459"/>
      <c r="AE15" s="459"/>
      <c r="AF15" s="459"/>
      <c r="AG15" s="501"/>
      <c r="AH15" s="458">
        <v>11168</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12547972</v>
      </c>
      <c r="BO15" s="371"/>
      <c r="BP15" s="371"/>
      <c r="BQ15" s="371"/>
      <c r="BR15" s="371"/>
      <c r="BS15" s="371"/>
      <c r="BT15" s="371"/>
      <c r="BU15" s="372"/>
      <c r="BV15" s="370">
        <v>12563529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23.6</v>
      </c>
      <c r="AD16" s="495"/>
      <c r="AE16" s="495"/>
      <c r="AF16" s="495"/>
      <c r="AG16" s="496"/>
      <c r="AH16" s="494">
        <v>24.1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21391944</v>
      </c>
      <c r="BO16" s="408"/>
      <c r="BP16" s="408"/>
      <c r="BQ16" s="408"/>
      <c r="BR16" s="408"/>
      <c r="BS16" s="408"/>
      <c r="BT16" s="408"/>
      <c r="BU16" s="409"/>
      <c r="BV16" s="407">
        <v>20873580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33680</v>
      </c>
      <c r="AD17" s="459"/>
      <c r="AE17" s="459"/>
      <c r="AF17" s="459"/>
      <c r="AG17" s="501"/>
      <c r="AH17" s="458">
        <v>34423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15927919</v>
      </c>
      <c r="BO17" s="408"/>
      <c r="BP17" s="408"/>
      <c r="BQ17" s="408"/>
      <c r="BR17" s="408"/>
      <c r="BS17" s="408"/>
      <c r="BT17" s="408"/>
      <c r="BU17" s="409"/>
      <c r="BV17" s="407">
        <v>15953708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39.72</v>
      </c>
      <c r="M18" s="531"/>
      <c r="N18" s="531"/>
      <c r="O18" s="531"/>
      <c r="P18" s="531"/>
      <c r="Q18" s="531"/>
      <c r="R18" s="532"/>
      <c r="S18" s="532"/>
      <c r="T18" s="532"/>
      <c r="U18" s="532"/>
      <c r="V18" s="533"/>
      <c r="W18" s="425"/>
      <c r="X18" s="426"/>
      <c r="Y18" s="426"/>
      <c r="Z18" s="426"/>
      <c r="AA18" s="426"/>
      <c r="AB18" s="417"/>
      <c r="AC18" s="534">
        <v>74.900000000000006</v>
      </c>
      <c r="AD18" s="535"/>
      <c r="AE18" s="535"/>
      <c r="AF18" s="535"/>
      <c r="AG18" s="536"/>
      <c r="AH18" s="534">
        <v>74.400000000000006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24599190</v>
      </c>
      <c r="BO18" s="408"/>
      <c r="BP18" s="408"/>
      <c r="BQ18" s="408"/>
      <c r="BR18" s="408"/>
      <c r="BS18" s="408"/>
      <c r="BT18" s="408"/>
      <c r="BU18" s="409"/>
      <c r="BV18" s="407">
        <v>23509162</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2737</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29513011</v>
      </c>
      <c r="BO19" s="408"/>
      <c r="BP19" s="408"/>
      <c r="BQ19" s="408"/>
      <c r="BR19" s="408"/>
      <c r="BS19" s="408"/>
      <c r="BT19" s="408"/>
      <c r="BU19" s="409"/>
      <c r="BV19" s="407">
        <v>29732772</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45699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26546670</v>
      </c>
      <c r="BO22" s="371"/>
      <c r="BP22" s="371"/>
      <c r="BQ22" s="371"/>
      <c r="BR22" s="371"/>
      <c r="BS22" s="371"/>
      <c r="BT22" s="371"/>
      <c r="BU22" s="372"/>
      <c r="BV22" s="370">
        <v>27786208</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21809235</v>
      </c>
      <c r="BO23" s="408"/>
      <c r="BP23" s="408"/>
      <c r="BQ23" s="408"/>
      <c r="BR23" s="408"/>
      <c r="BS23" s="408"/>
      <c r="BT23" s="408"/>
      <c r="BU23" s="409"/>
      <c r="BV23" s="407">
        <v>22860640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8080</v>
      </c>
      <c r="R24" s="459"/>
      <c r="S24" s="459"/>
      <c r="T24" s="459"/>
      <c r="U24" s="459"/>
      <c r="V24" s="501"/>
      <c r="W24" s="553"/>
      <c r="X24" s="554"/>
      <c r="Y24" s="555"/>
      <c r="Z24" s="457" t="s">
        <v>162</v>
      </c>
      <c r="AA24" s="437"/>
      <c r="AB24" s="437"/>
      <c r="AC24" s="437"/>
      <c r="AD24" s="437"/>
      <c r="AE24" s="437"/>
      <c r="AF24" s="437"/>
      <c r="AG24" s="438"/>
      <c r="AH24" s="458">
        <v>642</v>
      </c>
      <c r="AI24" s="459"/>
      <c r="AJ24" s="459"/>
      <c r="AK24" s="459"/>
      <c r="AL24" s="501"/>
      <c r="AM24" s="458">
        <v>2032572</v>
      </c>
      <c r="AN24" s="459"/>
      <c r="AO24" s="459"/>
      <c r="AP24" s="459"/>
      <c r="AQ24" s="459"/>
      <c r="AR24" s="501"/>
      <c r="AS24" s="458">
        <v>3166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13130366</v>
      </c>
      <c r="BO24" s="408"/>
      <c r="BP24" s="408"/>
      <c r="BQ24" s="408"/>
      <c r="BR24" s="408"/>
      <c r="BS24" s="408"/>
      <c r="BT24" s="408"/>
      <c r="BU24" s="409"/>
      <c r="BV24" s="407">
        <v>13088780</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7560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7173003</v>
      </c>
      <c r="BO25" s="371"/>
      <c r="BP25" s="371"/>
      <c r="BQ25" s="371"/>
      <c r="BR25" s="371"/>
      <c r="BS25" s="371"/>
      <c r="BT25" s="371"/>
      <c r="BU25" s="372"/>
      <c r="BV25" s="370">
        <v>5442156</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6660</v>
      </c>
      <c r="R26" s="459"/>
      <c r="S26" s="459"/>
      <c r="T26" s="459"/>
      <c r="U26" s="459"/>
      <c r="V26" s="501"/>
      <c r="W26" s="553"/>
      <c r="X26" s="554"/>
      <c r="Y26" s="555"/>
      <c r="Z26" s="457" t="s">
        <v>168</v>
      </c>
      <c r="AA26" s="559"/>
      <c r="AB26" s="559"/>
      <c r="AC26" s="559"/>
      <c r="AD26" s="559"/>
      <c r="AE26" s="559"/>
      <c r="AF26" s="559"/>
      <c r="AG26" s="560"/>
      <c r="AH26" s="458">
        <v>11</v>
      </c>
      <c r="AI26" s="459"/>
      <c r="AJ26" s="459"/>
      <c r="AK26" s="459"/>
      <c r="AL26" s="501"/>
      <c r="AM26" s="458">
        <v>36663</v>
      </c>
      <c r="AN26" s="459"/>
      <c r="AO26" s="459"/>
      <c r="AP26" s="459"/>
      <c r="AQ26" s="459"/>
      <c r="AR26" s="501"/>
      <c r="AS26" s="458">
        <v>3333</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304579</v>
      </c>
      <c r="BO26" s="408"/>
      <c r="BP26" s="408"/>
      <c r="BQ26" s="408"/>
      <c r="BR26" s="408"/>
      <c r="BS26" s="408"/>
      <c r="BT26" s="408"/>
      <c r="BU26" s="409"/>
      <c r="BV26" s="407">
        <v>394597</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7000</v>
      </c>
      <c r="R27" s="459"/>
      <c r="S27" s="459"/>
      <c r="T27" s="459"/>
      <c r="U27" s="459"/>
      <c r="V27" s="501"/>
      <c r="W27" s="553"/>
      <c r="X27" s="554"/>
      <c r="Y27" s="555"/>
      <c r="Z27" s="457" t="s">
        <v>171</v>
      </c>
      <c r="AA27" s="437"/>
      <c r="AB27" s="437"/>
      <c r="AC27" s="437"/>
      <c r="AD27" s="437"/>
      <c r="AE27" s="437"/>
      <c r="AF27" s="437"/>
      <c r="AG27" s="438"/>
      <c r="AH27" s="458">
        <v>45</v>
      </c>
      <c r="AI27" s="459"/>
      <c r="AJ27" s="459"/>
      <c r="AK27" s="459"/>
      <c r="AL27" s="501"/>
      <c r="AM27" s="458">
        <v>169698</v>
      </c>
      <c r="AN27" s="459"/>
      <c r="AO27" s="459"/>
      <c r="AP27" s="459"/>
      <c r="AQ27" s="459"/>
      <c r="AR27" s="501"/>
      <c r="AS27" s="458">
        <v>3771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6500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4960469</v>
      </c>
      <c r="BO28" s="371"/>
      <c r="BP28" s="371"/>
      <c r="BQ28" s="371"/>
      <c r="BR28" s="371"/>
      <c r="BS28" s="371"/>
      <c r="BT28" s="371"/>
      <c r="BU28" s="372"/>
      <c r="BV28" s="370">
        <v>4792651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16</v>
      </c>
      <c r="M29" s="459"/>
      <c r="N29" s="459"/>
      <c r="O29" s="459"/>
      <c r="P29" s="501"/>
      <c r="Q29" s="458">
        <v>6100</v>
      </c>
      <c r="R29" s="459"/>
      <c r="S29" s="459"/>
      <c r="T29" s="459"/>
      <c r="U29" s="459"/>
      <c r="V29" s="501"/>
      <c r="W29" s="556"/>
      <c r="X29" s="557"/>
      <c r="Y29" s="558"/>
      <c r="Z29" s="457" t="s">
        <v>177</v>
      </c>
      <c r="AA29" s="437"/>
      <c r="AB29" s="437"/>
      <c r="AC29" s="437"/>
      <c r="AD29" s="437"/>
      <c r="AE29" s="437"/>
      <c r="AF29" s="437"/>
      <c r="AG29" s="438"/>
      <c r="AH29" s="458">
        <v>687</v>
      </c>
      <c r="AI29" s="459"/>
      <c r="AJ29" s="459"/>
      <c r="AK29" s="459"/>
      <c r="AL29" s="501"/>
      <c r="AM29" s="458">
        <v>2202270</v>
      </c>
      <c r="AN29" s="459"/>
      <c r="AO29" s="459"/>
      <c r="AP29" s="459"/>
      <c r="AQ29" s="459"/>
      <c r="AR29" s="501"/>
      <c r="AS29" s="458">
        <v>3206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7089235</v>
      </c>
      <c r="BO30" s="527"/>
      <c r="BP30" s="527"/>
      <c r="BQ30" s="527"/>
      <c r="BR30" s="527"/>
      <c r="BS30" s="527"/>
      <c r="BT30" s="527"/>
      <c r="BU30" s="528"/>
      <c r="BV30" s="526">
        <v>7362414</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大阪府後期高齢者医療広域連合（一般会計）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富田林市文化振興事業団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南河内広域行政共同処理事業特別会計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大阪府後期高齢者医療広域連合（後期高齢者医療特別会計）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富田林市公園緑化協会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大阪広域水道企業団　水道事業会計（水道用水供給事業）</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富田林学校給食</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大阪広域水道企業団（工業用水道事業会計）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南河内環境事業組合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大阪府都市ボートレース企業団（モーターボート競走事業会計）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大阪南消防組合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OZH/IMZqdFZ9MmwKDQG9ZL4XTkt4Rr8qrpPNeCSLGiKcG5j1bbQ6Saahk46O+xkBJ15huV1jmzWigp5Sk9nwbw==" saltValue="JT7cxTaAAC5BGmJujLCWQ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530</v>
      </c>
      <c r="D34" s="1151"/>
      <c r="E34" s="1152"/>
      <c r="F34" s="32">
        <v>8.8800000000000008</v>
      </c>
      <c r="G34" s="33">
        <v>6.76</v>
      </c>
      <c r="H34" s="33">
        <v>8.11</v>
      </c>
      <c r="I34" s="33">
        <v>7.57</v>
      </c>
      <c r="J34" s="34">
        <v>8.0299999999999994</v>
      </c>
      <c r="K34" s="22"/>
      <c r="L34" s="22"/>
      <c r="M34" s="22"/>
      <c r="N34" s="22"/>
      <c r="O34" s="22"/>
      <c r="P34" s="22"/>
    </row>
    <row r="35" spans="1:16" ht="39" customHeight="1" x14ac:dyDescent="0.2">
      <c r="A35" s="22"/>
      <c r="B35" s="35"/>
      <c r="C35" s="1145" t="s">
        <v>531</v>
      </c>
      <c r="D35" s="1146"/>
      <c r="E35" s="1147"/>
      <c r="F35" s="36">
        <v>2.98</v>
      </c>
      <c r="G35" s="37">
        <v>3.45</v>
      </c>
      <c r="H35" s="37">
        <v>3.94</v>
      </c>
      <c r="I35" s="37">
        <v>1.82</v>
      </c>
      <c r="J35" s="38">
        <v>1.74</v>
      </c>
      <c r="K35" s="22"/>
      <c r="L35" s="22"/>
      <c r="M35" s="22"/>
      <c r="N35" s="22"/>
      <c r="O35" s="22"/>
      <c r="P35" s="22"/>
    </row>
    <row r="36" spans="1:16" ht="39" customHeight="1" x14ac:dyDescent="0.2">
      <c r="A36" s="22"/>
      <c r="B36" s="35"/>
      <c r="C36" s="1145" t="s">
        <v>532</v>
      </c>
      <c r="D36" s="1146"/>
      <c r="E36" s="1147"/>
      <c r="F36" s="36">
        <v>1.38</v>
      </c>
      <c r="G36" s="37">
        <v>1.35</v>
      </c>
      <c r="H36" s="37">
        <v>1.45</v>
      </c>
      <c r="I36" s="37">
        <v>1.37</v>
      </c>
      <c r="J36" s="38">
        <v>1.34</v>
      </c>
      <c r="K36" s="22"/>
      <c r="L36" s="22"/>
      <c r="M36" s="22"/>
      <c r="N36" s="22"/>
      <c r="O36" s="22"/>
      <c r="P36" s="22"/>
    </row>
    <row r="37" spans="1:16" ht="39" customHeight="1" x14ac:dyDescent="0.2">
      <c r="A37" s="22"/>
      <c r="B37" s="35"/>
      <c r="C37" s="1145" t="s">
        <v>533</v>
      </c>
      <c r="D37" s="1146"/>
      <c r="E37" s="1147"/>
      <c r="F37" s="36">
        <v>0.26</v>
      </c>
      <c r="G37" s="37">
        <v>0.22</v>
      </c>
      <c r="H37" s="37">
        <v>0.26</v>
      </c>
      <c r="I37" s="37">
        <v>0.22</v>
      </c>
      <c r="J37" s="38">
        <v>0.28999999999999998</v>
      </c>
      <c r="K37" s="22"/>
      <c r="L37" s="22"/>
      <c r="M37" s="22"/>
      <c r="N37" s="22"/>
      <c r="O37" s="22"/>
      <c r="P37" s="22"/>
    </row>
    <row r="38" spans="1:16" ht="39" customHeight="1" x14ac:dyDescent="0.2">
      <c r="A38" s="22"/>
      <c r="B38" s="35"/>
      <c r="C38" s="1145" t="s">
        <v>534</v>
      </c>
      <c r="D38" s="1146"/>
      <c r="E38" s="1147"/>
      <c r="F38" s="36">
        <v>0.76</v>
      </c>
      <c r="G38" s="37">
        <v>1.1299999999999999</v>
      </c>
      <c r="H38" s="37">
        <v>0.55000000000000004</v>
      </c>
      <c r="I38" s="37">
        <v>0.06</v>
      </c>
      <c r="J38" s="38">
        <v>0.21</v>
      </c>
      <c r="K38" s="22"/>
      <c r="L38" s="22"/>
      <c r="M38" s="22"/>
      <c r="N38" s="22"/>
      <c r="O38" s="22"/>
      <c r="P38" s="22"/>
    </row>
    <row r="39" spans="1:16" ht="39" customHeight="1" x14ac:dyDescent="0.2">
      <c r="A39" s="22"/>
      <c r="B39" s="35"/>
      <c r="C39" s="1145" t="s">
        <v>535</v>
      </c>
      <c r="D39" s="1146"/>
      <c r="E39" s="1147"/>
      <c r="F39" s="36">
        <v>0</v>
      </c>
      <c r="G39" s="37">
        <v>0.01</v>
      </c>
      <c r="H39" s="37">
        <v>0.03</v>
      </c>
      <c r="I39" s="37">
        <v>0</v>
      </c>
      <c r="J39" s="38">
        <v>0.02</v>
      </c>
      <c r="K39" s="22"/>
      <c r="L39" s="22"/>
      <c r="M39" s="22"/>
      <c r="N39" s="22"/>
      <c r="O39" s="22"/>
      <c r="P39" s="22"/>
    </row>
    <row r="40" spans="1:16" ht="39" customHeight="1" x14ac:dyDescent="0.2">
      <c r="A40" s="22"/>
      <c r="B40" s="35"/>
      <c r="C40" s="1145" t="s">
        <v>536</v>
      </c>
      <c r="D40" s="1146"/>
      <c r="E40" s="1147"/>
      <c r="F40" s="36">
        <v>1.28</v>
      </c>
      <c r="G40" s="37">
        <v>1.47</v>
      </c>
      <c r="H40" s="37">
        <v>1.1100000000000001</v>
      </c>
      <c r="I40" s="37">
        <v>0.18</v>
      </c>
      <c r="J40" s="38">
        <v>0.02</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538</v>
      </c>
      <c r="D43" s="1149"/>
      <c r="E43" s="1150"/>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X72kFIFlVYT1yxYqmNLr3H+qDiwdGYOIf/UgecJgy3cAtmSkkhpKlzMRtfrZH3t/3SsHuixy50aUGk0dOS47Q==" saltValue="nwSkxUc5JgyaGZKcILSg7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2502</v>
      </c>
      <c r="L45" s="60">
        <v>2518</v>
      </c>
      <c r="M45" s="60">
        <v>2497</v>
      </c>
      <c r="N45" s="60">
        <v>2555</v>
      </c>
      <c r="O45" s="61">
        <v>2217</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2">
      <c r="A48" s="48"/>
      <c r="B48" s="1155"/>
      <c r="C48" s="1156"/>
      <c r="D48" s="62"/>
      <c r="E48" s="1161" t="s">
        <v>13</v>
      </c>
      <c r="F48" s="1161"/>
      <c r="G48" s="1161"/>
      <c r="H48" s="1161"/>
      <c r="I48" s="1161"/>
      <c r="J48" s="1162"/>
      <c r="K48" s="63">
        <v>793</v>
      </c>
      <c r="L48" s="64">
        <v>739</v>
      </c>
      <c r="M48" s="64">
        <v>715</v>
      </c>
      <c r="N48" s="64">
        <v>721</v>
      </c>
      <c r="O48" s="65">
        <v>680</v>
      </c>
      <c r="P48" s="48"/>
      <c r="Q48" s="48"/>
      <c r="R48" s="48"/>
      <c r="S48" s="48"/>
      <c r="T48" s="48"/>
      <c r="U48" s="48"/>
    </row>
    <row r="49" spans="1:21" ht="30.75" customHeight="1" x14ac:dyDescent="0.2">
      <c r="A49" s="48"/>
      <c r="B49" s="1155"/>
      <c r="C49" s="1156"/>
      <c r="D49" s="62"/>
      <c r="E49" s="1161" t="s">
        <v>14</v>
      </c>
      <c r="F49" s="1161"/>
      <c r="G49" s="1161"/>
      <c r="H49" s="1161"/>
      <c r="I49" s="1161"/>
      <c r="J49" s="1162"/>
      <c r="K49" s="63">
        <v>2</v>
      </c>
      <c r="L49" s="64">
        <v>3</v>
      </c>
      <c r="M49" s="64">
        <v>28</v>
      </c>
      <c r="N49" s="64">
        <v>61</v>
      </c>
      <c r="O49" s="65">
        <v>235</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487</v>
      </c>
      <c r="L50" s="64" t="s">
        <v>487</v>
      </c>
      <c r="M50" s="64" t="s">
        <v>487</v>
      </c>
      <c r="N50" s="64" t="s">
        <v>487</v>
      </c>
      <c r="O50" s="65" t="s">
        <v>487</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3554</v>
      </c>
      <c r="L52" s="64">
        <v>3486</v>
      </c>
      <c r="M52" s="64">
        <v>3444</v>
      </c>
      <c r="N52" s="64">
        <v>3418</v>
      </c>
      <c r="O52" s="65">
        <v>3122</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-257</v>
      </c>
      <c r="L53" s="69">
        <v>-226</v>
      </c>
      <c r="M53" s="69">
        <v>-204</v>
      </c>
      <c r="N53" s="69">
        <v>-81</v>
      </c>
      <c r="O53" s="70">
        <v>10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uIhe2H0gJipB9htCabPL7opc8hMb2BjMpXjvFzqxWtZ4gougWSC4uKjqXc54mX+wz5rbbTgBYUqiJuRt/4XZA==" saltValue="cKSjYK28WSWxyJwEB9eJn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4" t="s">
        <v>30</v>
      </c>
      <c r="C41" s="1185"/>
      <c r="D41" s="105"/>
      <c r="E41" s="1190" t="s">
        <v>31</v>
      </c>
      <c r="F41" s="1190"/>
      <c r="G41" s="1190"/>
      <c r="H41" s="1191"/>
      <c r="I41" s="343">
        <v>31377</v>
      </c>
      <c r="J41" s="344">
        <v>30356</v>
      </c>
      <c r="K41" s="344">
        <v>28969</v>
      </c>
      <c r="L41" s="344">
        <v>27786</v>
      </c>
      <c r="M41" s="345">
        <v>26547</v>
      </c>
    </row>
    <row r="42" spans="2:13" ht="27.75" customHeight="1" x14ac:dyDescent="0.2">
      <c r="B42" s="1186"/>
      <c r="C42" s="1187"/>
      <c r="D42" s="106"/>
      <c r="E42" s="1192" t="s">
        <v>32</v>
      </c>
      <c r="F42" s="1192"/>
      <c r="G42" s="1192"/>
      <c r="H42" s="1193"/>
      <c r="I42" s="346" t="s">
        <v>487</v>
      </c>
      <c r="J42" s="347" t="s">
        <v>487</v>
      </c>
      <c r="K42" s="347" t="s">
        <v>487</v>
      </c>
      <c r="L42" s="347" t="s">
        <v>487</v>
      </c>
      <c r="M42" s="348" t="s">
        <v>487</v>
      </c>
    </row>
    <row r="43" spans="2:13" ht="27.75" customHeight="1" x14ac:dyDescent="0.2">
      <c r="B43" s="1186"/>
      <c r="C43" s="1187"/>
      <c r="D43" s="106"/>
      <c r="E43" s="1192" t="s">
        <v>33</v>
      </c>
      <c r="F43" s="1192"/>
      <c r="G43" s="1192"/>
      <c r="H43" s="1193"/>
      <c r="I43" s="346">
        <v>7533</v>
      </c>
      <c r="J43" s="347">
        <v>7171</v>
      </c>
      <c r="K43" s="347">
        <v>6906</v>
      </c>
      <c r="L43" s="347">
        <v>6649</v>
      </c>
      <c r="M43" s="348">
        <v>6456</v>
      </c>
    </row>
    <row r="44" spans="2:13" ht="27.75" customHeight="1" x14ac:dyDescent="0.2">
      <c r="B44" s="1186"/>
      <c r="C44" s="1187"/>
      <c r="D44" s="106"/>
      <c r="E44" s="1192" t="s">
        <v>34</v>
      </c>
      <c r="F44" s="1192"/>
      <c r="G44" s="1192"/>
      <c r="H44" s="1193"/>
      <c r="I44" s="346">
        <v>340</v>
      </c>
      <c r="J44" s="347">
        <v>874</v>
      </c>
      <c r="K44" s="347">
        <v>857</v>
      </c>
      <c r="L44" s="347">
        <v>843</v>
      </c>
      <c r="M44" s="348">
        <v>2303</v>
      </c>
    </row>
    <row r="45" spans="2:13" ht="27.75" customHeight="1" x14ac:dyDescent="0.2">
      <c r="B45" s="1186"/>
      <c r="C45" s="1187"/>
      <c r="D45" s="106"/>
      <c r="E45" s="1192" t="s">
        <v>35</v>
      </c>
      <c r="F45" s="1192"/>
      <c r="G45" s="1192"/>
      <c r="H45" s="1193"/>
      <c r="I45" s="346">
        <v>5826</v>
      </c>
      <c r="J45" s="347">
        <v>5903</v>
      </c>
      <c r="K45" s="347">
        <v>6001</v>
      </c>
      <c r="L45" s="347">
        <v>5063</v>
      </c>
      <c r="M45" s="348">
        <v>5158</v>
      </c>
    </row>
    <row r="46" spans="2:13" ht="27.75" customHeight="1" x14ac:dyDescent="0.2">
      <c r="B46" s="1186"/>
      <c r="C46" s="1187"/>
      <c r="D46" s="107"/>
      <c r="E46" s="1192" t="s">
        <v>36</v>
      </c>
      <c r="F46" s="1192"/>
      <c r="G46" s="1192"/>
      <c r="H46" s="1193"/>
      <c r="I46" s="346" t="s">
        <v>487</v>
      </c>
      <c r="J46" s="347" t="s">
        <v>487</v>
      </c>
      <c r="K46" s="347" t="s">
        <v>487</v>
      </c>
      <c r="L46" s="347" t="s">
        <v>487</v>
      </c>
      <c r="M46" s="348" t="s">
        <v>487</v>
      </c>
    </row>
    <row r="47" spans="2:13" ht="27.75" customHeight="1" x14ac:dyDescent="0.2">
      <c r="B47" s="1186"/>
      <c r="C47" s="1187"/>
      <c r="D47" s="108"/>
      <c r="E47" s="1194" t="s">
        <v>37</v>
      </c>
      <c r="F47" s="1195"/>
      <c r="G47" s="1195"/>
      <c r="H47" s="1196"/>
      <c r="I47" s="346" t="s">
        <v>487</v>
      </c>
      <c r="J47" s="347" t="s">
        <v>487</v>
      </c>
      <c r="K47" s="347" t="s">
        <v>487</v>
      </c>
      <c r="L47" s="347" t="s">
        <v>487</v>
      </c>
      <c r="M47" s="348" t="s">
        <v>487</v>
      </c>
    </row>
    <row r="48" spans="2:13" ht="27.75" customHeight="1" x14ac:dyDescent="0.2">
      <c r="B48" s="1186"/>
      <c r="C48" s="1187"/>
      <c r="D48" s="106"/>
      <c r="E48" s="1192" t="s">
        <v>38</v>
      </c>
      <c r="F48" s="1192"/>
      <c r="G48" s="1192"/>
      <c r="H48" s="1193"/>
      <c r="I48" s="346" t="s">
        <v>487</v>
      </c>
      <c r="J48" s="347" t="s">
        <v>487</v>
      </c>
      <c r="K48" s="347" t="s">
        <v>487</v>
      </c>
      <c r="L48" s="347" t="s">
        <v>487</v>
      </c>
      <c r="M48" s="348" t="s">
        <v>487</v>
      </c>
    </row>
    <row r="49" spans="2:13" ht="27.75" customHeight="1" x14ac:dyDescent="0.2">
      <c r="B49" s="1188"/>
      <c r="C49" s="1189"/>
      <c r="D49" s="106"/>
      <c r="E49" s="1192" t="s">
        <v>39</v>
      </c>
      <c r="F49" s="1192"/>
      <c r="G49" s="1192"/>
      <c r="H49" s="1193"/>
      <c r="I49" s="346" t="s">
        <v>487</v>
      </c>
      <c r="J49" s="347" t="s">
        <v>487</v>
      </c>
      <c r="K49" s="347" t="s">
        <v>487</v>
      </c>
      <c r="L49" s="347" t="s">
        <v>487</v>
      </c>
      <c r="M49" s="348" t="s">
        <v>487</v>
      </c>
    </row>
    <row r="50" spans="2:13" ht="27.75" customHeight="1" x14ac:dyDescent="0.2">
      <c r="B50" s="1197" t="s">
        <v>40</v>
      </c>
      <c r="C50" s="1198"/>
      <c r="D50" s="109"/>
      <c r="E50" s="1192" t="s">
        <v>41</v>
      </c>
      <c r="F50" s="1192"/>
      <c r="G50" s="1192"/>
      <c r="H50" s="1193"/>
      <c r="I50" s="346">
        <v>10201</v>
      </c>
      <c r="J50" s="347">
        <v>11804</v>
      </c>
      <c r="K50" s="347">
        <v>13267</v>
      </c>
      <c r="L50" s="347">
        <v>13056</v>
      </c>
      <c r="M50" s="348">
        <v>12900</v>
      </c>
    </row>
    <row r="51" spans="2:13" ht="27.75" customHeight="1" x14ac:dyDescent="0.2">
      <c r="B51" s="1186"/>
      <c r="C51" s="1187"/>
      <c r="D51" s="106"/>
      <c r="E51" s="1192" t="s">
        <v>42</v>
      </c>
      <c r="F51" s="1192"/>
      <c r="G51" s="1192"/>
      <c r="H51" s="1193"/>
      <c r="I51" s="346">
        <v>9169</v>
      </c>
      <c r="J51" s="347">
        <v>8598</v>
      </c>
      <c r="K51" s="347">
        <v>8279</v>
      </c>
      <c r="L51" s="347">
        <v>7842</v>
      </c>
      <c r="M51" s="348">
        <v>7085</v>
      </c>
    </row>
    <row r="52" spans="2:13" ht="27.75" customHeight="1" x14ac:dyDescent="0.2">
      <c r="B52" s="1188"/>
      <c r="C52" s="1189"/>
      <c r="D52" s="106"/>
      <c r="E52" s="1192" t="s">
        <v>43</v>
      </c>
      <c r="F52" s="1192"/>
      <c r="G52" s="1192"/>
      <c r="H52" s="1193"/>
      <c r="I52" s="346">
        <v>30235</v>
      </c>
      <c r="J52" s="347">
        <v>29315</v>
      </c>
      <c r="K52" s="347">
        <v>27982</v>
      </c>
      <c r="L52" s="347">
        <v>27325</v>
      </c>
      <c r="M52" s="348">
        <v>25519</v>
      </c>
    </row>
    <row r="53" spans="2:13" ht="27.75" customHeight="1" thickBot="1" x14ac:dyDescent="0.25">
      <c r="B53" s="1199" t="s">
        <v>19</v>
      </c>
      <c r="C53" s="1200"/>
      <c r="D53" s="110"/>
      <c r="E53" s="1201" t="s">
        <v>44</v>
      </c>
      <c r="F53" s="1201"/>
      <c r="G53" s="1201"/>
      <c r="H53" s="1202"/>
      <c r="I53" s="349">
        <v>-4529</v>
      </c>
      <c r="J53" s="350">
        <v>-5413</v>
      </c>
      <c r="K53" s="350">
        <v>-6794</v>
      </c>
      <c r="L53" s="350">
        <v>-7882</v>
      </c>
      <c r="M53" s="351">
        <v>-5039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wdFz/ccYw1uoISWg29HIXuvBFi0XAD3qwn4WXBtuckFE+lEGs3MtbilntEw9aviPfV4gaw1XOqpyX26FjYTtig==" saltValue="4IeFam5R44h1HZxTENvfZ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4665</v>
      </c>
      <c r="G55" s="352">
        <v>4793</v>
      </c>
      <c r="H55" s="353">
        <v>4960</v>
      </c>
    </row>
    <row r="56" spans="2:8" ht="52.5" customHeight="1" x14ac:dyDescent="0.2">
      <c r="B56" s="122"/>
      <c r="C56" s="1213" t="s">
        <v>47</v>
      </c>
      <c r="D56" s="1213"/>
      <c r="E56" s="1214"/>
      <c r="F56" s="354" t="s">
        <v>487</v>
      </c>
      <c r="G56" s="354" t="s">
        <v>487</v>
      </c>
      <c r="H56" s="355" t="s">
        <v>487</v>
      </c>
    </row>
    <row r="57" spans="2:8" ht="53.25" customHeight="1" x14ac:dyDescent="0.2">
      <c r="B57" s="122"/>
      <c r="C57" s="1215" t="s">
        <v>48</v>
      </c>
      <c r="D57" s="1215"/>
      <c r="E57" s="1216"/>
      <c r="F57" s="356">
        <v>7654</v>
      </c>
      <c r="G57" s="356">
        <v>7362</v>
      </c>
      <c r="H57" s="357">
        <v>7089</v>
      </c>
    </row>
    <row r="58" spans="2:8" ht="45.75" customHeight="1" x14ac:dyDescent="0.2">
      <c r="B58" s="123"/>
      <c r="C58" s="1203" t="s">
        <v>544</v>
      </c>
      <c r="D58" s="1204"/>
      <c r="E58" s="1205"/>
      <c r="F58" s="358">
        <v>5952</v>
      </c>
      <c r="G58" s="358">
        <v>5838</v>
      </c>
      <c r="H58" s="359">
        <v>5514</v>
      </c>
    </row>
    <row r="59" spans="2:8" ht="45.75" customHeight="1" x14ac:dyDescent="0.2">
      <c r="B59" s="123"/>
      <c r="C59" s="1203" t="s">
        <v>545</v>
      </c>
      <c r="D59" s="1204"/>
      <c r="E59" s="1205"/>
      <c r="F59" s="358">
        <v>854</v>
      </c>
      <c r="G59" s="358">
        <v>749</v>
      </c>
      <c r="H59" s="359">
        <v>784</v>
      </c>
    </row>
    <row r="60" spans="2:8" ht="45.75" customHeight="1" x14ac:dyDescent="0.2">
      <c r="B60" s="123"/>
      <c r="C60" s="1203" t="s">
        <v>546</v>
      </c>
      <c r="D60" s="1204"/>
      <c r="E60" s="1205"/>
      <c r="F60" s="358">
        <v>174</v>
      </c>
      <c r="G60" s="358">
        <v>174</v>
      </c>
      <c r="H60" s="359">
        <v>174</v>
      </c>
    </row>
    <row r="61" spans="2:8" ht="45.75" customHeight="1" x14ac:dyDescent="0.2">
      <c r="B61" s="123"/>
      <c r="C61" s="1203" t="s">
        <v>548</v>
      </c>
      <c r="D61" s="1204"/>
      <c r="E61" s="1205"/>
      <c r="F61" s="358">
        <v>95</v>
      </c>
      <c r="G61" s="358">
        <v>78</v>
      </c>
      <c r="H61" s="359">
        <v>150</v>
      </c>
    </row>
    <row r="62" spans="2:8" ht="45.75" customHeight="1" thickBot="1" x14ac:dyDescent="0.25">
      <c r="B62" s="124"/>
      <c r="C62" s="1206" t="s">
        <v>547</v>
      </c>
      <c r="D62" s="1207"/>
      <c r="E62" s="1208"/>
      <c r="F62" s="360">
        <v>146</v>
      </c>
      <c r="G62" s="360">
        <v>147</v>
      </c>
      <c r="H62" s="361">
        <v>148</v>
      </c>
    </row>
    <row r="63" spans="2:8" ht="52.5" customHeight="1" thickBot="1" x14ac:dyDescent="0.25">
      <c r="B63" s="125"/>
      <c r="C63" s="1209" t="s">
        <v>49</v>
      </c>
      <c r="D63" s="1209"/>
      <c r="E63" s="1210"/>
      <c r="F63" s="362">
        <v>12319</v>
      </c>
      <c r="G63" s="362">
        <v>12155</v>
      </c>
      <c r="H63" s="363">
        <v>12050</v>
      </c>
    </row>
    <row r="64" spans="2:8" ht="13.2" x14ac:dyDescent="0.2"/>
  </sheetData>
  <sheetProtection algorithmName="SHA-512" hashValue="7/u0aCQBMRvox4lG8sTkVxXZ4AOMhq2szzckQmfbIXjSug1Aft6Hbwt6k/EetOS6MRYEUy4yWGjy3NtRCY2CWg==" saltValue="ah7wEsfufmwKLFRSzCTu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37722</v>
      </c>
      <c r="E3" s="144"/>
      <c r="F3" s="145">
        <v>44161</v>
      </c>
      <c r="G3" s="146"/>
      <c r="H3" s="147"/>
    </row>
    <row r="4" spans="1:8" x14ac:dyDescent="0.2">
      <c r="A4" s="148"/>
      <c r="B4" s="149"/>
      <c r="C4" s="150"/>
      <c r="D4" s="151">
        <v>28755</v>
      </c>
      <c r="E4" s="152"/>
      <c r="F4" s="153">
        <v>23644</v>
      </c>
      <c r="G4" s="154"/>
      <c r="H4" s="155"/>
    </row>
    <row r="5" spans="1:8" x14ac:dyDescent="0.2">
      <c r="A5" s="136" t="s">
        <v>519</v>
      </c>
      <c r="B5" s="141"/>
      <c r="C5" s="142"/>
      <c r="D5" s="143">
        <v>23731</v>
      </c>
      <c r="E5" s="144"/>
      <c r="F5" s="145">
        <v>43955</v>
      </c>
      <c r="G5" s="146"/>
      <c r="H5" s="147"/>
    </row>
    <row r="6" spans="1:8" x14ac:dyDescent="0.2">
      <c r="A6" s="148"/>
      <c r="B6" s="149"/>
      <c r="C6" s="150"/>
      <c r="D6" s="151">
        <v>18359</v>
      </c>
      <c r="E6" s="152"/>
      <c r="F6" s="153">
        <v>21318</v>
      </c>
      <c r="G6" s="154"/>
      <c r="H6" s="155"/>
    </row>
    <row r="7" spans="1:8" x14ac:dyDescent="0.2">
      <c r="A7" s="136" t="s">
        <v>520</v>
      </c>
      <c r="B7" s="141"/>
      <c r="C7" s="142"/>
      <c r="D7" s="143">
        <v>19969</v>
      </c>
      <c r="E7" s="144"/>
      <c r="F7" s="145">
        <v>41921</v>
      </c>
      <c r="G7" s="146"/>
      <c r="H7" s="147"/>
    </row>
    <row r="8" spans="1:8" x14ac:dyDescent="0.2">
      <c r="A8" s="148"/>
      <c r="B8" s="149"/>
      <c r="C8" s="150"/>
      <c r="D8" s="151">
        <v>13867</v>
      </c>
      <c r="E8" s="152"/>
      <c r="F8" s="153">
        <v>21655</v>
      </c>
      <c r="G8" s="154"/>
      <c r="H8" s="155"/>
    </row>
    <row r="9" spans="1:8" x14ac:dyDescent="0.2">
      <c r="A9" s="136" t="s">
        <v>521</v>
      </c>
      <c r="B9" s="141"/>
      <c r="C9" s="142"/>
      <c r="D9" s="143">
        <v>32483</v>
      </c>
      <c r="E9" s="144"/>
      <c r="F9" s="145">
        <v>44585</v>
      </c>
      <c r="G9" s="146"/>
      <c r="H9" s="147"/>
    </row>
    <row r="10" spans="1:8" x14ac:dyDescent="0.2">
      <c r="A10" s="148"/>
      <c r="B10" s="149"/>
      <c r="C10" s="150"/>
      <c r="D10" s="151">
        <v>22734</v>
      </c>
      <c r="E10" s="152"/>
      <c r="F10" s="153">
        <v>23077</v>
      </c>
      <c r="G10" s="154"/>
      <c r="H10" s="155"/>
    </row>
    <row r="11" spans="1:8" x14ac:dyDescent="0.2">
      <c r="A11" s="136" t="s">
        <v>522</v>
      </c>
      <c r="B11" s="141"/>
      <c r="C11" s="142"/>
      <c r="D11" s="143">
        <v>25608</v>
      </c>
      <c r="E11" s="144"/>
      <c r="F11" s="145">
        <v>49779</v>
      </c>
      <c r="G11" s="146"/>
      <c r="H11" s="147"/>
    </row>
    <row r="12" spans="1:8" x14ac:dyDescent="0.2">
      <c r="A12" s="148"/>
      <c r="B12" s="149"/>
      <c r="C12" s="156"/>
      <c r="D12" s="151">
        <v>21633</v>
      </c>
      <c r="E12" s="152"/>
      <c r="F12" s="153">
        <v>28921</v>
      </c>
      <c r="G12" s="154"/>
      <c r="H12" s="155"/>
    </row>
    <row r="13" spans="1:8" x14ac:dyDescent="0.2">
      <c r="A13" s="136"/>
      <c r="B13" s="141"/>
      <c r="C13" s="157"/>
      <c r="D13" s="158">
        <v>27903</v>
      </c>
      <c r="E13" s="159"/>
      <c r="F13" s="160">
        <v>44880</v>
      </c>
      <c r="G13" s="161"/>
      <c r="H13" s="147"/>
    </row>
    <row r="14" spans="1:8" x14ac:dyDescent="0.2">
      <c r="A14" s="148"/>
      <c r="B14" s="149"/>
      <c r="C14" s="150"/>
      <c r="D14" s="151">
        <v>21070</v>
      </c>
      <c r="E14" s="152"/>
      <c r="F14" s="153">
        <v>23723</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v>
      </c>
      <c r="C19" s="162">
        <f>ROUND(VALUE(SUBSTITUTE(実質収支比率等に係る経年分析!G$48,"▲","-")),2)</f>
        <v>3.47</v>
      </c>
      <c r="D19" s="162">
        <f>ROUND(VALUE(SUBSTITUTE(実質収支比率等に係る経年分析!H$48,"▲","-")),2)</f>
        <v>3.97</v>
      </c>
      <c r="E19" s="162">
        <f>ROUND(VALUE(SUBSTITUTE(実質収支比率等に係る経年分析!I$48,"▲","-")),2)</f>
        <v>1.84</v>
      </c>
      <c r="F19" s="162">
        <f>ROUND(VALUE(SUBSTITUTE(実質収支比率等に係る経年分析!J$48,"▲","-")),2)</f>
        <v>1.77</v>
      </c>
    </row>
    <row r="20" spans="1:11" x14ac:dyDescent="0.2">
      <c r="A20" s="162" t="s">
        <v>53</v>
      </c>
      <c r="B20" s="162">
        <f>ROUND(VALUE(SUBSTITUTE(実質収支比率等に係る経年分析!F$47,"▲","-")),2)</f>
        <v>14.27</v>
      </c>
      <c r="C20" s="162">
        <f>ROUND(VALUE(SUBSTITUTE(実質収支比率等に係る経年分析!G$47,"▲","-")),2)</f>
        <v>16.87</v>
      </c>
      <c r="D20" s="162">
        <f>ROUND(VALUE(SUBSTITUTE(実質収支比率等に係る経年分析!H$47,"▲","-")),2)</f>
        <v>19.23</v>
      </c>
      <c r="E20" s="162">
        <f>ROUND(VALUE(SUBSTITUTE(実質収支比率等に係る経年分析!I$47,"▲","-")),2)</f>
        <v>19.559999999999999</v>
      </c>
      <c r="F20" s="162">
        <f>ROUND(VALUE(SUBSTITUTE(実質収支比率等に係る経年分析!J$47,"▲","-")),2)</f>
        <v>19.940000000000001</v>
      </c>
    </row>
    <row r="21" spans="1:11" x14ac:dyDescent="0.2">
      <c r="A21" s="162" t="s">
        <v>54</v>
      </c>
      <c r="B21" s="162">
        <f>IF(ISNUMBER(VALUE(SUBSTITUTE(実質収支比率等に係る経年分析!F$49,"▲","-"))),ROUND(VALUE(SUBSTITUTE(実質収支比率等に係る経年分析!F$49,"▲","-")),2),NA())</f>
        <v>1.51</v>
      </c>
      <c r="C21" s="162">
        <f>IF(ISNUMBER(VALUE(SUBSTITUTE(実質収支比率等に係る経年分析!G$49,"▲","-"))),ROUND(VALUE(SUBSTITUTE(実質収支比率等に係る経年分析!G$49,"▲","-")),2),NA())</f>
        <v>6.7</v>
      </c>
      <c r="D21" s="162">
        <f>IF(ISNUMBER(VALUE(SUBSTITUTE(実質収支比率等に係る経年分析!H$49,"▲","-"))),ROUND(VALUE(SUBSTITUTE(実質収支比率等に係る経年分析!H$49,"▲","-")),2),NA())</f>
        <v>2.5299999999999998</v>
      </c>
      <c r="E21" s="162">
        <f>IF(ISNUMBER(VALUE(SUBSTITUTE(実質収支比率等に係る経年分析!I$49,"▲","-"))),ROUND(VALUE(SUBSTITUTE(実質収支比率等に係る経年分析!I$49,"▲","-")),2),NA())</f>
        <v>0.12</v>
      </c>
      <c r="F21" s="162">
        <f>IF(ISNUMBER(VALUE(SUBSTITUTE(実質収支比率等に係る経年分析!J$49,"▲","-"))),ROUND(VALUE(SUBSTITUTE(実質収支比率等に係る経年分析!J$49,"▲","-")),2),NA())</f>
        <v>1.42</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1.28</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1.47</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1.1100000000000001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0.18</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2">
      <c r="A31" s="163" t="str">
        <f>IF(連結実質赤字比率に係る赤字・黒字の構成分析!C$39="",NA(),連結実質赤字比率に係る赤字・黒字の構成分析!C$39)</f>
        <v>南河内広域行政共同処理事業特別会計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0.02</v>
      </c>
    </row>
    <row r="32" spans="1:11" x14ac:dyDescent="0.2">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1.1299999999999999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0.55000000000000004</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0.21</v>
      </c>
    </row>
    <row r="33" spans="1:16" x14ac:dyDescent="0.2">
      <c r="A33" s="163" t="str">
        <f>IF(連結実質赤字比率に係る赤字・黒字の構成分析!C$37="",NA(),連結実質赤字比率に係る赤字・黒字の構成分析!C$37)</f>
        <v>後期高齢者医療事業特別会計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0.26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0.26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0.28999999999999998</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1.38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1.35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1.45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1.37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1.34</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2.98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3.45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3.94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1.82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1.74</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8.8800000000000008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6.76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8.11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7.57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8.0299999999999994</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3554</v>
      </c>
      <c r="E42" s="164"/>
      <c r="F42" s="164"/>
      <c r="G42" s="164">
        <f>'実質公債費比率（分子）の構造'!L$52</f>
        <v>3486</v>
      </c>
      <c r="H42" s="164"/>
      <c r="I42" s="164"/>
      <c r="J42" s="164">
        <f>'実質公債費比率（分子）の構造'!M$52</f>
        <v>3444</v>
      </c>
      <c r="K42" s="164"/>
      <c r="L42" s="164"/>
      <c r="M42" s="164">
        <f>'実質公債費比率（分子）の構造'!N$52</f>
        <v>3418</v>
      </c>
      <c r="N42" s="164"/>
      <c r="O42" s="164"/>
      <c r="P42" s="164">
        <f>'実質公債費比率（分子）の構造'!O$52</f>
        <v>3122</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2</v>
      </c>
      <c r="C45" s="164"/>
      <c r="D45" s="164"/>
      <c r="E45" s="164">
        <f>'実質公債費比率（分子）の構造'!L$49</f>
        <v>3</v>
      </c>
      <c r="F45" s="164"/>
      <c r="G45" s="164"/>
      <c r="H45" s="164">
        <f>'実質公債費比率（分子）の構造'!M$49</f>
        <v>28</v>
      </c>
      <c r="I45" s="164"/>
      <c r="J45" s="164"/>
      <c r="K45" s="164">
        <f>'実質公債費比率（分子）の構造'!N$49</f>
        <v>61</v>
      </c>
      <c r="L45" s="164"/>
      <c r="M45" s="164"/>
      <c r="N45" s="164">
        <f>'実質公債費比率（分子）の構造'!O$49</f>
        <v>235</v>
      </c>
      <c r="O45" s="164"/>
      <c r="P45" s="164"/>
    </row>
    <row r="46" spans="1:16" x14ac:dyDescent="0.2">
      <c r="A46" s="164" t="s">
        <v>64</v>
      </c>
      <c r="B46" s="164">
        <f>'実質公債費比率（分子）の構造'!K$48</f>
        <v>793</v>
      </c>
      <c r="C46" s="164"/>
      <c r="D46" s="164"/>
      <c r="E46" s="164">
        <f>'実質公債費比率（分子）の構造'!L$48</f>
        <v>739</v>
      </c>
      <c r="F46" s="164"/>
      <c r="G46" s="164"/>
      <c r="H46" s="164">
        <f>'実質公債費比率（分子）の構造'!M$48</f>
        <v>715</v>
      </c>
      <c r="I46" s="164"/>
      <c r="J46" s="164"/>
      <c r="K46" s="164">
        <f>'実質公債費比率（分子）の構造'!N$48</f>
        <v>721</v>
      </c>
      <c r="L46" s="164"/>
      <c r="M46" s="164"/>
      <c r="N46" s="164">
        <f>'実質公債費比率（分子）の構造'!O$48</f>
        <v>680</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2502</v>
      </c>
      <c r="C49" s="164"/>
      <c r="D49" s="164"/>
      <c r="E49" s="164">
        <f>'実質公債費比率（分子）の構造'!L$45</f>
        <v>2518</v>
      </c>
      <c r="F49" s="164"/>
      <c r="G49" s="164"/>
      <c r="H49" s="164">
        <f>'実質公債費比率（分子）の構造'!M$45</f>
        <v>2497</v>
      </c>
      <c r="I49" s="164"/>
      <c r="J49" s="164"/>
      <c r="K49" s="164">
        <f>'実質公債費比率（分子）の構造'!N$45</f>
        <v>2555</v>
      </c>
      <c r="L49" s="164"/>
      <c r="M49" s="164"/>
      <c r="N49" s="164">
        <f>'実質公債費比率（分子）の構造'!O$45</f>
        <v>2217</v>
      </c>
      <c r="O49" s="164"/>
      <c r="P49" s="164"/>
    </row>
    <row r="50" spans="1:16" x14ac:dyDescent="0.2">
      <c r="A50" s="164" t="s">
        <v>67</v>
      </c>
      <c r="B50" s="164" t="e">
        <f>NA()</f>
        <v>#N/A</v>
      </c>
      <c r="C50" s="164">
        <f>IF(ISNUMBER('実質公債費比率（分子）の構造'!K$53),'実質公債費比率（分子）の構造'!K$53,NA())</f>
        <v>-257</v>
      </c>
      <c r="D50" s="164" t="e">
        <f>NA()</f>
        <v>#N/A</v>
      </c>
      <c r="E50" s="164" t="e">
        <f>NA()</f>
        <v>#N/A</v>
      </c>
      <c r="F50" s="164">
        <f>IF(ISNUMBER('実質公債費比率（分子）の構造'!L$53),'実質公債費比率（分子）の構造'!L$53,NA())</f>
        <v>-226</v>
      </c>
      <c r="G50" s="164" t="e">
        <f>NA()</f>
        <v>#N/A</v>
      </c>
      <c r="H50" s="164" t="e">
        <f>NA()</f>
        <v>#N/A</v>
      </c>
      <c r="I50" s="164">
        <f>IF(ISNUMBER('実質公債費比率（分子）の構造'!M$53),'実質公債費比率（分子）の構造'!M$53,NA())</f>
        <v>-204</v>
      </c>
      <c r="J50" s="164" t="e">
        <f>NA()</f>
        <v>#N/A</v>
      </c>
      <c r="K50" s="164" t="e">
        <f>NA()</f>
        <v>#N/A</v>
      </c>
      <c r="L50" s="164">
        <f>IF(ISNUMBER('実質公債費比率（分子）の構造'!N$53),'実質公債費比率（分子）の構造'!N$53,NA())</f>
        <v>-81</v>
      </c>
      <c r="M50" s="164" t="e">
        <f>NA()</f>
        <v>#N/A</v>
      </c>
      <c r="N50" s="164" t="e">
        <f>NA()</f>
        <v>#N/A</v>
      </c>
      <c r="O50" s="164">
        <f>IF(ISNUMBER('実質公債費比率（分子）の構造'!O$53),'実質公債費比率（分子）の構造'!O$53,NA())</f>
        <v>10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30235</v>
      </c>
      <c r="E56" s="163"/>
      <c r="F56" s="163"/>
      <c r="G56" s="163">
        <f>'将来負担比率（分子）の構造'!J$52</f>
        <v>29315</v>
      </c>
      <c r="H56" s="163"/>
      <c r="I56" s="163"/>
      <c r="J56" s="163">
        <f>'将来負担比率（分子）の構造'!K$52</f>
        <v>27982</v>
      </c>
      <c r="K56" s="163"/>
      <c r="L56" s="163"/>
      <c r="M56" s="163">
        <f>'将来負担比率（分子）の構造'!L$52</f>
        <v>27325</v>
      </c>
      <c r="N56" s="163"/>
      <c r="O56" s="163"/>
      <c r="P56" s="163">
        <f>'将来負担比率（分子）の構造'!M$52</f>
        <v>25519</v>
      </c>
    </row>
    <row r="57" spans="1:16" x14ac:dyDescent="0.2">
      <c r="A57" s="163" t="s">
        <v>42</v>
      </c>
      <c r="B57" s="163"/>
      <c r="C57" s="163"/>
      <c r="D57" s="163">
        <f>'将来負担比率（分子）の構造'!I$51</f>
        <v>9169</v>
      </c>
      <c r="E57" s="163"/>
      <c r="F57" s="163"/>
      <c r="G57" s="163">
        <f>'将来負担比率（分子）の構造'!J$51</f>
        <v>8598</v>
      </c>
      <c r="H57" s="163"/>
      <c r="I57" s="163"/>
      <c r="J57" s="163">
        <f>'将来負担比率（分子）の構造'!K$51</f>
        <v>8279</v>
      </c>
      <c r="K57" s="163"/>
      <c r="L57" s="163"/>
      <c r="M57" s="163">
        <f>'将来負担比率（分子）の構造'!L$51</f>
        <v>7842</v>
      </c>
      <c r="N57" s="163"/>
      <c r="O57" s="163"/>
      <c r="P57" s="163">
        <f>'将来負担比率（分子）の構造'!M$51</f>
        <v>7085</v>
      </c>
    </row>
    <row r="58" spans="1:16" x14ac:dyDescent="0.2">
      <c r="A58" s="163" t="s">
        <v>41</v>
      </c>
      <c r="B58" s="163"/>
      <c r="C58" s="163"/>
      <c r="D58" s="163">
        <f>'将来負担比率（分子）の構造'!I$50</f>
        <v>10201</v>
      </c>
      <c r="E58" s="163"/>
      <c r="F58" s="163"/>
      <c r="G58" s="163">
        <f>'将来負担比率（分子）の構造'!J$50</f>
        <v>11804</v>
      </c>
      <c r="H58" s="163"/>
      <c r="I58" s="163"/>
      <c r="J58" s="163">
        <f>'将来負担比率（分子）の構造'!K$50</f>
        <v>13267</v>
      </c>
      <c r="K58" s="163"/>
      <c r="L58" s="163"/>
      <c r="M58" s="163">
        <f>'将来負担比率（分子）の構造'!L$50</f>
        <v>13056</v>
      </c>
      <c r="N58" s="163"/>
      <c r="O58" s="163"/>
      <c r="P58" s="163">
        <f>'将来負担比率（分子）の構造'!M$50</f>
        <v>12900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5826</v>
      </c>
      <c r="C62" s="163"/>
      <c r="D62" s="163"/>
      <c r="E62" s="163">
        <f>'将来負担比率（分子）の構造'!J$45</f>
        <v>5903</v>
      </c>
      <c r="F62" s="163"/>
      <c r="G62" s="163"/>
      <c r="H62" s="163">
        <f>'将来負担比率（分子）の構造'!K$45</f>
        <v>6001</v>
      </c>
      <c r="I62" s="163"/>
      <c r="J62" s="163"/>
      <c r="K62" s="163">
        <f>'将来負担比率（分子）の構造'!L$45</f>
        <v>5063</v>
      </c>
      <c r="L62" s="163"/>
      <c r="M62" s="163"/>
      <c r="N62" s="163">
        <f>'将来負担比率（分子）の構造'!M$45</f>
        <v>5158</v>
      </c>
      <c r="O62" s="163"/>
      <c r="P62" s="163"/>
    </row>
    <row r="63" spans="1:16" x14ac:dyDescent="0.2">
      <c r="A63" s="163" t="s">
        <v>34</v>
      </c>
      <c r="B63" s="163">
        <f>'将来負担比率（分子）の構造'!I$44</f>
        <v>340</v>
      </c>
      <c r="C63" s="163"/>
      <c r="D63" s="163"/>
      <c r="E63" s="163">
        <f>'将来負担比率（分子）の構造'!J$44</f>
        <v>874</v>
      </c>
      <c r="F63" s="163"/>
      <c r="G63" s="163"/>
      <c r="H63" s="163">
        <f>'将来負担比率（分子）の構造'!K$44</f>
        <v>857</v>
      </c>
      <c r="I63" s="163"/>
      <c r="J63" s="163"/>
      <c r="K63" s="163">
        <f>'将来負担比率（分子）の構造'!L$44</f>
        <v>843</v>
      </c>
      <c r="L63" s="163"/>
      <c r="M63" s="163"/>
      <c r="N63" s="163">
        <f>'将来負担比率（分子）の構造'!M$44</f>
        <v>2303</v>
      </c>
      <c r="O63" s="163"/>
      <c r="P63" s="163"/>
    </row>
    <row r="64" spans="1:16" x14ac:dyDescent="0.2">
      <c r="A64" s="163" t="s">
        <v>33</v>
      </c>
      <c r="B64" s="163">
        <f>'将来負担比率（分子）の構造'!I$43</f>
        <v>7533</v>
      </c>
      <c r="C64" s="163"/>
      <c r="D64" s="163"/>
      <c r="E64" s="163">
        <f>'将来負担比率（分子）の構造'!J$43</f>
        <v>7171</v>
      </c>
      <c r="F64" s="163"/>
      <c r="G64" s="163"/>
      <c r="H64" s="163">
        <f>'将来負担比率（分子）の構造'!K$43</f>
        <v>6906</v>
      </c>
      <c r="I64" s="163"/>
      <c r="J64" s="163"/>
      <c r="K64" s="163">
        <f>'将来負担比率（分子）の構造'!L$43</f>
        <v>6649</v>
      </c>
      <c r="L64" s="163"/>
      <c r="M64" s="163"/>
      <c r="N64" s="163">
        <f>'将来負担比率（分子）の構造'!M$43</f>
        <v>6456</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31377</v>
      </c>
      <c r="C66" s="163"/>
      <c r="D66" s="163"/>
      <c r="E66" s="163">
        <f>'将来負担比率（分子）の構造'!J$41</f>
        <v>30356</v>
      </c>
      <c r="F66" s="163"/>
      <c r="G66" s="163"/>
      <c r="H66" s="163">
        <f>'将来負担比率（分子）の構造'!K$41</f>
        <v>28969</v>
      </c>
      <c r="I66" s="163"/>
      <c r="J66" s="163"/>
      <c r="K66" s="163">
        <f>'将来負担比率（分子）の構造'!L$41</f>
        <v>27786</v>
      </c>
      <c r="L66" s="163"/>
      <c r="M66" s="163"/>
      <c r="N66" s="163">
        <f>'将来負担比率（分子）の構造'!M$41</f>
        <v>26547</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4665</v>
      </c>
      <c r="C72" s="167">
        <f>基金残高に係る経年分析!G55</f>
        <v>4793</v>
      </c>
      <c r="D72" s="167">
        <f>基金残高に係る経年分析!H55</f>
        <v>4960</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7654</v>
      </c>
      <c r="C74" s="167">
        <f>基金残高に係る経年分析!G57</f>
        <v>7362</v>
      </c>
      <c r="D74" s="167">
        <f>基金残高に係る経年分析!H57</f>
        <v>7089</v>
      </c>
    </row>
  </sheetData>
  <sheetProtection algorithmName="SHA-512" hashValue="TxkNk+ruNcKVllWZKTRwV/NC1/gmveYCQWpCx+MHWRizsASP3oPwMAXdcCTqF2WmGIcneERiYLfOGusTJlufsQ==" saltValue="eA+RiBSFL53R7Ig8bm7GA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13195387</v>
      </c>
      <c r="S5" s="613"/>
      <c r="T5" s="613"/>
      <c r="U5" s="613"/>
      <c r="V5" s="613"/>
      <c r="W5" s="613"/>
      <c r="X5" s="613"/>
      <c r="Y5" s="614"/>
      <c r="Z5" s="615">
        <v>27.8</v>
      </c>
      <c r="AA5" s="615"/>
      <c r="AB5" s="615"/>
      <c r="AC5" s="615"/>
      <c r="AD5" s="616">
        <v>12202179</v>
      </c>
      <c r="AE5" s="616"/>
      <c r="AF5" s="616"/>
      <c r="AG5" s="616"/>
      <c r="AH5" s="616"/>
      <c r="AI5" s="616"/>
      <c r="AJ5" s="616"/>
      <c r="AK5" s="616"/>
      <c r="AL5" s="617">
        <v>48</v>
      </c>
      <c r="AM5" s="618"/>
      <c r="AN5" s="618"/>
      <c r="AO5" s="619"/>
      <c r="AP5" s="609" t="s">
        <v>216</v>
      </c>
      <c r="AQ5" s="610"/>
      <c r="AR5" s="610"/>
      <c r="AS5" s="610"/>
      <c r="AT5" s="610"/>
      <c r="AU5" s="610"/>
      <c r="AV5" s="610"/>
      <c r="AW5" s="610"/>
      <c r="AX5" s="610"/>
      <c r="AY5" s="610"/>
      <c r="AZ5" s="610"/>
      <c r="BA5" s="610"/>
      <c r="BB5" s="610"/>
      <c r="BC5" s="610"/>
      <c r="BD5" s="610"/>
      <c r="BE5" s="610"/>
      <c r="BF5" s="611"/>
      <c r="BG5" s="623">
        <v>12198422</v>
      </c>
      <c r="BH5" s="624"/>
      <c r="BI5" s="624"/>
      <c r="BJ5" s="624"/>
      <c r="BK5" s="624"/>
      <c r="BL5" s="624"/>
      <c r="BM5" s="624"/>
      <c r="BN5" s="625"/>
      <c r="BO5" s="626">
        <v>92.4</v>
      </c>
      <c r="BP5" s="626"/>
      <c r="BQ5" s="626"/>
      <c r="BR5" s="626"/>
      <c r="BS5" s="627">
        <v>40392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210716</v>
      </c>
      <c r="S6" s="624"/>
      <c r="T6" s="624"/>
      <c r="U6" s="624"/>
      <c r="V6" s="624"/>
      <c r="W6" s="624"/>
      <c r="X6" s="624"/>
      <c r="Y6" s="625"/>
      <c r="Z6" s="626">
        <v>0.4</v>
      </c>
      <c r="AA6" s="626"/>
      <c r="AB6" s="626"/>
      <c r="AC6" s="626"/>
      <c r="AD6" s="627">
        <v>210716</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12198422</v>
      </c>
      <c r="BH6" s="624"/>
      <c r="BI6" s="624"/>
      <c r="BJ6" s="624"/>
      <c r="BK6" s="624"/>
      <c r="BL6" s="624"/>
      <c r="BM6" s="624"/>
      <c r="BN6" s="625"/>
      <c r="BO6" s="626">
        <v>92.4</v>
      </c>
      <c r="BP6" s="626"/>
      <c r="BQ6" s="626"/>
      <c r="BR6" s="626"/>
      <c r="BS6" s="627">
        <v>40392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314213</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314213</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17139</v>
      </c>
      <c r="S7" s="624"/>
      <c r="T7" s="624"/>
      <c r="U7" s="624"/>
      <c r="V7" s="624"/>
      <c r="W7" s="624"/>
      <c r="X7" s="624"/>
      <c r="Y7" s="625"/>
      <c r="Z7" s="626">
        <v>0</v>
      </c>
      <c r="AA7" s="626"/>
      <c r="AB7" s="626"/>
      <c r="AC7" s="626"/>
      <c r="AD7" s="627">
        <v>17139</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6093617</v>
      </c>
      <c r="BH7" s="624"/>
      <c r="BI7" s="624"/>
      <c r="BJ7" s="624"/>
      <c r="BK7" s="624"/>
      <c r="BL7" s="624"/>
      <c r="BM7" s="624"/>
      <c r="BN7" s="625"/>
      <c r="BO7" s="626">
        <v>46.2</v>
      </c>
      <c r="BP7" s="626"/>
      <c r="BQ7" s="626"/>
      <c r="BR7" s="626"/>
      <c r="BS7" s="627">
        <v>40392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5604815</v>
      </c>
      <c r="CS7" s="624"/>
      <c r="CT7" s="624"/>
      <c r="CU7" s="624"/>
      <c r="CV7" s="624"/>
      <c r="CW7" s="624"/>
      <c r="CX7" s="624"/>
      <c r="CY7" s="625"/>
      <c r="CZ7" s="626">
        <v>11.9</v>
      </c>
      <c r="DA7" s="626"/>
      <c r="DB7" s="626"/>
      <c r="DC7" s="626"/>
      <c r="DD7" s="632">
        <v>1036588</v>
      </c>
      <c r="DE7" s="624"/>
      <c r="DF7" s="624"/>
      <c r="DG7" s="624"/>
      <c r="DH7" s="624"/>
      <c r="DI7" s="624"/>
      <c r="DJ7" s="624"/>
      <c r="DK7" s="624"/>
      <c r="DL7" s="624"/>
      <c r="DM7" s="624"/>
      <c r="DN7" s="624"/>
      <c r="DO7" s="624"/>
      <c r="DP7" s="625"/>
      <c r="DQ7" s="632">
        <v>4081220</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189138</v>
      </c>
      <c r="S8" s="624"/>
      <c r="T8" s="624"/>
      <c r="U8" s="624"/>
      <c r="V8" s="624"/>
      <c r="W8" s="624"/>
      <c r="X8" s="624"/>
      <c r="Y8" s="625"/>
      <c r="Z8" s="626">
        <v>0.4</v>
      </c>
      <c r="AA8" s="626"/>
      <c r="AB8" s="626"/>
      <c r="AC8" s="626"/>
      <c r="AD8" s="627">
        <v>189138</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158556</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24798670</v>
      </c>
      <c r="CS8" s="624"/>
      <c r="CT8" s="624"/>
      <c r="CU8" s="624"/>
      <c r="CV8" s="624"/>
      <c r="CW8" s="624"/>
      <c r="CX8" s="624"/>
      <c r="CY8" s="625"/>
      <c r="CZ8" s="626">
        <v>52.8</v>
      </c>
      <c r="DA8" s="626"/>
      <c r="DB8" s="626"/>
      <c r="DC8" s="626"/>
      <c r="DD8" s="632">
        <v>131706</v>
      </c>
      <c r="DE8" s="624"/>
      <c r="DF8" s="624"/>
      <c r="DG8" s="624"/>
      <c r="DH8" s="624"/>
      <c r="DI8" s="624"/>
      <c r="DJ8" s="624"/>
      <c r="DK8" s="624"/>
      <c r="DL8" s="624"/>
      <c r="DM8" s="624"/>
      <c r="DN8" s="624"/>
      <c r="DO8" s="624"/>
      <c r="DP8" s="625"/>
      <c r="DQ8" s="632">
        <v>11916115</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247689</v>
      </c>
      <c r="S9" s="624"/>
      <c r="T9" s="624"/>
      <c r="U9" s="624"/>
      <c r="V9" s="624"/>
      <c r="W9" s="624"/>
      <c r="X9" s="624"/>
      <c r="Y9" s="625"/>
      <c r="Z9" s="626">
        <v>0.5</v>
      </c>
      <c r="AA9" s="626"/>
      <c r="AB9" s="626"/>
      <c r="AC9" s="626"/>
      <c r="AD9" s="627">
        <v>247689</v>
      </c>
      <c r="AE9" s="627"/>
      <c r="AF9" s="627"/>
      <c r="AG9" s="627"/>
      <c r="AH9" s="627"/>
      <c r="AI9" s="627"/>
      <c r="AJ9" s="627"/>
      <c r="AK9" s="627"/>
      <c r="AL9" s="628">
        <v>1</v>
      </c>
      <c r="AM9" s="629"/>
      <c r="AN9" s="629"/>
      <c r="AO9" s="630"/>
      <c r="AP9" s="620" t="s">
        <v>230</v>
      </c>
      <c r="AQ9" s="621"/>
      <c r="AR9" s="621"/>
      <c r="AS9" s="621"/>
      <c r="AT9" s="621"/>
      <c r="AU9" s="621"/>
      <c r="AV9" s="621"/>
      <c r="AW9" s="621"/>
      <c r="AX9" s="621"/>
      <c r="AY9" s="621"/>
      <c r="AZ9" s="621"/>
      <c r="BA9" s="621"/>
      <c r="BB9" s="621"/>
      <c r="BC9" s="621"/>
      <c r="BD9" s="621"/>
      <c r="BE9" s="621"/>
      <c r="BF9" s="622"/>
      <c r="BG9" s="623">
        <v>5394264</v>
      </c>
      <c r="BH9" s="624"/>
      <c r="BI9" s="624"/>
      <c r="BJ9" s="624"/>
      <c r="BK9" s="624"/>
      <c r="BL9" s="624"/>
      <c r="BM9" s="624"/>
      <c r="BN9" s="625"/>
      <c r="BO9" s="626">
        <v>40.9</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4540310</v>
      </c>
      <c r="CS9" s="624"/>
      <c r="CT9" s="624"/>
      <c r="CU9" s="624"/>
      <c r="CV9" s="624"/>
      <c r="CW9" s="624"/>
      <c r="CX9" s="624"/>
      <c r="CY9" s="625"/>
      <c r="CZ9" s="626">
        <v>9.6999999999999993</v>
      </c>
      <c r="DA9" s="626"/>
      <c r="DB9" s="626"/>
      <c r="DC9" s="626"/>
      <c r="DD9" s="632">
        <v>23185</v>
      </c>
      <c r="DE9" s="624"/>
      <c r="DF9" s="624"/>
      <c r="DG9" s="624"/>
      <c r="DH9" s="624"/>
      <c r="DI9" s="624"/>
      <c r="DJ9" s="624"/>
      <c r="DK9" s="624"/>
      <c r="DL9" s="624"/>
      <c r="DM9" s="624"/>
      <c r="DN9" s="624"/>
      <c r="DO9" s="624"/>
      <c r="DP9" s="625"/>
      <c r="DQ9" s="632">
        <v>2941131</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203401</v>
      </c>
      <c r="BH10" s="624"/>
      <c r="BI10" s="624"/>
      <c r="BJ10" s="624"/>
      <c r="BK10" s="624"/>
      <c r="BL10" s="624"/>
      <c r="BM10" s="624"/>
      <c r="BN10" s="625"/>
      <c r="BO10" s="626">
        <v>1.5</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25098</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24056</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2563819</v>
      </c>
      <c r="S11" s="624"/>
      <c r="T11" s="624"/>
      <c r="U11" s="624"/>
      <c r="V11" s="624"/>
      <c r="W11" s="624"/>
      <c r="X11" s="624"/>
      <c r="Y11" s="625"/>
      <c r="Z11" s="628">
        <v>5.4</v>
      </c>
      <c r="AA11" s="629"/>
      <c r="AB11" s="629"/>
      <c r="AC11" s="635"/>
      <c r="AD11" s="632">
        <v>2563819</v>
      </c>
      <c r="AE11" s="624"/>
      <c r="AF11" s="624"/>
      <c r="AG11" s="624"/>
      <c r="AH11" s="624"/>
      <c r="AI11" s="624"/>
      <c r="AJ11" s="624"/>
      <c r="AK11" s="625"/>
      <c r="AL11" s="628">
        <v>10.1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337396</v>
      </c>
      <c r="BH11" s="624"/>
      <c r="BI11" s="624"/>
      <c r="BJ11" s="624"/>
      <c r="BK11" s="624"/>
      <c r="BL11" s="624"/>
      <c r="BM11" s="624"/>
      <c r="BN11" s="625"/>
      <c r="BO11" s="626">
        <v>2.6</v>
      </c>
      <c r="BP11" s="626"/>
      <c r="BQ11" s="626"/>
      <c r="BR11" s="626"/>
      <c r="BS11" s="627">
        <v>40392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223723</v>
      </c>
      <c r="CS11" s="624"/>
      <c r="CT11" s="624"/>
      <c r="CU11" s="624"/>
      <c r="CV11" s="624"/>
      <c r="CW11" s="624"/>
      <c r="CX11" s="624"/>
      <c r="CY11" s="625"/>
      <c r="CZ11" s="626">
        <v>0.5</v>
      </c>
      <c r="DA11" s="626"/>
      <c r="DB11" s="626"/>
      <c r="DC11" s="626"/>
      <c r="DD11" s="632">
        <v>63130</v>
      </c>
      <c r="DE11" s="624"/>
      <c r="DF11" s="624"/>
      <c r="DG11" s="624"/>
      <c r="DH11" s="624"/>
      <c r="DI11" s="624"/>
      <c r="DJ11" s="624"/>
      <c r="DK11" s="624"/>
      <c r="DL11" s="624"/>
      <c r="DM11" s="624"/>
      <c r="DN11" s="624"/>
      <c r="DO11" s="624"/>
      <c r="DP11" s="625"/>
      <c r="DQ11" s="632">
        <v>162398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45808</v>
      </c>
      <c r="S12" s="624"/>
      <c r="T12" s="624"/>
      <c r="U12" s="624"/>
      <c r="V12" s="624"/>
      <c r="W12" s="624"/>
      <c r="X12" s="624"/>
      <c r="Y12" s="625"/>
      <c r="Z12" s="626">
        <v>0.1</v>
      </c>
      <c r="AA12" s="626"/>
      <c r="AB12" s="626"/>
      <c r="AC12" s="626"/>
      <c r="AD12" s="627">
        <v>45808</v>
      </c>
      <c r="AE12" s="627"/>
      <c r="AF12" s="627"/>
      <c r="AG12" s="627"/>
      <c r="AH12" s="627"/>
      <c r="AI12" s="627"/>
      <c r="AJ12" s="627"/>
      <c r="AK12" s="627"/>
      <c r="AL12" s="628">
        <v>0.2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5238278</v>
      </c>
      <c r="BH12" s="624"/>
      <c r="BI12" s="624"/>
      <c r="BJ12" s="624"/>
      <c r="BK12" s="624"/>
      <c r="BL12" s="624"/>
      <c r="BM12" s="624"/>
      <c r="BN12" s="625"/>
      <c r="BO12" s="626">
        <v>39.700000000000003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172271</v>
      </c>
      <c r="CS12" s="624"/>
      <c r="CT12" s="624"/>
      <c r="CU12" s="624"/>
      <c r="CV12" s="624"/>
      <c r="CW12" s="624"/>
      <c r="CX12" s="624"/>
      <c r="CY12" s="625"/>
      <c r="CZ12" s="626">
        <v>0.4</v>
      </c>
      <c r="DA12" s="626"/>
      <c r="DB12" s="626"/>
      <c r="DC12" s="626"/>
      <c r="DD12" s="632" t="s">
        <v>122</v>
      </c>
      <c r="DE12" s="624"/>
      <c r="DF12" s="624"/>
      <c r="DG12" s="624"/>
      <c r="DH12" s="624"/>
      <c r="DI12" s="624"/>
      <c r="DJ12" s="624"/>
      <c r="DK12" s="624"/>
      <c r="DL12" s="624"/>
      <c r="DM12" s="624"/>
      <c r="DN12" s="624"/>
      <c r="DO12" s="624"/>
      <c r="DP12" s="625"/>
      <c r="DQ12" s="632">
        <v>115278</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5128667</v>
      </c>
      <c r="BH13" s="624"/>
      <c r="BI13" s="624"/>
      <c r="BJ13" s="624"/>
      <c r="BK13" s="624"/>
      <c r="BL13" s="624"/>
      <c r="BM13" s="624"/>
      <c r="BN13" s="625"/>
      <c r="BO13" s="626">
        <v>38.9</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2714465</v>
      </c>
      <c r="CS13" s="624"/>
      <c r="CT13" s="624"/>
      <c r="CU13" s="624"/>
      <c r="CV13" s="624"/>
      <c r="CW13" s="624"/>
      <c r="CX13" s="624"/>
      <c r="CY13" s="625"/>
      <c r="CZ13" s="626">
        <v>5.8</v>
      </c>
      <c r="DA13" s="626"/>
      <c r="DB13" s="626"/>
      <c r="DC13" s="626"/>
      <c r="DD13" s="632">
        <v>461802</v>
      </c>
      <c r="DE13" s="624"/>
      <c r="DF13" s="624"/>
      <c r="DG13" s="624"/>
      <c r="DH13" s="624"/>
      <c r="DI13" s="624"/>
      <c r="DJ13" s="624"/>
      <c r="DK13" s="624"/>
      <c r="DL13" s="624"/>
      <c r="DM13" s="624"/>
      <c r="DN13" s="624"/>
      <c r="DO13" s="624"/>
      <c r="DP13" s="625"/>
      <c r="DQ13" s="632">
        <v>1993466</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264988</v>
      </c>
      <c r="BH14" s="624"/>
      <c r="BI14" s="624"/>
      <c r="BJ14" s="624"/>
      <c r="BK14" s="624"/>
      <c r="BL14" s="624"/>
      <c r="BM14" s="624"/>
      <c r="BN14" s="625"/>
      <c r="BO14" s="626">
        <v>2</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1382292</v>
      </c>
      <c r="CS14" s="624"/>
      <c r="CT14" s="624"/>
      <c r="CU14" s="624"/>
      <c r="CV14" s="624"/>
      <c r="CW14" s="624"/>
      <c r="CX14" s="624"/>
      <c r="CY14" s="625"/>
      <c r="CZ14" s="626">
        <v>2.9</v>
      </c>
      <c r="DA14" s="626"/>
      <c r="DB14" s="626"/>
      <c r="DC14" s="626"/>
      <c r="DD14" s="632">
        <v>28185</v>
      </c>
      <c r="DE14" s="624"/>
      <c r="DF14" s="624"/>
      <c r="DG14" s="624"/>
      <c r="DH14" s="624"/>
      <c r="DI14" s="624"/>
      <c r="DJ14" s="624"/>
      <c r="DK14" s="624"/>
      <c r="DL14" s="624"/>
      <c r="DM14" s="624"/>
      <c r="DN14" s="624"/>
      <c r="DO14" s="624"/>
      <c r="DP14" s="625"/>
      <c r="DQ14" s="632">
        <v>1333948</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57444</v>
      </c>
      <c r="S15" s="624"/>
      <c r="T15" s="624"/>
      <c r="U15" s="624"/>
      <c r="V15" s="624"/>
      <c r="W15" s="624"/>
      <c r="X15" s="624"/>
      <c r="Y15" s="625"/>
      <c r="Z15" s="626">
        <v>0.1</v>
      </c>
      <c r="AA15" s="626"/>
      <c r="AB15" s="626"/>
      <c r="AC15" s="626"/>
      <c r="AD15" s="627">
        <v>57444</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601539</v>
      </c>
      <c r="BH15" s="624"/>
      <c r="BI15" s="624"/>
      <c r="BJ15" s="624"/>
      <c r="BK15" s="624"/>
      <c r="BL15" s="624"/>
      <c r="BM15" s="624"/>
      <c r="BN15" s="625"/>
      <c r="BO15" s="626">
        <v>4.5999999999999996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4795391</v>
      </c>
      <c r="CS15" s="624"/>
      <c r="CT15" s="624"/>
      <c r="CU15" s="624"/>
      <c r="CV15" s="624"/>
      <c r="CW15" s="624"/>
      <c r="CX15" s="624"/>
      <c r="CY15" s="625"/>
      <c r="CZ15" s="626">
        <v>10.199999999999999</v>
      </c>
      <c r="DA15" s="626"/>
      <c r="DB15" s="626"/>
      <c r="DC15" s="626"/>
      <c r="DD15" s="632">
        <v>962528</v>
      </c>
      <c r="DE15" s="624"/>
      <c r="DF15" s="624"/>
      <c r="DG15" s="624"/>
      <c r="DH15" s="624"/>
      <c r="DI15" s="624"/>
      <c r="DJ15" s="624"/>
      <c r="DK15" s="624"/>
      <c r="DL15" s="624"/>
      <c r="DM15" s="624"/>
      <c r="DN15" s="624"/>
      <c r="DO15" s="624"/>
      <c r="DP15" s="625"/>
      <c r="DQ15" s="632">
        <v>3778183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275925</v>
      </c>
      <c r="S16" s="624"/>
      <c r="T16" s="624"/>
      <c r="U16" s="624"/>
      <c r="V16" s="624"/>
      <c r="W16" s="624"/>
      <c r="X16" s="624"/>
      <c r="Y16" s="625"/>
      <c r="Z16" s="626">
        <v>0.6</v>
      </c>
      <c r="AA16" s="626"/>
      <c r="AB16" s="626"/>
      <c r="AC16" s="626"/>
      <c r="AD16" s="627">
        <v>275925</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15517</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6517</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562044</v>
      </c>
      <c r="S17" s="624"/>
      <c r="T17" s="624"/>
      <c r="U17" s="624"/>
      <c r="V17" s="624"/>
      <c r="W17" s="624"/>
      <c r="X17" s="624"/>
      <c r="Y17" s="625"/>
      <c r="Z17" s="626">
        <v>1.2</v>
      </c>
      <c r="AA17" s="626"/>
      <c r="AB17" s="626"/>
      <c r="AC17" s="626"/>
      <c r="AD17" s="627">
        <v>562044</v>
      </c>
      <c r="AE17" s="627"/>
      <c r="AF17" s="627"/>
      <c r="AG17" s="627"/>
      <c r="AH17" s="627"/>
      <c r="AI17" s="627"/>
      <c r="AJ17" s="627"/>
      <c r="AK17" s="627"/>
      <c r="AL17" s="628">
        <v>2.2000000000000002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2411633</v>
      </c>
      <c r="CS17" s="624"/>
      <c r="CT17" s="624"/>
      <c r="CU17" s="624"/>
      <c r="CV17" s="624"/>
      <c r="CW17" s="624"/>
      <c r="CX17" s="624"/>
      <c r="CY17" s="625"/>
      <c r="CZ17" s="626">
        <v>5.0999999999999996</v>
      </c>
      <c r="DA17" s="626"/>
      <c r="DB17" s="626"/>
      <c r="DC17" s="626"/>
      <c r="DD17" s="632" t="s">
        <v>122</v>
      </c>
      <c r="DE17" s="624"/>
      <c r="DF17" s="624"/>
      <c r="DG17" s="624"/>
      <c r="DH17" s="624"/>
      <c r="DI17" s="624"/>
      <c r="DJ17" s="624"/>
      <c r="DK17" s="624"/>
      <c r="DL17" s="624"/>
      <c r="DM17" s="624"/>
      <c r="DN17" s="624"/>
      <c r="DO17" s="624"/>
      <c r="DP17" s="625"/>
      <c r="DQ17" s="632">
        <v>2390602</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92232</v>
      </c>
      <c r="S18" s="624"/>
      <c r="T18" s="624"/>
      <c r="U18" s="624"/>
      <c r="V18" s="624"/>
      <c r="W18" s="624"/>
      <c r="X18" s="624"/>
      <c r="Y18" s="625"/>
      <c r="Z18" s="626">
        <v>0.2</v>
      </c>
      <c r="AA18" s="626"/>
      <c r="AB18" s="626"/>
      <c r="AC18" s="626"/>
      <c r="AD18" s="627">
        <v>92232</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450717</v>
      </c>
      <c r="S19" s="624"/>
      <c r="T19" s="624"/>
      <c r="U19" s="624"/>
      <c r="V19" s="624"/>
      <c r="W19" s="624"/>
      <c r="X19" s="624"/>
      <c r="Y19" s="625"/>
      <c r="Z19" s="626">
        <v>0.9</v>
      </c>
      <c r="AA19" s="626"/>
      <c r="AB19" s="626"/>
      <c r="AC19" s="626"/>
      <c r="AD19" s="627">
        <v>450717</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996965</v>
      </c>
      <c r="BH19" s="624"/>
      <c r="BI19" s="624"/>
      <c r="BJ19" s="624"/>
      <c r="BK19" s="624"/>
      <c r="BL19" s="624"/>
      <c r="BM19" s="624"/>
      <c r="BN19" s="625"/>
      <c r="BO19" s="626">
        <v>7.6</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19095</v>
      </c>
      <c r="S20" s="624"/>
      <c r="T20" s="624"/>
      <c r="U20" s="624"/>
      <c r="V20" s="624"/>
      <c r="W20" s="624"/>
      <c r="X20" s="624"/>
      <c r="Y20" s="625"/>
      <c r="Z20" s="626">
        <v>0</v>
      </c>
      <c r="AA20" s="626"/>
      <c r="AB20" s="626"/>
      <c r="AC20" s="626"/>
      <c r="AD20" s="627">
        <v>19095</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996965</v>
      </c>
      <c r="BH20" s="624"/>
      <c r="BI20" s="624"/>
      <c r="BJ20" s="624"/>
      <c r="BK20" s="624"/>
      <c r="BL20" s="624"/>
      <c r="BM20" s="624"/>
      <c r="BN20" s="625"/>
      <c r="BO20" s="626">
        <v>7.6</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46998398</v>
      </c>
      <c r="CS20" s="624"/>
      <c r="CT20" s="624"/>
      <c r="CU20" s="624"/>
      <c r="CV20" s="624"/>
      <c r="CW20" s="624"/>
      <c r="CX20" s="624"/>
      <c r="CY20" s="625"/>
      <c r="CZ20" s="626">
        <v>100</v>
      </c>
      <c r="DA20" s="626"/>
      <c r="DB20" s="626"/>
      <c r="DC20" s="626"/>
      <c r="DD20" s="632">
        <v>2707124</v>
      </c>
      <c r="DE20" s="624"/>
      <c r="DF20" s="624"/>
      <c r="DG20" s="624"/>
      <c r="DH20" s="624"/>
      <c r="DI20" s="624"/>
      <c r="DJ20" s="624"/>
      <c r="DK20" s="624"/>
      <c r="DL20" s="624"/>
      <c r="DM20" s="624"/>
      <c r="DN20" s="624"/>
      <c r="DO20" s="624"/>
      <c r="DP20" s="625"/>
      <c r="DQ20" s="632">
        <v>29057127</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9092678</v>
      </c>
      <c r="S21" s="624"/>
      <c r="T21" s="624"/>
      <c r="U21" s="624"/>
      <c r="V21" s="624"/>
      <c r="W21" s="624"/>
      <c r="X21" s="624"/>
      <c r="Y21" s="625"/>
      <c r="Z21" s="626">
        <v>19.2</v>
      </c>
      <c r="AA21" s="626"/>
      <c r="AB21" s="626"/>
      <c r="AC21" s="626"/>
      <c r="AD21" s="627">
        <v>8843972</v>
      </c>
      <c r="AE21" s="627"/>
      <c r="AF21" s="627"/>
      <c r="AG21" s="627"/>
      <c r="AH21" s="627"/>
      <c r="AI21" s="627"/>
      <c r="AJ21" s="627"/>
      <c r="AK21" s="627"/>
      <c r="AL21" s="628">
        <v>34.799999999999997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3757</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8843972</v>
      </c>
      <c r="S22" s="624"/>
      <c r="T22" s="624"/>
      <c r="U22" s="624"/>
      <c r="V22" s="624"/>
      <c r="W22" s="624"/>
      <c r="X22" s="624"/>
      <c r="Y22" s="625"/>
      <c r="Z22" s="626">
        <v>18.600000000000001</v>
      </c>
      <c r="AA22" s="626"/>
      <c r="AB22" s="626"/>
      <c r="AC22" s="626"/>
      <c r="AD22" s="627">
        <v>8843972</v>
      </c>
      <c r="AE22" s="627"/>
      <c r="AF22" s="627"/>
      <c r="AG22" s="627"/>
      <c r="AH22" s="627"/>
      <c r="AI22" s="627"/>
      <c r="AJ22" s="627"/>
      <c r="AK22" s="627"/>
      <c r="AL22" s="628">
        <v>34.799999999999997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248706</v>
      </c>
      <c r="S23" s="624"/>
      <c r="T23" s="624"/>
      <c r="U23" s="624"/>
      <c r="V23" s="624"/>
      <c r="W23" s="624"/>
      <c r="X23" s="624"/>
      <c r="Y23" s="625"/>
      <c r="Z23" s="626">
        <v>0.5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993208</v>
      </c>
      <c r="BH23" s="624"/>
      <c r="BI23" s="624"/>
      <c r="BJ23" s="624"/>
      <c r="BK23" s="624"/>
      <c r="BL23" s="624"/>
      <c r="BM23" s="624"/>
      <c r="BN23" s="625"/>
      <c r="BO23" s="626">
        <v>7.5</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25588298</v>
      </c>
      <c r="CS24" s="613"/>
      <c r="CT24" s="613"/>
      <c r="CU24" s="613"/>
      <c r="CV24" s="613"/>
      <c r="CW24" s="613"/>
      <c r="CX24" s="613"/>
      <c r="CY24" s="614"/>
      <c r="CZ24" s="617">
        <v>54.4</v>
      </c>
      <c r="DA24" s="618"/>
      <c r="DB24" s="618"/>
      <c r="DC24" s="634"/>
      <c r="DD24" s="658">
        <v>13911718</v>
      </c>
      <c r="DE24" s="613"/>
      <c r="DF24" s="613"/>
      <c r="DG24" s="613"/>
      <c r="DH24" s="613"/>
      <c r="DI24" s="613"/>
      <c r="DJ24" s="613"/>
      <c r="DK24" s="614"/>
      <c r="DL24" s="658">
        <v>12929359</v>
      </c>
      <c r="DM24" s="613"/>
      <c r="DN24" s="613"/>
      <c r="DO24" s="613"/>
      <c r="DP24" s="613"/>
      <c r="DQ24" s="613"/>
      <c r="DR24" s="613"/>
      <c r="DS24" s="613"/>
      <c r="DT24" s="613"/>
      <c r="DU24" s="613"/>
      <c r="DV24" s="614"/>
      <c r="DW24" s="617">
        <v>50.7</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26457787</v>
      </c>
      <c r="S25" s="624"/>
      <c r="T25" s="624"/>
      <c r="U25" s="624"/>
      <c r="V25" s="624"/>
      <c r="W25" s="624"/>
      <c r="X25" s="624"/>
      <c r="Y25" s="625"/>
      <c r="Z25" s="626">
        <v>55.7</v>
      </c>
      <c r="AA25" s="626"/>
      <c r="AB25" s="626"/>
      <c r="AC25" s="626"/>
      <c r="AD25" s="627">
        <v>25215873</v>
      </c>
      <c r="AE25" s="627"/>
      <c r="AF25" s="627"/>
      <c r="AG25" s="627"/>
      <c r="AH25" s="627"/>
      <c r="AI25" s="627"/>
      <c r="AJ25" s="627"/>
      <c r="AK25" s="627"/>
      <c r="AL25" s="628">
        <v>99.2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7623367</v>
      </c>
      <c r="CS25" s="655"/>
      <c r="CT25" s="655"/>
      <c r="CU25" s="655"/>
      <c r="CV25" s="655"/>
      <c r="CW25" s="655"/>
      <c r="CX25" s="655"/>
      <c r="CY25" s="656"/>
      <c r="CZ25" s="628">
        <v>16.2</v>
      </c>
      <c r="DA25" s="653"/>
      <c r="DB25" s="653"/>
      <c r="DC25" s="657"/>
      <c r="DD25" s="632">
        <v>6813438</v>
      </c>
      <c r="DE25" s="655"/>
      <c r="DF25" s="655"/>
      <c r="DG25" s="655"/>
      <c r="DH25" s="655"/>
      <c r="DI25" s="655"/>
      <c r="DJ25" s="655"/>
      <c r="DK25" s="656"/>
      <c r="DL25" s="632">
        <v>6792198</v>
      </c>
      <c r="DM25" s="655"/>
      <c r="DN25" s="655"/>
      <c r="DO25" s="655"/>
      <c r="DP25" s="655"/>
      <c r="DQ25" s="655"/>
      <c r="DR25" s="655"/>
      <c r="DS25" s="655"/>
      <c r="DT25" s="655"/>
      <c r="DU25" s="655"/>
      <c r="DV25" s="656"/>
      <c r="DW25" s="628">
        <v>26.6</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11685</v>
      </c>
      <c r="S26" s="624"/>
      <c r="T26" s="624"/>
      <c r="U26" s="624"/>
      <c r="V26" s="624"/>
      <c r="W26" s="624"/>
      <c r="X26" s="624"/>
      <c r="Y26" s="625"/>
      <c r="Z26" s="626">
        <v>0</v>
      </c>
      <c r="AA26" s="626"/>
      <c r="AB26" s="626"/>
      <c r="AC26" s="626"/>
      <c r="AD26" s="627">
        <v>11685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4279234</v>
      </c>
      <c r="CS26" s="624"/>
      <c r="CT26" s="624"/>
      <c r="CU26" s="624"/>
      <c r="CV26" s="624"/>
      <c r="CW26" s="624"/>
      <c r="CX26" s="624"/>
      <c r="CY26" s="625"/>
      <c r="CZ26" s="628">
        <v>9.1</v>
      </c>
      <c r="DA26" s="653"/>
      <c r="DB26" s="653"/>
      <c r="DC26" s="657"/>
      <c r="DD26" s="632">
        <v>3889947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383213</v>
      </c>
      <c r="S27" s="624"/>
      <c r="T27" s="624"/>
      <c r="U27" s="624"/>
      <c r="V27" s="624"/>
      <c r="W27" s="624"/>
      <c r="X27" s="624"/>
      <c r="Y27" s="625"/>
      <c r="Z27" s="626">
        <v>0.8</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13195387</v>
      </c>
      <c r="BH27" s="624"/>
      <c r="BI27" s="624"/>
      <c r="BJ27" s="624"/>
      <c r="BK27" s="624"/>
      <c r="BL27" s="624"/>
      <c r="BM27" s="624"/>
      <c r="BN27" s="625"/>
      <c r="BO27" s="626">
        <v>100</v>
      </c>
      <c r="BP27" s="626"/>
      <c r="BQ27" s="626"/>
      <c r="BR27" s="626"/>
      <c r="BS27" s="627">
        <v>40392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15553298</v>
      </c>
      <c r="CS27" s="655"/>
      <c r="CT27" s="655"/>
      <c r="CU27" s="655"/>
      <c r="CV27" s="655"/>
      <c r="CW27" s="655"/>
      <c r="CX27" s="655"/>
      <c r="CY27" s="656"/>
      <c r="CZ27" s="628">
        <v>33.1</v>
      </c>
      <c r="DA27" s="653"/>
      <c r="DB27" s="653"/>
      <c r="DC27" s="657"/>
      <c r="DD27" s="632">
        <v>4707678</v>
      </c>
      <c r="DE27" s="655"/>
      <c r="DF27" s="655"/>
      <c r="DG27" s="655"/>
      <c r="DH27" s="655"/>
      <c r="DI27" s="655"/>
      <c r="DJ27" s="655"/>
      <c r="DK27" s="656"/>
      <c r="DL27" s="632">
        <v>3941128</v>
      </c>
      <c r="DM27" s="655"/>
      <c r="DN27" s="655"/>
      <c r="DO27" s="655"/>
      <c r="DP27" s="655"/>
      <c r="DQ27" s="655"/>
      <c r="DR27" s="655"/>
      <c r="DS27" s="655"/>
      <c r="DT27" s="655"/>
      <c r="DU27" s="655"/>
      <c r="DV27" s="656"/>
      <c r="DW27" s="628">
        <v>15.4</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651407</v>
      </c>
      <c r="S28" s="624"/>
      <c r="T28" s="624"/>
      <c r="U28" s="624"/>
      <c r="V28" s="624"/>
      <c r="W28" s="624"/>
      <c r="X28" s="624"/>
      <c r="Y28" s="625"/>
      <c r="Z28" s="626">
        <v>1.4</v>
      </c>
      <c r="AA28" s="626"/>
      <c r="AB28" s="626"/>
      <c r="AC28" s="626"/>
      <c r="AD28" s="627">
        <v>179188</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2411633</v>
      </c>
      <c r="CS28" s="624"/>
      <c r="CT28" s="624"/>
      <c r="CU28" s="624"/>
      <c r="CV28" s="624"/>
      <c r="CW28" s="624"/>
      <c r="CX28" s="624"/>
      <c r="CY28" s="625"/>
      <c r="CZ28" s="628">
        <v>5.0999999999999996</v>
      </c>
      <c r="DA28" s="653"/>
      <c r="DB28" s="653"/>
      <c r="DC28" s="657"/>
      <c r="DD28" s="632">
        <v>2390602</v>
      </c>
      <c r="DE28" s="624"/>
      <c r="DF28" s="624"/>
      <c r="DG28" s="624"/>
      <c r="DH28" s="624"/>
      <c r="DI28" s="624"/>
      <c r="DJ28" s="624"/>
      <c r="DK28" s="625"/>
      <c r="DL28" s="632">
        <v>2196033</v>
      </c>
      <c r="DM28" s="624"/>
      <c r="DN28" s="624"/>
      <c r="DO28" s="624"/>
      <c r="DP28" s="624"/>
      <c r="DQ28" s="624"/>
      <c r="DR28" s="624"/>
      <c r="DS28" s="624"/>
      <c r="DT28" s="624"/>
      <c r="DU28" s="624"/>
      <c r="DV28" s="625"/>
      <c r="DW28" s="628">
        <v>8.6</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348159</v>
      </c>
      <c r="S29" s="624"/>
      <c r="T29" s="624"/>
      <c r="U29" s="624"/>
      <c r="V29" s="624"/>
      <c r="W29" s="624"/>
      <c r="X29" s="624"/>
      <c r="Y29" s="625"/>
      <c r="Z29" s="626">
        <v>0.7</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2411633</v>
      </c>
      <c r="CS29" s="655"/>
      <c r="CT29" s="655"/>
      <c r="CU29" s="655"/>
      <c r="CV29" s="655"/>
      <c r="CW29" s="655"/>
      <c r="CX29" s="655"/>
      <c r="CY29" s="656"/>
      <c r="CZ29" s="628">
        <v>5.0999999999999996</v>
      </c>
      <c r="DA29" s="653"/>
      <c r="DB29" s="653"/>
      <c r="DC29" s="657"/>
      <c r="DD29" s="632">
        <v>2390602</v>
      </c>
      <c r="DE29" s="655"/>
      <c r="DF29" s="655"/>
      <c r="DG29" s="655"/>
      <c r="DH29" s="655"/>
      <c r="DI29" s="655"/>
      <c r="DJ29" s="655"/>
      <c r="DK29" s="656"/>
      <c r="DL29" s="632">
        <v>2196033</v>
      </c>
      <c r="DM29" s="655"/>
      <c r="DN29" s="655"/>
      <c r="DO29" s="655"/>
      <c r="DP29" s="655"/>
      <c r="DQ29" s="655"/>
      <c r="DR29" s="655"/>
      <c r="DS29" s="655"/>
      <c r="DT29" s="655"/>
      <c r="DU29" s="655"/>
      <c r="DV29" s="656"/>
      <c r="DW29" s="628">
        <v>8.6</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11132371</v>
      </c>
      <c r="S30" s="624"/>
      <c r="T30" s="624"/>
      <c r="U30" s="624"/>
      <c r="V30" s="624"/>
      <c r="W30" s="624"/>
      <c r="X30" s="624"/>
      <c r="Y30" s="625"/>
      <c r="Z30" s="626">
        <v>23.5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2325837</v>
      </c>
      <c r="CS30" s="624"/>
      <c r="CT30" s="624"/>
      <c r="CU30" s="624"/>
      <c r="CV30" s="624"/>
      <c r="CW30" s="624"/>
      <c r="CX30" s="624"/>
      <c r="CY30" s="625"/>
      <c r="CZ30" s="628">
        <v>4.9000000000000004</v>
      </c>
      <c r="DA30" s="653"/>
      <c r="DB30" s="653"/>
      <c r="DC30" s="657"/>
      <c r="DD30" s="632">
        <v>2306189</v>
      </c>
      <c r="DE30" s="624"/>
      <c r="DF30" s="624"/>
      <c r="DG30" s="624"/>
      <c r="DH30" s="624"/>
      <c r="DI30" s="624"/>
      <c r="DJ30" s="624"/>
      <c r="DK30" s="625"/>
      <c r="DL30" s="632">
        <v>2111621</v>
      </c>
      <c r="DM30" s="624"/>
      <c r="DN30" s="624"/>
      <c r="DO30" s="624"/>
      <c r="DP30" s="624"/>
      <c r="DQ30" s="624"/>
      <c r="DR30" s="624"/>
      <c r="DS30" s="624"/>
      <c r="DT30" s="624"/>
      <c r="DU30" s="624"/>
      <c r="DV30" s="625"/>
      <c r="DW30" s="628">
        <v>8.3000000000000007</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99.3</v>
      </c>
      <c r="BH31" s="667"/>
      <c r="BI31" s="667"/>
      <c r="BJ31" s="667"/>
      <c r="BK31" s="667"/>
      <c r="BL31" s="667"/>
      <c r="BM31" s="618">
        <v>98.5</v>
      </c>
      <c r="BN31" s="667"/>
      <c r="BO31" s="667"/>
      <c r="BP31" s="667"/>
      <c r="BQ31" s="668"/>
      <c r="BR31" s="679">
        <v>99.3</v>
      </c>
      <c r="BS31" s="667"/>
      <c r="BT31" s="667"/>
      <c r="BU31" s="667"/>
      <c r="BV31" s="667"/>
      <c r="BW31" s="667"/>
      <c r="BX31" s="618">
        <v>98.6</v>
      </c>
      <c r="BY31" s="667"/>
      <c r="BZ31" s="667"/>
      <c r="CA31" s="667"/>
      <c r="CB31" s="668"/>
      <c r="CD31" s="661"/>
      <c r="CE31" s="662"/>
      <c r="CF31" s="620" t="s">
        <v>300</v>
      </c>
      <c r="CG31" s="621"/>
      <c r="CH31" s="621"/>
      <c r="CI31" s="621"/>
      <c r="CJ31" s="621"/>
      <c r="CK31" s="621"/>
      <c r="CL31" s="621"/>
      <c r="CM31" s="621"/>
      <c r="CN31" s="621"/>
      <c r="CO31" s="621"/>
      <c r="CP31" s="621"/>
      <c r="CQ31" s="622"/>
      <c r="CR31" s="623">
        <v>85796</v>
      </c>
      <c r="CS31" s="655"/>
      <c r="CT31" s="655"/>
      <c r="CU31" s="655"/>
      <c r="CV31" s="655"/>
      <c r="CW31" s="655"/>
      <c r="CX31" s="655"/>
      <c r="CY31" s="656"/>
      <c r="CZ31" s="628">
        <v>0.2</v>
      </c>
      <c r="DA31" s="653"/>
      <c r="DB31" s="653"/>
      <c r="DC31" s="657"/>
      <c r="DD31" s="632">
        <v>84413</v>
      </c>
      <c r="DE31" s="655"/>
      <c r="DF31" s="655"/>
      <c r="DG31" s="655"/>
      <c r="DH31" s="655"/>
      <c r="DI31" s="655"/>
      <c r="DJ31" s="655"/>
      <c r="DK31" s="656"/>
      <c r="DL31" s="632">
        <v>84412</v>
      </c>
      <c r="DM31" s="655"/>
      <c r="DN31" s="655"/>
      <c r="DO31" s="655"/>
      <c r="DP31" s="655"/>
      <c r="DQ31" s="655"/>
      <c r="DR31" s="655"/>
      <c r="DS31" s="655"/>
      <c r="DT31" s="655"/>
      <c r="DU31" s="655"/>
      <c r="DV31" s="656"/>
      <c r="DW31" s="628">
        <v>0.3</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3860263</v>
      </c>
      <c r="S32" s="624"/>
      <c r="T32" s="624"/>
      <c r="U32" s="624"/>
      <c r="V32" s="624"/>
      <c r="W32" s="624"/>
      <c r="X32" s="624"/>
      <c r="Y32" s="625"/>
      <c r="Z32" s="626">
        <v>8.1</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99.2</v>
      </c>
      <c r="BH32" s="655"/>
      <c r="BI32" s="655"/>
      <c r="BJ32" s="655"/>
      <c r="BK32" s="655"/>
      <c r="BL32" s="655"/>
      <c r="BM32" s="629">
        <v>98.3</v>
      </c>
      <c r="BN32" s="655"/>
      <c r="BO32" s="655"/>
      <c r="BP32" s="655"/>
      <c r="BQ32" s="678"/>
      <c r="BR32" s="680">
        <v>99.1</v>
      </c>
      <c r="BS32" s="655"/>
      <c r="BT32" s="655"/>
      <c r="BU32" s="655"/>
      <c r="BV32" s="655"/>
      <c r="BW32" s="655"/>
      <c r="BX32" s="629">
        <v>98.4</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42271</v>
      </c>
      <c r="S33" s="624"/>
      <c r="T33" s="624"/>
      <c r="U33" s="624"/>
      <c r="V33" s="624"/>
      <c r="W33" s="624"/>
      <c r="X33" s="624"/>
      <c r="Y33" s="625"/>
      <c r="Z33" s="626">
        <v>0.1</v>
      </c>
      <c r="AA33" s="626"/>
      <c r="AB33" s="626"/>
      <c r="AC33" s="626"/>
      <c r="AD33" s="627">
        <v>6125</v>
      </c>
      <c r="AE33" s="627"/>
      <c r="AF33" s="627"/>
      <c r="AG33" s="627"/>
      <c r="AH33" s="627"/>
      <c r="AI33" s="627"/>
      <c r="AJ33" s="627"/>
      <c r="AK33" s="627"/>
      <c r="AL33" s="628">
        <v>0</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99.3</v>
      </c>
      <c r="BH33" s="682"/>
      <c r="BI33" s="682"/>
      <c r="BJ33" s="682"/>
      <c r="BK33" s="682"/>
      <c r="BL33" s="682"/>
      <c r="BM33" s="683">
        <v>98.5</v>
      </c>
      <c r="BN33" s="682"/>
      <c r="BO33" s="682"/>
      <c r="BP33" s="682"/>
      <c r="BQ33" s="684"/>
      <c r="BR33" s="681">
        <v>99.4</v>
      </c>
      <c r="BS33" s="682"/>
      <c r="BT33" s="682"/>
      <c r="BU33" s="682"/>
      <c r="BV33" s="682"/>
      <c r="BW33" s="682"/>
      <c r="BX33" s="683">
        <v>98.7</v>
      </c>
      <c r="BY33" s="682"/>
      <c r="BZ33" s="682"/>
      <c r="CA33" s="682"/>
      <c r="CB33" s="684"/>
      <c r="CD33" s="620" t="s">
        <v>307</v>
      </c>
      <c r="CE33" s="621"/>
      <c r="CF33" s="621"/>
      <c r="CG33" s="621"/>
      <c r="CH33" s="621"/>
      <c r="CI33" s="621"/>
      <c r="CJ33" s="621"/>
      <c r="CK33" s="621"/>
      <c r="CL33" s="621"/>
      <c r="CM33" s="621"/>
      <c r="CN33" s="621"/>
      <c r="CO33" s="621"/>
      <c r="CP33" s="621"/>
      <c r="CQ33" s="622"/>
      <c r="CR33" s="623">
        <v>18687459</v>
      </c>
      <c r="CS33" s="655"/>
      <c r="CT33" s="655"/>
      <c r="CU33" s="655"/>
      <c r="CV33" s="655"/>
      <c r="CW33" s="655"/>
      <c r="CX33" s="655"/>
      <c r="CY33" s="656"/>
      <c r="CZ33" s="628">
        <v>39.799999999999997</v>
      </c>
      <c r="DA33" s="653"/>
      <c r="DB33" s="653"/>
      <c r="DC33" s="657"/>
      <c r="DD33" s="632">
        <v>14531823</v>
      </c>
      <c r="DE33" s="655"/>
      <c r="DF33" s="655"/>
      <c r="DG33" s="655"/>
      <c r="DH33" s="655"/>
      <c r="DI33" s="655"/>
      <c r="DJ33" s="655"/>
      <c r="DK33" s="656"/>
      <c r="DL33" s="632">
        <v>11669831</v>
      </c>
      <c r="DM33" s="655"/>
      <c r="DN33" s="655"/>
      <c r="DO33" s="655"/>
      <c r="DP33" s="655"/>
      <c r="DQ33" s="655"/>
      <c r="DR33" s="655"/>
      <c r="DS33" s="655"/>
      <c r="DT33" s="655"/>
      <c r="DU33" s="655"/>
      <c r="DV33" s="656"/>
      <c r="DW33" s="628">
        <v>45.7</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150787</v>
      </c>
      <c r="S34" s="624"/>
      <c r="T34" s="624"/>
      <c r="U34" s="624"/>
      <c r="V34" s="624"/>
      <c r="W34" s="624"/>
      <c r="X34" s="624"/>
      <c r="Y34" s="625"/>
      <c r="Z34" s="626">
        <v>0.3</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5768719</v>
      </c>
      <c r="CS34" s="624"/>
      <c r="CT34" s="624"/>
      <c r="CU34" s="624"/>
      <c r="CV34" s="624"/>
      <c r="CW34" s="624"/>
      <c r="CX34" s="624"/>
      <c r="CY34" s="625"/>
      <c r="CZ34" s="628">
        <v>12.3</v>
      </c>
      <c r="DA34" s="653"/>
      <c r="DB34" s="653"/>
      <c r="DC34" s="657"/>
      <c r="DD34" s="632">
        <v>4198473</v>
      </c>
      <c r="DE34" s="624"/>
      <c r="DF34" s="624"/>
      <c r="DG34" s="624"/>
      <c r="DH34" s="624"/>
      <c r="DI34" s="624"/>
      <c r="DJ34" s="624"/>
      <c r="DK34" s="625"/>
      <c r="DL34" s="632">
        <v>3820215</v>
      </c>
      <c r="DM34" s="624"/>
      <c r="DN34" s="624"/>
      <c r="DO34" s="624"/>
      <c r="DP34" s="624"/>
      <c r="DQ34" s="624"/>
      <c r="DR34" s="624"/>
      <c r="DS34" s="624"/>
      <c r="DT34" s="624"/>
      <c r="DU34" s="624"/>
      <c r="DV34" s="625"/>
      <c r="DW34" s="628">
        <v>15</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848065</v>
      </c>
      <c r="S35" s="624"/>
      <c r="T35" s="624"/>
      <c r="U35" s="624"/>
      <c r="V35" s="624"/>
      <c r="W35" s="624"/>
      <c r="X35" s="624"/>
      <c r="Y35" s="625"/>
      <c r="Z35" s="626">
        <v>1.8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321639</v>
      </c>
      <c r="CS35" s="655"/>
      <c r="CT35" s="655"/>
      <c r="CU35" s="655"/>
      <c r="CV35" s="655"/>
      <c r="CW35" s="655"/>
      <c r="CX35" s="655"/>
      <c r="CY35" s="656"/>
      <c r="CZ35" s="628">
        <v>0.7</v>
      </c>
      <c r="DA35" s="653"/>
      <c r="DB35" s="653"/>
      <c r="DC35" s="657"/>
      <c r="DD35" s="632">
        <v>174164</v>
      </c>
      <c r="DE35" s="655"/>
      <c r="DF35" s="655"/>
      <c r="DG35" s="655"/>
      <c r="DH35" s="655"/>
      <c r="DI35" s="655"/>
      <c r="DJ35" s="655"/>
      <c r="DK35" s="656"/>
      <c r="DL35" s="632">
        <v>174164</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474649</v>
      </c>
      <c r="S36" s="624"/>
      <c r="T36" s="624"/>
      <c r="U36" s="624"/>
      <c r="V36" s="624"/>
      <c r="W36" s="624"/>
      <c r="X36" s="624"/>
      <c r="Y36" s="625"/>
      <c r="Z36" s="626">
        <v>1</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6270150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5468</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5942384</v>
      </c>
      <c r="CS36" s="624"/>
      <c r="CT36" s="624"/>
      <c r="CU36" s="624"/>
      <c r="CV36" s="624"/>
      <c r="CW36" s="624"/>
      <c r="CX36" s="624"/>
      <c r="CY36" s="625"/>
      <c r="CZ36" s="628">
        <v>12.6</v>
      </c>
      <c r="DA36" s="653"/>
      <c r="DB36" s="653"/>
      <c r="DC36" s="657"/>
      <c r="DD36" s="632">
        <v>5635978</v>
      </c>
      <c r="DE36" s="624"/>
      <c r="DF36" s="624"/>
      <c r="DG36" s="624"/>
      <c r="DH36" s="624"/>
      <c r="DI36" s="624"/>
      <c r="DJ36" s="624"/>
      <c r="DK36" s="625"/>
      <c r="DL36" s="632">
        <v>3825881</v>
      </c>
      <c r="DM36" s="624"/>
      <c r="DN36" s="624"/>
      <c r="DO36" s="624"/>
      <c r="DP36" s="624"/>
      <c r="DQ36" s="624"/>
      <c r="DR36" s="624"/>
      <c r="DS36" s="624"/>
      <c r="DT36" s="624"/>
      <c r="DU36" s="624"/>
      <c r="DV36" s="625"/>
      <c r="DW36" s="628">
        <v>15</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1637089</v>
      </c>
      <c r="S37" s="624"/>
      <c r="T37" s="624"/>
      <c r="U37" s="624"/>
      <c r="V37" s="624"/>
      <c r="W37" s="624"/>
      <c r="X37" s="624"/>
      <c r="Y37" s="625"/>
      <c r="Z37" s="626">
        <v>3.4</v>
      </c>
      <c r="AA37" s="626"/>
      <c r="AB37" s="626"/>
      <c r="AC37" s="626"/>
      <c r="AD37" s="627">
        <v>2861</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1005312</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-207244</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2131844</v>
      </c>
      <c r="CS37" s="655"/>
      <c r="CT37" s="655"/>
      <c r="CU37" s="655"/>
      <c r="CV37" s="655"/>
      <c r="CW37" s="655"/>
      <c r="CX37" s="655"/>
      <c r="CY37" s="656"/>
      <c r="CZ37" s="628">
        <v>4.5</v>
      </c>
      <c r="DA37" s="653"/>
      <c r="DB37" s="653"/>
      <c r="DC37" s="657"/>
      <c r="DD37" s="632">
        <v>2131192</v>
      </c>
      <c r="DE37" s="655"/>
      <c r="DF37" s="655"/>
      <c r="DG37" s="655"/>
      <c r="DH37" s="655"/>
      <c r="DI37" s="655"/>
      <c r="DJ37" s="655"/>
      <c r="DK37" s="656"/>
      <c r="DL37" s="632">
        <v>2068444</v>
      </c>
      <c r="DM37" s="655"/>
      <c r="DN37" s="655"/>
      <c r="DO37" s="655"/>
      <c r="DP37" s="655"/>
      <c r="DQ37" s="655"/>
      <c r="DR37" s="655"/>
      <c r="DS37" s="655"/>
      <c r="DT37" s="655"/>
      <c r="DU37" s="655"/>
      <c r="DV37" s="656"/>
      <c r="DW37" s="628">
        <v>8.1</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1469500</v>
      </c>
      <c r="S38" s="624"/>
      <c r="T38" s="624"/>
      <c r="U38" s="624"/>
      <c r="V38" s="624"/>
      <c r="W38" s="624"/>
      <c r="X38" s="624"/>
      <c r="Y38" s="625"/>
      <c r="Z38" s="626">
        <v>3.1</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109205</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13392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5155633</v>
      </c>
      <c r="CS38" s="624"/>
      <c r="CT38" s="624"/>
      <c r="CU38" s="624"/>
      <c r="CV38" s="624"/>
      <c r="CW38" s="624"/>
      <c r="CX38" s="624"/>
      <c r="CY38" s="625"/>
      <c r="CZ38" s="628">
        <v>11</v>
      </c>
      <c r="DA38" s="653"/>
      <c r="DB38" s="653"/>
      <c r="DC38" s="657"/>
      <c r="DD38" s="632">
        <v>4076514</v>
      </c>
      <c r="DE38" s="624"/>
      <c r="DF38" s="624"/>
      <c r="DG38" s="624"/>
      <c r="DH38" s="624"/>
      <c r="DI38" s="624"/>
      <c r="DJ38" s="624"/>
      <c r="DK38" s="625"/>
      <c r="DL38" s="632">
        <v>3849571</v>
      </c>
      <c r="DM38" s="624"/>
      <c r="DN38" s="624"/>
      <c r="DO38" s="624"/>
      <c r="DP38" s="624"/>
      <c r="DQ38" s="624"/>
      <c r="DR38" s="624"/>
      <c r="DS38" s="624"/>
      <c r="DT38" s="624"/>
      <c r="DU38" s="624"/>
      <c r="DV38" s="625"/>
      <c r="DW38" s="628">
        <v>15.1</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19585</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681504</v>
      </c>
      <c r="CS39" s="655"/>
      <c r="CT39" s="655"/>
      <c r="CU39" s="655"/>
      <c r="CV39" s="655"/>
      <c r="CW39" s="655"/>
      <c r="CX39" s="655"/>
      <c r="CY39" s="656"/>
      <c r="CZ39" s="628">
        <v>1.5</v>
      </c>
      <c r="DA39" s="653"/>
      <c r="DB39" s="653"/>
      <c r="DC39" s="657"/>
      <c r="DD39" s="632">
        <v>446694</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103000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116</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817580</v>
      </c>
      <c r="CS40" s="624"/>
      <c r="CT40" s="624"/>
      <c r="CU40" s="624"/>
      <c r="CV40" s="624"/>
      <c r="CW40" s="624"/>
      <c r="CX40" s="624"/>
      <c r="CY40" s="625"/>
      <c r="CZ40" s="628">
        <v>1.7</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47467246</v>
      </c>
      <c r="S41" s="696"/>
      <c r="T41" s="696"/>
      <c r="U41" s="696"/>
      <c r="V41" s="696"/>
      <c r="W41" s="696"/>
      <c r="X41" s="696"/>
      <c r="Y41" s="700"/>
      <c r="Z41" s="701">
        <v>100</v>
      </c>
      <c r="AA41" s="701"/>
      <c r="AB41" s="701"/>
      <c r="AC41" s="701"/>
      <c r="AD41" s="702">
        <v>25415732</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1304182</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3851451</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403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2722641</v>
      </c>
      <c r="CS42" s="655"/>
      <c r="CT42" s="655"/>
      <c r="CU42" s="655"/>
      <c r="CV42" s="655"/>
      <c r="CW42" s="655"/>
      <c r="CX42" s="655"/>
      <c r="CY42" s="656"/>
      <c r="CZ42" s="628">
        <v>5.8</v>
      </c>
      <c r="DA42" s="653"/>
      <c r="DB42" s="653"/>
      <c r="DC42" s="657"/>
      <c r="DD42" s="632">
        <v>613586</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168932</v>
      </c>
      <c r="CS43" s="655"/>
      <c r="CT43" s="655"/>
      <c r="CU43" s="655"/>
      <c r="CV43" s="655"/>
      <c r="CW43" s="655"/>
      <c r="CX43" s="655"/>
      <c r="CY43" s="656"/>
      <c r="CZ43" s="628">
        <v>0.4</v>
      </c>
      <c r="DA43" s="653"/>
      <c r="DB43" s="653"/>
      <c r="DC43" s="657"/>
      <c r="DD43" s="632">
        <v>157932</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2707124</v>
      </c>
      <c r="CS44" s="624"/>
      <c r="CT44" s="624"/>
      <c r="CU44" s="624"/>
      <c r="CV44" s="624"/>
      <c r="CW44" s="624"/>
      <c r="CX44" s="624"/>
      <c r="CY44" s="625"/>
      <c r="CZ44" s="628">
        <v>5.8</v>
      </c>
      <c r="DA44" s="629"/>
      <c r="DB44" s="629"/>
      <c r="DC44" s="635"/>
      <c r="DD44" s="632">
        <v>607069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377890</v>
      </c>
      <c r="CS45" s="655"/>
      <c r="CT45" s="655"/>
      <c r="CU45" s="655"/>
      <c r="CV45" s="655"/>
      <c r="CW45" s="655"/>
      <c r="CX45" s="655"/>
      <c r="CY45" s="656"/>
      <c r="CZ45" s="628">
        <v>0.8</v>
      </c>
      <c r="DA45" s="653"/>
      <c r="DB45" s="653"/>
      <c r="DC45" s="657"/>
      <c r="DD45" s="632">
        <v>62575</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2286880</v>
      </c>
      <c r="CS46" s="624"/>
      <c r="CT46" s="624"/>
      <c r="CU46" s="624"/>
      <c r="CV46" s="624"/>
      <c r="CW46" s="624"/>
      <c r="CX46" s="624"/>
      <c r="CY46" s="625"/>
      <c r="CZ46" s="628">
        <v>4.9000000000000004</v>
      </c>
      <c r="DA46" s="629"/>
      <c r="DB46" s="629"/>
      <c r="DC46" s="635"/>
      <c r="DD46" s="632">
        <v>539739</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v>15517</v>
      </c>
      <c r="CS47" s="655"/>
      <c r="CT47" s="655"/>
      <c r="CU47" s="655"/>
      <c r="CV47" s="655"/>
      <c r="CW47" s="655"/>
      <c r="CX47" s="655"/>
      <c r="CY47" s="656"/>
      <c r="CZ47" s="628">
        <v>0</v>
      </c>
      <c r="DA47" s="653"/>
      <c r="DB47" s="653"/>
      <c r="DC47" s="657"/>
      <c r="DD47" s="632">
        <v>6517</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46998398</v>
      </c>
      <c r="CS49" s="682"/>
      <c r="CT49" s="682"/>
      <c r="CU49" s="682"/>
      <c r="CV49" s="682"/>
      <c r="CW49" s="682"/>
      <c r="CX49" s="682"/>
      <c r="CY49" s="711"/>
      <c r="CZ49" s="703">
        <v>100</v>
      </c>
      <c r="DA49" s="712"/>
      <c r="DB49" s="712"/>
      <c r="DC49" s="713"/>
      <c r="DD49" s="714">
        <v>29057127</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QLWM8vvGMRRVb66+kkuLzTgVbUKPBOr14aHUc5Noov+zj0OBxl3XNmdRIMiHcr+5eV5cO6zCeTPNUin22K8WmA==" saltValue="iNZHSeAneyYIjsIMw7cbO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47490</v>
      </c>
      <c r="R7" s="753"/>
      <c r="S7" s="753"/>
      <c r="T7" s="753"/>
      <c r="U7" s="753"/>
      <c r="V7" s="753">
        <v>47028</v>
      </c>
      <c r="W7" s="753"/>
      <c r="X7" s="753"/>
      <c r="Y7" s="753"/>
      <c r="Z7" s="753"/>
      <c r="AA7" s="753">
        <v>462</v>
      </c>
      <c r="AB7" s="753"/>
      <c r="AC7" s="753"/>
      <c r="AD7" s="753"/>
      <c r="AE7" s="754"/>
      <c r="AF7" s="755">
        <v>434</v>
      </c>
      <c r="AG7" s="756"/>
      <c r="AH7" s="756"/>
      <c r="AI7" s="756"/>
      <c r="AJ7" s="757"/>
      <c r="AK7" s="758">
        <v>884</v>
      </c>
      <c r="AL7" s="759"/>
      <c r="AM7" s="759"/>
      <c r="AN7" s="759"/>
      <c r="AO7" s="759"/>
      <c r="AP7" s="759">
        <v>26547</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556</v>
      </c>
      <c r="BS7" s="746" t="s">
        <v>553</v>
      </c>
      <c r="BT7" s="747"/>
      <c r="BU7" s="747"/>
      <c r="BV7" s="747"/>
      <c r="BW7" s="747"/>
      <c r="BX7" s="747"/>
      <c r="BY7" s="747"/>
      <c r="BZ7" s="747"/>
      <c r="CA7" s="747"/>
      <c r="CB7" s="747"/>
      <c r="CC7" s="747"/>
      <c r="CD7" s="747"/>
      <c r="CE7" s="747"/>
      <c r="CF7" s="747"/>
      <c r="CG7" s="762"/>
      <c r="CH7" s="743">
        <v>-19</v>
      </c>
      <c r="CI7" s="744"/>
      <c r="CJ7" s="744"/>
      <c r="CK7" s="744"/>
      <c r="CL7" s="745"/>
      <c r="CM7" s="743">
        <v>226</v>
      </c>
      <c r="CN7" s="744"/>
      <c r="CO7" s="744"/>
      <c r="CP7" s="744"/>
      <c r="CQ7" s="745"/>
      <c r="CR7" s="743">
        <v>200</v>
      </c>
      <c r="CS7" s="744"/>
      <c r="CT7" s="744"/>
      <c r="CU7" s="744"/>
      <c r="CV7" s="745"/>
      <c r="CW7" s="743" t="s">
        <v>487</v>
      </c>
      <c r="CX7" s="744"/>
      <c r="CY7" s="744"/>
      <c r="CZ7" s="744"/>
      <c r="DA7" s="745"/>
      <c r="DB7" s="743" t="s">
        <v>487</v>
      </c>
      <c r="DC7" s="744"/>
      <c r="DD7" s="744"/>
      <c r="DE7" s="744"/>
      <c r="DF7" s="745"/>
      <c r="DG7" s="743" t="s">
        <v>487</v>
      </c>
      <c r="DH7" s="744"/>
      <c r="DI7" s="744"/>
      <c r="DJ7" s="744"/>
      <c r="DK7" s="745"/>
      <c r="DL7" s="743" t="s">
        <v>487</v>
      </c>
      <c r="DM7" s="744"/>
      <c r="DN7" s="744"/>
      <c r="DO7" s="744"/>
      <c r="DP7" s="745"/>
      <c r="DQ7" s="743" t="s">
        <v>487</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189</v>
      </c>
      <c r="R8" s="784"/>
      <c r="S8" s="784"/>
      <c r="T8" s="784"/>
      <c r="U8" s="784"/>
      <c r="V8" s="784">
        <v>182</v>
      </c>
      <c r="W8" s="784"/>
      <c r="X8" s="784"/>
      <c r="Y8" s="784"/>
      <c r="Z8" s="784"/>
      <c r="AA8" s="784">
        <v>7</v>
      </c>
      <c r="AB8" s="784"/>
      <c r="AC8" s="784"/>
      <c r="AD8" s="784"/>
      <c r="AE8" s="785"/>
      <c r="AF8" s="786">
        <v>7</v>
      </c>
      <c r="AG8" s="787"/>
      <c r="AH8" s="787"/>
      <c r="AI8" s="787"/>
      <c r="AJ8" s="788"/>
      <c r="AK8" s="769">
        <v>66</v>
      </c>
      <c r="AL8" s="770"/>
      <c r="AM8" s="770"/>
      <c r="AN8" s="770"/>
      <c r="AO8" s="770"/>
      <c r="AP8" s="770" t="s">
        <v>487</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t="s">
        <v>556</v>
      </c>
      <c r="BS8" s="773" t="s">
        <v>554</v>
      </c>
      <c r="BT8" s="774"/>
      <c r="BU8" s="774"/>
      <c r="BV8" s="774"/>
      <c r="BW8" s="774"/>
      <c r="BX8" s="774"/>
      <c r="BY8" s="774"/>
      <c r="BZ8" s="774"/>
      <c r="CA8" s="774"/>
      <c r="CB8" s="774"/>
      <c r="CC8" s="774"/>
      <c r="CD8" s="774"/>
      <c r="CE8" s="774"/>
      <c r="CF8" s="774"/>
      <c r="CG8" s="775"/>
      <c r="CH8" s="776">
        <v>1</v>
      </c>
      <c r="CI8" s="777"/>
      <c r="CJ8" s="777"/>
      <c r="CK8" s="777"/>
      <c r="CL8" s="778"/>
      <c r="CM8" s="776">
        <v>70</v>
      </c>
      <c r="CN8" s="777"/>
      <c r="CO8" s="777"/>
      <c r="CP8" s="777"/>
      <c r="CQ8" s="778"/>
      <c r="CR8" s="776">
        <v>70</v>
      </c>
      <c r="CS8" s="777"/>
      <c r="CT8" s="777"/>
      <c r="CU8" s="777"/>
      <c r="CV8" s="778"/>
      <c r="CW8" s="776">
        <v>32</v>
      </c>
      <c r="CX8" s="777"/>
      <c r="CY8" s="777"/>
      <c r="CZ8" s="777"/>
      <c r="DA8" s="778"/>
      <c r="DB8" s="776" t="s">
        <v>487</v>
      </c>
      <c r="DC8" s="777"/>
      <c r="DD8" s="777"/>
      <c r="DE8" s="777"/>
      <c r="DF8" s="778"/>
      <c r="DG8" s="776" t="s">
        <v>487</v>
      </c>
      <c r="DH8" s="777"/>
      <c r="DI8" s="777"/>
      <c r="DJ8" s="777"/>
      <c r="DK8" s="778"/>
      <c r="DL8" s="776" t="s">
        <v>487</v>
      </c>
      <c r="DM8" s="777"/>
      <c r="DN8" s="777"/>
      <c r="DO8" s="777"/>
      <c r="DP8" s="778"/>
      <c r="DQ8" s="776" t="s">
        <v>487</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t="s">
        <v>556</v>
      </c>
      <c r="BS9" s="773" t="s">
        <v>555</v>
      </c>
      <c r="BT9" s="774"/>
      <c r="BU9" s="774"/>
      <c r="BV9" s="774"/>
      <c r="BW9" s="774"/>
      <c r="BX9" s="774"/>
      <c r="BY9" s="774"/>
      <c r="BZ9" s="774"/>
      <c r="CA9" s="774"/>
      <c r="CB9" s="774"/>
      <c r="CC9" s="774"/>
      <c r="CD9" s="774"/>
      <c r="CE9" s="774"/>
      <c r="CF9" s="774"/>
      <c r="CG9" s="775"/>
      <c r="CH9" s="776">
        <v>0</v>
      </c>
      <c r="CI9" s="777"/>
      <c r="CJ9" s="777"/>
      <c r="CK9" s="777"/>
      <c r="CL9" s="778"/>
      <c r="CM9" s="776">
        <v>2</v>
      </c>
      <c r="CN9" s="777"/>
      <c r="CO9" s="777"/>
      <c r="CP9" s="777"/>
      <c r="CQ9" s="778"/>
      <c r="CR9" s="776">
        <v>2</v>
      </c>
      <c r="CS9" s="777"/>
      <c r="CT9" s="777"/>
      <c r="CU9" s="777"/>
      <c r="CV9" s="778"/>
      <c r="CW9" s="776">
        <v>215</v>
      </c>
      <c r="CX9" s="777"/>
      <c r="CY9" s="777"/>
      <c r="CZ9" s="777"/>
      <c r="DA9" s="778"/>
      <c r="DB9" s="776" t="s">
        <v>487</v>
      </c>
      <c r="DC9" s="777"/>
      <c r="DD9" s="777"/>
      <c r="DE9" s="777"/>
      <c r="DF9" s="778"/>
      <c r="DG9" s="776" t="s">
        <v>487</v>
      </c>
      <c r="DH9" s="777"/>
      <c r="DI9" s="777"/>
      <c r="DJ9" s="777"/>
      <c r="DK9" s="778"/>
      <c r="DL9" s="776" t="s">
        <v>487</v>
      </c>
      <c r="DM9" s="777"/>
      <c r="DN9" s="777"/>
      <c r="DO9" s="777"/>
      <c r="DP9" s="778"/>
      <c r="DQ9" s="776" t="s">
        <v>487</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47467</v>
      </c>
      <c r="R23" s="793"/>
      <c r="S23" s="793"/>
      <c r="T23" s="793"/>
      <c r="U23" s="793"/>
      <c r="V23" s="793">
        <v>46998</v>
      </c>
      <c r="W23" s="793"/>
      <c r="X23" s="793"/>
      <c r="Y23" s="793"/>
      <c r="Z23" s="793"/>
      <c r="AA23" s="793">
        <v>469</v>
      </c>
      <c r="AB23" s="793"/>
      <c r="AC23" s="793"/>
      <c r="AD23" s="793"/>
      <c r="AE23" s="794"/>
      <c r="AF23" s="795">
        <v>441</v>
      </c>
      <c r="AG23" s="793"/>
      <c r="AH23" s="793"/>
      <c r="AI23" s="793"/>
      <c r="AJ23" s="796"/>
      <c r="AK23" s="797"/>
      <c r="AL23" s="798"/>
      <c r="AM23" s="798"/>
      <c r="AN23" s="798"/>
      <c r="AO23" s="798"/>
      <c r="AP23" s="793">
        <v>26547</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11811</v>
      </c>
      <c r="R28" s="823"/>
      <c r="S28" s="823"/>
      <c r="T28" s="823"/>
      <c r="U28" s="823"/>
      <c r="V28" s="823">
        <v>11805</v>
      </c>
      <c r="W28" s="823"/>
      <c r="X28" s="823"/>
      <c r="Y28" s="823"/>
      <c r="Z28" s="823"/>
      <c r="AA28" s="823">
        <v>5</v>
      </c>
      <c r="AB28" s="823"/>
      <c r="AC28" s="823"/>
      <c r="AD28" s="823"/>
      <c r="AE28" s="824"/>
      <c r="AF28" s="825">
        <v>5</v>
      </c>
      <c r="AG28" s="823"/>
      <c r="AH28" s="823"/>
      <c r="AI28" s="823"/>
      <c r="AJ28" s="826"/>
      <c r="AK28" s="827">
        <v>1334</v>
      </c>
      <c r="AL28" s="828"/>
      <c r="AM28" s="828"/>
      <c r="AN28" s="828"/>
      <c r="AO28" s="828"/>
      <c r="AP28" s="828" t="s">
        <v>487</v>
      </c>
      <c r="AQ28" s="828"/>
      <c r="AR28" s="828"/>
      <c r="AS28" s="828"/>
      <c r="AT28" s="828"/>
      <c r="AU28" s="828" t="s">
        <v>487</v>
      </c>
      <c r="AV28" s="828"/>
      <c r="AW28" s="828"/>
      <c r="AX28" s="828"/>
      <c r="AY28" s="828"/>
      <c r="AZ28" s="829" t="s">
        <v>487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12307</v>
      </c>
      <c r="R29" s="784"/>
      <c r="S29" s="784"/>
      <c r="T29" s="784"/>
      <c r="U29" s="784"/>
      <c r="V29" s="784">
        <v>12254</v>
      </c>
      <c r="W29" s="784"/>
      <c r="X29" s="784"/>
      <c r="Y29" s="784"/>
      <c r="Z29" s="784"/>
      <c r="AA29" s="784">
        <v>53</v>
      </c>
      <c r="AB29" s="784"/>
      <c r="AC29" s="784"/>
      <c r="AD29" s="784"/>
      <c r="AE29" s="785"/>
      <c r="AF29" s="786">
        <v>53</v>
      </c>
      <c r="AG29" s="787"/>
      <c r="AH29" s="787"/>
      <c r="AI29" s="787"/>
      <c r="AJ29" s="788"/>
      <c r="AK29" s="834">
        <v>1877</v>
      </c>
      <c r="AL29" s="830"/>
      <c r="AM29" s="830"/>
      <c r="AN29" s="830"/>
      <c r="AO29" s="830"/>
      <c r="AP29" s="830" t="s">
        <v>487</v>
      </c>
      <c r="AQ29" s="830"/>
      <c r="AR29" s="830"/>
      <c r="AS29" s="830"/>
      <c r="AT29" s="830"/>
      <c r="AU29" s="830" t="s">
        <v>487</v>
      </c>
      <c r="AV29" s="830"/>
      <c r="AW29" s="830"/>
      <c r="AX29" s="830"/>
      <c r="AY29" s="830"/>
      <c r="AZ29" s="831" t="s">
        <v>487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2517</v>
      </c>
      <c r="R30" s="784"/>
      <c r="S30" s="784"/>
      <c r="T30" s="784"/>
      <c r="U30" s="784"/>
      <c r="V30" s="784">
        <v>2444</v>
      </c>
      <c r="W30" s="784"/>
      <c r="X30" s="784"/>
      <c r="Y30" s="784"/>
      <c r="Z30" s="784"/>
      <c r="AA30" s="784">
        <v>72</v>
      </c>
      <c r="AB30" s="784"/>
      <c r="AC30" s="784"/>
      <c r="AD30" s="784"/>
      <c r="AE30" s="785"/>
      <c r="AF30" s="786">
        <v>72</v>
      </c>
      <c r="AG30" s="787"/>
      <c r="AH30" s="787"/>
      <c r="AI30" s="787"/>
      <c r="AJ30" s="788"/>
      <c r="AK30" s="834">
        <v>516</v>
      </c>
      <c r="AL30" s="830"/>
      <c r="AM30" s="830"/>
      <c r="AN30" s="830"/>
      <c r="AO30" s="830"/>
      <c r="AP30" s="830" t="s">
        <v>487</v>
      </c>
      <c r="AQ30" s="830"/>
      <c r="AR30" s="830"/>
      <c r="AS30" s="830"/>
      <c r="AT30" s="830"/>
      <c r="AU30" s="830" t="s">
        <v>487</v>
      </c>
      <c r="AV30" s="830"/>
      <c r="AW30" s="830"/>
      <c r="AX30" s="830"/>
      <c r="AY30" s="830"/>
      <c r="AZ30" s="831" t="s">
        <v>487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2435</v>
      </c>
      <c r="R31" s="784"/>
      <c r="S31" s="784"/>
      <c r="T31" s="784"/>
      <c r="U31" s="784"/>
      <c r="V31" s="784">
        <v>2312</v>
      </c>
      <c r="W31" s="784"/>
      <c r="X31" s="784"/>
      <c r="Y31" s="784"/>
      <c r="Z31" s="784"/>
      <c r="AA31" s="784">
        <v>123</v>
      </c>
      <c r="AB31" s="784"/>
      <c r="AC31" s="784"/>
      <c r="AD31" s="784"/>
      <c r="AE31" s="785"/>
      <c r="AF31" s="786">
        <v>1998</v>
      </c>
      <c r="AG31" s="787"/>
      <c r="AH31" s="787"/>
      <c r="AI31" s="787"/>
      <c r="AJ31" s="788"/>
      <c r="AK31" s="834">
        <v>17</v>
      </c>
      <c r="AL31" s="830"/>
      <c r="AM31" s="830"/>
      <c r="AN31" s="830"/>
      <c r="AO31" s="830"/>
      <c r="AP31" s="830">
        <v>4950</v>
      </c>
      <c r="AQ31" s="830"/>
      <c r="AR31" s="830"/>
      <c r="AS31" s="830"/>
      <c r="AT31" s="830"/>
      <c r="AU31" s="830">
        <v>54</v>
      </c>
      <c r="AV31" s="830"/>
      <c r="AW31" s="830"/>
      <c r="AX31" s="830"/>
      <c r="AY31" s="830"/>
      <c r="AZ31" s="831" t="s">
        <v>487</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2959</v>
      </c>
      <c r="R32" s="784"/>
      <c r="S32" s="784"/>
      <c r="T32" s="784"/>
      <c r="U32" s="784"/>
      <c r="V32" s="784">
        <v>2934</v>
      </c>
      <c r="W32" s="784"/>
      <c r="X32" s="784"/>
      <c r="Y32" s="784"/>
      <c r="Z32" s="784"/>
      <c r="AA32" s="784">
        <v>24</v>
      </c>
      <c r="AB32" s="784"/>
      <c r="AC32" s="784"/>
      <c r="AD32" s="784"/>
      <c r="AE32" s="785"/>
      <c r="AF32" s="786">
        <v>334</v>
      </c>
      <c r="AG32" s="787"/>
      <c r="AH32" s="787"/>
      <c r="AI32" s="787"/>
      <c r="AJ32" s="788"/>
      <c r="AK32" s="834">
        <v>577</v>
      </c>
      <c r="AL32" s="830"/>
      <c r="AM32" s="830"/>
      <c r="AN32" s="830"/>
      <c r="AO32" s="830"/>
      <c r="AP32" s="830">
        <v>11944</v>
      </c>
      <c r="AQ32" s="830"/>
      <c r="AR32" s="830"/>
      <c r="AS32" s="830"/>
      <c r="AT32" s="830"/>
      <c r="AU32" s="830">
        <v>6402</v>
      </c>
      <c r="AV32" s="830"/>
      <c r="AW32" s="830"/>
      <c r="AX32" s="830"/>
      <c r="AY32" s="830"/>
      <c r="AZ32" s="831" t="s">
        <v>487</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2463</v>
      </c>
      <c r="AG63" s="844"/>
      <c r="AH63" s="844"/>
      <c r="AI63" s="844"/>
      <c r="AJ63" s="845"/>
      <c r="AK63" s="846"/>
      <c r="AL63" s="841"/>
      <c r="AM63" s="841"/>
      <c r="AN63" s="841"/>
      <c r="AO63" s="841"/>
      <c r="AP63" s="844">
        <v>16894</v>
      </c>
      <c r="AQ63" s="844"/>
      <c r="AR63" s="844"/>
      <c r="AS63" s="844"/>
      <c r="AT63" s="844"/>
      <c r="AU63" s="844">
        <v>6456</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549</v>
      </c>
      <c r="C68" s="870"/>
      <c r="D68" s="870"/>
      <c r="E68" s="870"/>
      <c r="F68" s="870"/>
      <c r="G68" s="870"/>
      <c r="H68" s="870"/>
      <c r="I68" s="870"/>
      <c r="J68" s="870"/>
      <c r="K68" s="870"/>
      <c r="L68" s="870"/>
      <c r="M68" s="870"/>
      <c r="N68" s="870"/>
      <c r="O68" s="870"/>
      <c r="P68" s="871"/>
      <c r="Q68" s="872">
        <v>290</v>
      </c>
      <c r="R68" s="866"/>
      <c r="S68" s="866"/>
      <c r="T68" s="866"/>
      <c r="U68" s="866"/>
      <c r="V68" s="866">
        <v>250</v>
      </c>
      <c r="W68" s="866"/>
      <c r="X68" s="866"/>
      <c r="Y68" s="866"/>
      <c r="Z68" s="866"/>
      <c r="AA68" s="866">
        <v>40</v>
      </c>
      <c r="AB68" s="866"/>
      <c r="AC68" s="866"/>
      <c r="AD68" s="866"/>
      <c r="AE68" s="866"/>
      <c r="AF68" s="866">
        <v>40</v>
      </c>
      <c r="AG68" s="866"/>
      <c r="AH68" s="866"/>
      <c r="AI68" s="866"/>
      <c r="AJ68" s="866"/>
      <c r="AK68" s="866" t="s">
        <v>487</v>
      </c>
      <c r="AL68" s="866"/>
      <c r="AM68" s="866"/>
      <c r="AN68" s="866"/>
      <c r="AO68" s="866"/>
      <c r="AP68" s="866" t="s">
        <v>487</v>
      </c>
      <c r="AQ68" s="866"/>
      <c r="AR68" s="866"/>
      <c r="AS68" s="866"/>
      <c r="AT68" s="866"/>
      <c r="AU68" s="866" t="s">
        <v>487</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550</v>
      </c>
      <c r="C69" s="874"/>
      <c r="D69" s="874"/>
      <c r="E69" s="874"/>
      <c r="F69" s="874"/>
      <c r="G69" s="874"/>
      <c r="H69" s="874"/>
      <c r="I69" s="874"/>
      <c r="J69" s="874"/>
      <c r="K69" s="874"/>
      <c r="L69" s="874"/>
      <c r="M69" s="874"/>
      <c r="N69" s="874"/>
      <c r="O69" s="874"/>
      <c r="P69" s="875"/>
      <c r="Q69" s="876">
        <v>1428744</v>
      </c>
      <c r="R69" s="830"/>
      <c r="S69" s="830"/>
      <c r="T69" s="830"/>
      <c r="U69" s="830"/>
      <c r="V69" s="830">
        <v>1401874</v>
      </c>
      <c r="W69" s="830"/>
      <c r="X69" s="830"/>
      <c r="Y69" s="830"/>
      <c r="Z69" s="830"/>
      <c r="AA69" s="830">
        <v>26871</v>
      </c>
      <c r="AB69" s="830"/>
      <c r="AC69" s="830"/>
      <c r="AD69" s="830"/>
      <c r="AE69" s="830"/>
      <c r="AF69" s="830">
        <v>26871</v>
      </c>
      <c r="AG69" s="830"/>
      <c r="AH69" s="830"/>
      <c r="AI69" s="830"/>
      <c r="AJ69" s="830"/>
      <c r="AK69" s="830">
        <v>12578</v>
      </c>
      <c r="AL69" s="830"/>
      <c r="AM69" s="830"/>
      <c r="AN69" s="830"/>
      <c r="AO69" s="830"/>
      <c r="AP69" s="830" t="s">
        <v>487</v>
      </c>
      <c r="AQ69" s="830"/>
      <c r="AR69" s="830"/>
      <c r="AS69" s="830"/>
      <c r="AT69" s="830"/>
      <c r="AU69" s="830" t="s">
        <v>487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558</v>
      </c>
      <c r="C70" s="874"/>
      <c r="D70" s="874"/>
      <c r="E70" s="874"/>
      <c r="F70" s="874"/>
      <c r="G70" s="874"/>
      <c r="H70" s="874"/>
      <c r="I70" s="874"/>
      <c r="J70" s="874"/>
      <c r="K70" s="874"/>
      <c r="L70" s="874"/>
      <c r="M70" s="874"/>
      <c r="N70" s="874"/>
      <c r="O70" s="874"/>
      <c r="P70" s="875"/>
      <c r="Q70" s="876">
        <v>38877</v>
      </c>
      <c r="R70" s="830"/>
      <c r="S70" s="830"/>
      <c r="T70" s="830"/>
      <c r="U70" s="830"/>
      <c r="V70" s="830">
        <v>35991</v>
      </c>
      <c r="W70" s="830"/>
      <c r="X70" s="830"/>
      <c r="Y70" s="830"/>
      <c r="Z70" s="830"/>
      <c r="AA70" s="830">
        <v>2886</v>
      </c>
      <c r="AB70" s="830"/>
      <c r="AC70" s="830"/>
      <c r="AD70" s="830"/>
      <c r="AE70" s="830"/>
      <c r="AF70" s="830">
        <v>27482</v>
      </c>
      <c r="AG70" s="830"/>
      <c r="AH70" s="830"/>
      <c r="AI70" s="830"/>
      <c r="AJ70" s="830"/>
      <c r="AK70" s="830" t="s">
        <v>487</v>
      </c>
      <c r="AL70" s="830"/>
      <c r="AM70" s="830"/>
      <c r="AN70" s="830"/>
      <c r="AO70" s="830"/>
      <c r="AP70" s="830">
        <v>96454</v>
      </c>
      <c r="AQ70" s="830"/>
      <c r="AR70" s="830"/>
      <c r="AS70" s="830"/>
      <c r="AT70" s="830"/>
      <c r="AU70" s="830" t="s">
        <v>487</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551</v>
      </c>
      <c r="C71" s="874"/>
      <c r="D71" s="874"/>
      <c r="E71" s="874"/>
      <c r="F71" s="874"/>
      <c r="G71" s="874"/>
      <c r="H71" s="874"/>
      <c r="I71" s="874"/>
      <c r="J71" s="874"/>
      <c r="K71" s="874"/>
      <c r="L71" s="874"/>
      <c r="M71" s="874"/>
      <c r="N71" s="874"/>
      <c r="O71" s="874"/>
      <c r="P71" s="875"/>
      <c r="Q71" s="876">
        <v>6104</v>
      </c>
      <c r="R71" s="830"/>
      <c r="S71" s="830"/>
      <c r="T71" s="830"/>
      <c r="U71" s="830"/>
      <c r="V71" s="830">
        <v>5983</v>
      </c>
      <c r="W71" s="830"/>
      <c r="X71" s="830"/>
      <c r="Y71" s="830"/>
      <c r="Z71" s="830"/>
      <c r="AA71" s="830">
        <v>121</v>
      </c>
      <c r="AB71" s="830"/>
      <c r="AC71" s="830"/>
      <c r="AD71" s="830"/>
      <c r="AE71" s="830"/>
      <c r="AF71" s="830">
        <v>17694</v>
      </c>
      <c r="AG71" s="830"/>
      <c r="AH71" s="830"/>
      <c r="AI71" s="830"/>
      <c r="AJ71" s="830"/>
      <c r="AK71" s="830" t="s">
        <v>487</v>
      </c>
      <c r="AL71" s="830"/>
      <c r="AM71" s="830"/>
      <c r="AN71" s="830"/>
      <c r="AO71" s="830"/>
      <c r="AP71" s="830">
        <v>24010</v>
      </c>
      <c r="AQ71" s="830"/>
      <c r="AR71" s="830"/>
      <c r="AS71" s="830"/>
      <c r="AT71" s="830"/>
      <c r="AU71" s="830" t="s">
        <v>487</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552</v>
      </c>
      <c r="C72" s="874"/>
      <c r="D72" s="874"/>
      <c r="E72" s="874"/>
      <c r="F72" s="874"/>
      <c r="G72" s="874"/>
      <c r="H72" s="874"/>
      <c r="I72" s="874"/>
      <c r="J72" s="874"/>
      <c r="K72" s="874"/>
      <c r="L72" s="874"/>
      <c r="M72" s="874"/>
      <c r="N72" s="874"/>
      <c r="O72" s="874"/>
      <c r="P72" s="875"/>
      <c r="Q72" s="876">
        <v>8533</v>
      </c>
      <c r="R72" s="830"/>
      <c r="S72" s="830"/>
      <c r="T72" s="830"/>
      <c r="U72" s="830"/>
      <c r="V72" s="830">
        <v>8358</v>
      </c>
      <c r="W72" s="830"/>
      <c r="X72" s="830"/>
      <c r="Y72" s="830"/>
      <c r="Z72" s="830"/>
      <c r="AA72" s="830">
        <v>175</v>
      </c>
      <c r="AB72" s="830"/>
      <c r="AC72" s="830"/>
      <c r="AD72" s="830"/>
      <c r="AE72" s="830"/>
      <c r="AF72" s="830">
        <v>175</v>
      </c>
      <c r="AG72" s="830"/>
      <c r="AH72" s="830"/>
      <c r="AI72" s="830"/>
      <c r="AJ72" s="830"/>
      <c r="AK72" s="830">
        <v>640</v>
      </c>
      <c r="AL72" s="830"/>
      <c r="AM72" s="830"/>
      <c r="AN72" s="830"/>
      <c r="AO72" s="830"/>
      <c r="AP72" s="830">
        <v>4589</v>
      </c>
      <c r="AQ72" s="830"/>
      <c r="AR72" s="830"/>
      <c r="AS72" s="830"/>
      <c r="AT72" s="830"/>
      <c r="AU72" s="830">
        <v>1681</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557</v>
      </c>
      <c r="C73" s="874"/>
      <c r="D73" s="874"/>
      <c r="E73" s="874"/>
      <c r="F73" s="874"/>
      <c r="G73" s="874"/>
      <c r="H73" s="874"/>
      <c r="I73" s="874"/>
      <c r="J73" s="874"/>
      <c r="K73" s="874"/>
      <c r="L73" s="874"/>
      <c r="M73" s="874"/>
      <c r="N73" s="874"/>
      <c r="O73" s="874"/>
      <c r="P73" s="875"/>
      <c r="Q73" s="876">
        <v>116561</v>
      </c>
      <c r="R73" s="830"/>
      <c r="S73" s="830"/>
      <c r="T73" s="830"/>
      <c r="U73" s="830"/>
      <c r="V73" s="830">
        <v>108305</v>
      </c>
      <c r="W73" s="830"/>
      <c r="X73" s="830"/>
      <c r="Y73" s="830"/>
      <c r="Z73" s="830"/>
      <c r="AA73" s="830">
        <v>8256</v>
      </c>
      <c r="AB73" s="830"/>
      <c r="AC73" s="830"/>
      <c r="AD73" s="830"/>
      <c r="AE73" s="830"/>
      <c r="AF73" s="830">
        <v>15120</v>
      </c>
      <c r="AG73" s="830"/>
      <c r="AH73" s="830"/>
      <c r="AI73" s="830"/>
      <c r="AJ73" s="830"/>
      <c r="AK73" s="830" t="s">
        <v>487</v>
      </c>
      <c r="AL73" s="830"/>
      <c r="AM73" s="830"/>
      <c r="AN73" s="830"/>
      <c r="AO73" s="830"/>
      <c r="AP73" s="830" t="s">
        <v>487</v>
      </c>
      <c r="AQ73" s="830"/>
      <c r="AR73" s="830"/>
      <c r="AS73" s="830"/>
      <c r="AT73" s="830"/>
      <c r="AU73" s="830" t="s">
        <v>487</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559</v>
      </c>
      <c r="C74" s="874"/>
      <c r="D74" s="874"/>
      <c r="E74" s="874"/>
      <c r="F74" s="874"/>
      <c r="G74" s="874"/>
      <c r="H74" s="874"/>
      <c r="I74" s="874"/>
      <c r="J74" s="874"/>
      <c r="K74" s="874"/>
      <c r="L74" s="874"/>
      <c r="M74" s="874"/>
      <c r="N74" s="874"/>
      <c r="O74" s="874"/>
      <c r="P74" s="875"/>
      <c r="Q74" s="876">
        <v>6428</v>
      </c>
      <c r="R74" s="830"/>
      <c r="S74" s="830"/>
      <c r="T74" s="830"/>
      <c r="U74" s="830"/>
      <c r="V74" s="830">
        <v>6327</v>
      </c>
      <c r="W74" s="830"/>
      <c r="X74" s="830"/>
      <c r="Y74" s="830"/>
      <c r="Z74" s="830"/>
      <c r="AA74" s="830">
        <v>101</v>
      </c>
      <c r="AB74" s="830"/>
      <c r="AC74" s="830"/>
      <c r="AD74" s="830"/>
      <c r="AE74" s="830"/>
      <c r="AF74" s="830">
        <v>73</v>
      </c>
      <c r="AG74" s="830"/>
      <c r="AH74" s="830"/>
      <c r="AI74" s="830"/>
      <c r="AJ74" s="830"/>
      <c r="AK74" s="830" t="s">
        <v>487</v>
      </c>
      <c r="AL74" s="830"/>
      <c r="AM74" s="830"/>
      <c r="AN74" s="830"/>
      <c r="AO74" s="830"/>
      <c r="AP74" s="830">
        <v>3094</v>
      </c>
      <c r="AQ74" s="830"/>
      <c r="AR74" s="830"/>
      <c r="AS74" s="830"/>
      <c r="AT74" s="830"/>
      <c r="AU74" s="830">
        <v>622</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87455</v>
      </c>
      <c r="AG88" s="844"/>
      <c r="AH88" s="844"/>
      <c r="AI88" s="844"/>
      <c r="AJ88" s="844"/>
      <c r="AK88" s="841"/>
      <c r="AL88" s="841"/>
      <c r="AM88" s="841"/>
      <c r="AN88" s="841"/>
      <c r="AO88" s="841"/>
      <c r="AP88" s="844">
        <v>128147</v>
      </c>
      <c r="AQ88" s="844"/>
      <c r="AR88" s="844"/>
      <c r="AS88" s="844"/>
      <c r="AT88" s="844"/>
      <c r="AU88" s="844">
        <v>2303</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272</v>
      </c>
      <c r="CS102" s="852"/>
      <c r="CT102" s="852"/>
      <c r="CU102" s="852"/>
      <c r="CV102" s="891"/>
      <c r="CW102" s="890">
        <v>247</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2">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2496754</v>
      </c>
      <c r="AB110" s="900"/>
      <c r="AC110" s="900"/>
      <c r="AD110" s="900"/>
      <c r="AE110" s="901"/>
      <c r="AF110" s="902">
        <v>2554687</v>
      </c>
      <c r="AG110" s="900"/>
      <c r="AH110" s="900"/>
      <c r="AI110" s="900"/>
      <c r="AJ110" s="901"/>
      <c r="AK110" s="902">
        <v>2217064</v>
      </c>
      <c r="AL110" s="900"/>
      <c r="AM110" s="900"/>
      <c r="AN110" s="900"/>
      <c r="AO110" s="901"/>
      <c r="AP110" s="903">
        <v>9.9</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28968828</v>
      </c>
      <c r="BR110" s="931"/>
      <c r="BS110" s="931"/>
      <c r="BT110" s="931"/>
      <c r="BU110" s="931"/>
      <c r="BV110" s="931">
        <v>27786208</v>
      </c>
      <c r="BW110" s="931"/>
      <c r="BX110" s="931"/>
      <c r="BY110" s="931"/>
      <c r="BZ110" s="931"/>
      <c r="CA110" s="931">
        <v>26546670</v>
      </c>
      <c r="CB110" s="931"/>
      <c r="CC110" s="931"/>
      <c r="CD110" s="931"/>
      <c r="CE110" s="931"/>
      <c r="CF110" s="944">
        <v>118.3</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6906230</v>
      </c>
      <c r="BR112" s="926"/>
      <c r="BS112" s="926"/>
      <c r="BT112" s="926"/>
      <c r="BU112" s="926"/>
      <c r="BV112" s="926">
        <v>6648826</v>
      </c>
      <c r="BW112" s="926"/>
      <c r="BX112" s="926"/>
      <c r="BY112" s="926"/>
      <c r="BZ112" s="926"/>
      <c r="CA112" s="926">
        <v>6456170</v>
      </c>
      <c r="CB112" s="926"/>
      <c r="CC112" s="926"/>
      <c r="CD112" s="926"/>
      <c r="CE112" s="926"/>
      <c r="CF112" s="920">
        <v>28.8</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715249</v>
      </c>
      <c r="AB113" s="938"/>
      <c r="AC113" s="938"/>
      <c r="AD113" s="938"/>
      <c r="AE113" s="939"/>
      <c r="AF113" s="940">
        <v>721083</v>
      </c>
      <c r="AG113" s="938"/>
      <c r="AH113" s="938"/>
      <c r="AI113" s="938"/>
      <c r="AJ113" s="939"/>
      <c r="AK113" s="940">
        <v>680383</v>
      </c>
      <c r="AL113" s="938"/>
      <c r="AM113" s="938"/>
      <c r="AN113" s="938"/>
      <c r="AO113" s="939"/>
      <c r="AP113" s="941">
        <v>3</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856988</v>
      </c>
      <c r="BR113" s="926"/>
      <c r="BS113" s="926"/>
      <c r="BT113" s="926"/>
      <c r="BU113" s="926"/>
      <c r="BV113" s="926">
        <v>842986</v>
      </c>
      <c r="BW113" s="926"/>
      <c r="BX113" s="926"/>
      <c r="BY113" s="926"/>
      <c r="BZ113" s="926"/>
      <c r="CA113" s="926">
        <v>2303168</v>
      </c>
      <c r="CB113" s="926"/>
      <c r="CC113" s="926"/>
      <c r="CD113" s="926"/>
      <c r="CE113" s="926"/>
      <c r="CF113" s="920">
        <v>10.3</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28453</v>
      </c>
      <c r="AB114" s="959"/>
      <c r="AC114" s="959"/>
      <c r="AD114" s="959"/>
      <c r="AE114" s="960"/>
      <c r="AF114" s="961">
        <v>60784</v>
      </c>
      <c r="AG114" s="959"/>
      <c r="AH114" s="959"/>
      <c r="AI114" s="959"/>
      <c r="AJ114" s="960"/>
      <c r="AK114" s="961">
        <v>235384</v>
      </c>
      <c r="AL114" s="959"/>
      <c r="AM114" s="959"/>
      <c r="AN114" s="959"/>
      <c r="AO114" s="960"/>
      <c r="AP114" s="962">
        <v>1</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6001484</v>
      </c>
      <c r="BR114" s="926"/>
      <c r="BS114" s="926"/>
      <c r="BT114" s="926"/>
      <c r="BU114" s="926"/>
      <c r="BV114" s="926">
        <v>5062777</v>
      </c>
      <c r="BW114" s="926"/>
      <c r="BX114" s="926"/>
      <c r="BY114" s="926"/>
      <c r="BZ114" s="926"/>
      <c r="CA114" s="926">
        <v>5157912</v>
      </c>
      <c r="CB114" s="926"/>
      <c r="CC114" s="926"/>
      <c r="CD114" s="926"/>
      <c r="CE114" s="926"/>
      <c r="CF114" s="920">
        <v>23</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3240456</v>
      </c>
      <c r="AB117" s="979"/>
      <c r="AC117" s="979"/>
      <c r="AD117" s="979"/>
      <c r="AE117" s="980"/>
      <c r="AF117" s="981">
        <v>3336554</v>
      </c>
      <c r="AG117" s="979"/>
      <c r="AH117" s="979"/>
      <c r="AI117" s="979"/>
      <c r="AJ117" s="980"/>
      <c r="AK117" s="981">
        <v>3132831</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42733530</v>
      </c>
      <c r="BR119" s="1000"/>
      <c r="BS119" s="1000"/>
      <c r="BT119" s="1000"/>
      <c r="BU119" s="1000"/>
      <c r="BV119" s="1000">
        <v>40340797</v>
      </c>
      <c r="BW119" s="1000"/>
      <c r="BX119" s="1000"/>
      <c r="BY119" s="1000"/>
      <c r="BZ119" s="1000"/>
      <c r="CA119" s="1000">
        <v>40463920</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13267201</v>
      </c>
      <c r="BR120" s="931"/>
      <c r="BS120" s="931"/>
      <c r="BT120" s="931"/>
      <c r="BU120" s="931"/>
      <c r="BV120" s="931">
        <v>13056265</v>
      </c>
      <c r="BW120" s="931"/>
      <c r="BX120" s="931"/>
      <c r="BY120" s="931"/>
      <c r="BZ120" s="931"/>
      <c r="CA120" s="931">
        <v>12899684</v>
      </c>
      <c r="CB120" s="931"/>
      <c r="CC120" s="931"/>
      <c r="CD120" s="931"/>
      <c r="CE120" s="931"/>
      <c r="CF120" s="944">
        <v>57.5</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6880713</v>
      </c>
      <c r="DH120" s="931"/>
      <c r="DI120" s="931"/>
      <c r="DJ120" s="931"/>
      <c r="DK120" s="931"/>
      <c r="DL120" s="931">
        <v>6616586</v>
      </c>
      <c r="DM120" s="931"/>
      <c r="DN120" s="931"/>
      <c r="DO120" s="931"/>
      <c r="DP120" s="931"/>
      <c r="DQ120" s="931">
        <v>6401724</v>
      </c>
      <c r="DR120" s="931"/>
      <c r="DS120" s="931"/>
      <c r="DT120" s="931"/>
      <c r="DU120" s="931"/>
      <c r="DV120" s="932">
        <v>28.5</v>
      </c>
      <c r="DW120" s="932"/>
      <c r="DX120" s="932"/>
      <c r="DY120" s="932"/>
      <c r="DZ120" s="933"/>
    </row>
    <row r="121" spans="1:130" s="218" customFormat="1" ht="26.25" customHeight="1" x14ac:dyDescent="0.2">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8278834</v>
      </c>
      <c r="BR121" s="926"/>
      <c r="BS121" s="926"/>
      <c r="BT121" s="926"/>
      <c r="BU121" s="926"/>
      <c r="BV121" s="926">
        <v>7841729</v>
      </c>
      <c r="BW121" s="926"/>
      <c r="BX121" s="926"/>
      <c r="BY121" s="926"/>
      <c r="BZ121" s="926"/>
      <c r="CA121" s="926">
        <v>7085144</v>
      </c>
      <c r="CB121" s="926"/>
      <c r="CC121" s="926"/>
      <c r="CD121" s="926"/>
      <c r="CE121" s="926"/>
      <c r="CF121" s="920">
        <v>31.6</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25517</v>
      </c>
      <c r="DH121" s="926"/>
      <c r="DI121" s="926"/>
      <c r="DJ121" s="926"/>
      <c r="DK121" s="926"/>
      <c r="DL121" s="926">
        <v>32240</v>
      </c>
      <c r="DM121" s="926"/>
      <c r="DN121" s="926"/>
      <c r="DO121" s="926"/>
      <c r="DP121" s="926"/>
      <c r="DQ121" s="926">
        <v>54446</v>
      </c>
      <c r="DR121" s="926"/>
      <c r="DS121" s="926"/>
      <c r="DT121" s="926"/>
      <c r="DU121" s="926"/>
      <c r="DV121" s="927">
        <v>0.2</v>
      </c>
      <c r="DW121" s="927"/>
      <c r="DX121" s="927"/>
      <c r="DY121" s="927"/>
      <c r="DZ121" s="928"/>
    </row>
    <row r="122" spans="1:130" s="218" customFormat="1" ht="26.25" customHeight="1" x14ac:dyDescent="0.2">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27981729</v>
      </c>
      <c r="BR122" s="1000"/>
      <c r="BS122" s="1000"/>
      <c r="BT122" s="1000"/>
      <c r="BU122" s="1000"/>
      <c r="BV122" s="1000">
        <v>27324870</v>
      </c>
      <c r="BW122" s="1000"/>
      <c r="BX122" s="1000"/>
      <c r="BY122" s="1000"/>
      <c r="BZ122" s="1000"/>
      <c r="CA122" s="1000">
        <v>25518526</v>
      </c>
      <c r="CB122" s="1000"/>
      <c r="CC122" s="1000"/>
      <c r="CD122" s="1000"/>
      <c r="CE122" s="1000"/>
      <c r="CF122" s="1017">
        <v>113.7</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49527764</v>
      </c>
      <c r="BR123" s="1064"/>
      <c r="BS123" s="1064"/>
      <c r="BT123" s="1064"/>
      <c r="BU123" s="1064"/>
      <c r="BV123" s="1064">
        <v>48222864</v>
      </c>
      <c r="BW123" s="1064"/>
      <c r="BX123" s="1064"/>
      <c r="BY123" s="1064"/>
      <c r="BZ123" s="1064"/>
      <c r="CA123" s="1064">
        <v>45503354</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802526</v>
      </c>
      <c r="AB128" s="1046"/>
      <c r="AC128" s="1046"/>
      <c r="AD128" s="1046"/>
      <c r="AE128" s="1047"/>
      <c r="AF128" s="1048">
        <v>801121</v>
      </c>
      <c r="AG128" s="1046"/>
      <c r="AH128" s="1046"/>
      <c r="AI128" s="1046"/>
      <c r="AJ128" s="1047"/>
      <c r="AK128" s="1048">
        <v>683080</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12.09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24258118</v>
      </c>
      <c r="AB129" s="959"/>
      <c r="AC129" s="959"/>
      <c r="AD129" s="959"/>
      <c r="AE129" s="960"/>
      <c r="AF129" s="961">
        <v>24503475</v>
      </c>
      <c r="AG129" s="959"/>
      <c r="AH129" s="959"/>
      <c r="AI129" s="959"/>
      <c r="AJ129" s="960"/>
      <c r="AK129" s="961">
        <v>24875770</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17.09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2641248</v>
      </c>
      <c r="AB130" s="959"/>
      <c r="AC130" s="959"/>
      <c r="AD130" s="959"/>
      <c r="AE130" s="960"/>
      <c r="AF130" s="961">
        <v>2617586</v>
      </c>
      <c r="AG130" s="959"/>
      <c r="AH130" s="959"/>
      <c r="AI130" s="959"/>
      <c r="AJ130" s="960"/>
      <c r="AK130" s="961">
        <v>2438971</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-0.4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21616870</v>
      </c>
      <c r="AB131" s="986"/>
      <c r="AC131" s="986"/>
      <c r="AD131" s="986"/>
      <c r="AE131" s="987"/>
      <c r="AF131" s="985">
        <v>21885889</v>
      </c>
      <c r="AG131" s="986"/>
      <c r="AH131" s="986"/>
      <c r="AI131" s="986"/>
      <c r="AJ131" s="987"/>
      <c r="AK131" s="985">
        <v>22436799</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-0.94055244800000004</v>
      </c>
      <c r="AB132" s="1097"/>
      <c r="AC132" s="1097"/>
      <c r="AD132" s="1097"/>
      <c r="AE132" s="1098"/>
      <c r="AF132" s="1099">
        <v>-0.37536971899999999</v>
      </c>
      <c r="AG132" s="1097"/>
      <c r="AH132" s="1097"/>
      <c r="AI132" s="1097"/>
      <c r="AJ132" s="1098"/>
      <c r="AK132" s="1099">
        <v>4.8046068999999997E-2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-1</v>
      </c>
      <c r="AB133" s="1080"/>
      <c r="AC133" s="1080"/>
      <c r="AD133" s="1080"/>
      <c r="AE133" s="1081"/>
      <c r="AF133" s="1079">
        <v>-0.7</v>
      </c>
      <c r="AG133" s="1080"/>
      <c r="AH133" s="1080"/>
      <c r="AI133" s="1080"/>
      <c r="AJ133" s="1081"/>
      <c r="AK133" s="1079">
        <v>-0.4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5YAZiGPuNjHaZBai7RqO+gL3wA3NZsPelY5hUohiNOproTk7pSq8joj499Ch1NpMgrAnKRhZpaTEjVUbbD+A+g==" saltValue="xHddWBfm1YD1S/uYCqce6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eI3RiXM2ocH7sXyXWtZRmephcZCdsbCzkEyI9uSqr3RfbHz3/XAnn1QLLm0aN94WhgxsBqm8yF9eT6rkxpKZ+w==" saltValue="6wOL+TLXuDq9O0NZj3toD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lmR7qw/wg0kpB1+PvZpdeMFcuk+10Pgt+fDLJwEsbzOJb+Rd2iTaL+HTnynxRbvcjPi2UIYG5+mZ/uGocjPaKw==" saltValue="Jx/511QP6Nu65mePpgbrC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7623367</v>
      </c>
      <c r="AP9" s="269">
        <v>72112</v>
      </c>
      <c r="AQ9" s="270">
        <v>68274</v>
      </c>
      <c r="AR9" s="271">
        <v>5.6</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1145383</v>
      </c>
      <c r="AP10" s="272">
        <v>10835</v>
      </c>
      <c r="AQ10" s="273">
        <v>4860</v>
      </c>
      <c r="AR10" s="274">
        <v>122.9</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26716</v>
      </c>
      <c r="AP11" s="272">
        <v>253</v>
      </c>
      <c r="AQ11" s="273">
        <v>567</v>
      </c>
      <c r="AR11" s="274">
        <v>-55.4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16</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252898</v>
      </c>
      <c r="AP13" s="272">
        <v>2392</v>
      </c>
      <c r="AQ13" s="273">
        <v>2777</v>
      </c>
      <c r="AR13" s="274">
        <v>-13.9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168932</v>
      </c>
      <c r="AP14" s="272">
        <v>1598</v>
      </c>
      <c r="AQ14" s="273">
        <v>1330</v>
      </c>
      <c r="AR14" s="274">
        <v>20.2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-266476</v>
      </c>
      <c r="AP15" s="272">
        <v>-2521</v>
      </c>
      <c r="AQ15" s="273">
        <v>-3833</v>
      </c>
      <c r="AR15" s="274">
        <v>-34.200000000000003</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8950820</v>
      </c>
      <c r="AP16" s="272">
        <v>84669</v>
      </c>
      <c r="AQ16" s="273">
        <v>73991</v>
      </c>
      <c r="AR16" s="274">
        <v>14.4</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6.5</v>
      </c>
      <c r="AP21" s="286">
        <v>6.28</v>
      </c>
      <c r="AQ21" s="287">
        <v>0.22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99.7</v>
      </c>
      <c r="AP22" s="291">
        <v>98.7</v>
      </c>
      <c r="AQ22" s="292">
        <v>1</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2217064</v>
      </c>
      <c r="AP32" s="300">
        <v>20972</v>
      </c>
      <c r="AQ32" s="301">
        <v>32402</v>
      </c>
      <c r="AR32" s="302">
        <v>-35.299999999999997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v>16</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680383</v>
      </c>
      <c r="AP35" s="300">
        <v>6436</v>
      </c>
      <c r="AQ35" s="301">
        <v>5520</v>
      </c>
      <c r="AR35" s="302">
        <v>16.600000000000001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235384</v>
      </c>
      <c r="AP36" s="300">
        <v>2227</v>
      </c>
      <c r="AQ36" s="301">
        <v>1296</v>
      </c>
      <c r="AR36" s="302">
        <v>71.8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t="s">
        <v>487</v>
      </c>
      <c r="AP37" s="300" t="s">
        <v>487</v>
      </c>
      <c r="AQ37" s="301">
        <v>571</v>
      </c>
      <c r="AR37" s="302" t="s">
        <v>487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0</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-683080</v>
      </c>
      <c r="AP39" s="300">
        <v>-6462</v>
      </c>
      <c r="AQ39" s="301">
        <v>-6093</v>
      </c>
      <c r="AR39" s="302">
        <v>6.1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-2438971</v>
      </c>
      <c r="AP40" s="300">
        <v>-23071</v>
      </c>
      <c r="AQ40" s="301">
        <v>-23816</v>
      </c>
      <c r="AR40" s="302">
        <v>-3.1</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10780</v>
      </c>
      <c r="AP41" s="300">
        <v>102</v>
      </c>
      <c r="AQ41" s="301">
        <v>9896</v>
      </c>
      <c r="AR41" s="302">
        <v>-99</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4149174</v>
      </c>
      <c r="AN51" s="322">
        <v>37722</v>
      </c>
      <c r="AO51" s="323">
        <v>-29.2</v>
      </c>
      <c r="AP51" s="324">
        <v>44161</v>
      </c>
      <c r="AQ51" s="325">
        <v>3.1</v>
      </c>
      <c r="AR51" s="326">
        <v>-32.299999999999997</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3162828</v>
      </c>
      <c r="AN52" s="330">
        <v>28755</v>
      </c>
      <c r="AO52" s="331">
        <v>-12.6</v>
      </c>
      <c r="AP52" s="332">
        <v>23644</v>
      </c>
      <c r="AQ52" s="333">
        <v>3.1</v>
      </c>
      <c r="AR52" s="334">
        <v>-15.7</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2586421</v>
      </c>
      <c r="AN53" s="322">
        <v>23731</v>
      </c>
      <c r="AO53" s="323">
        <v>-37.1</v>
      </c>
      <c r="AP53" s="324">
        <v>43955</v>
      </c>
      <c r="AQ53" s="325">
        <v>-0.5</v>
      </c>
      <c r="AR53" s="326">
        <v>-36.6</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2000918</v>
      </c>
      <c r="AN54" s="330">
        <v>18359</v>
      </c>
      <c r="AO54" s="331">
        <v>-36.200000000000003</v>
      </c>
      <c r="AP54" s="332">
        <v>21318</v>
      </c>
      <c r="AQ54" s="333">
        <v>-9.8000000000000007</v>
      </c>
      <c r="AR54" s="334">
        <v>-26.4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2158767</v>
      </c>
      <c r="AN55" s="322">
        <v>19969</v>
      </c>
      <c r="AO55" s="323">
        <v>-15.9</v>
      </c>
      <c r="AP55" s="324">
        <v>41921</v>
      </c>
      <c r="AQ55" s="325">
        <v>-4.5999999999999996</v>
      </c>
      <c r="AR55" s="326">
        <v>-11.3</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1499051</v>
      </c>
      <c r="AN56" s="330">
        <v>13867</v>
      </c>
      <c r="AO56" s="331">
        <v>-24.5</v>
      </c>
      <c r="AP56" s="332">
        <v>21655</v>
      </c>
      <c r="AQ56" s="333">
        <v>1.6</v>
      </c>
      <c r="AR56" s="334">
        <v>-26.1</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3486765</v>
      </c>
      <c r="AN57" s="322">
        <v>32483</v>
      </c>
      <c r="AO57" s="323">
        <v>62.7</v>
      </c>
      <c r="AP57" s="324">
        <v>44585</v>
      </c>
      <c r="AQ57" s="325">
        <v>6.4</v>
      </c>
      <c r="AR57" s="326">
        <v>56.3</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2440298</v>
      </c>
      <c r="AN58" s="330">
        <v>22734</v>
      </c>
      <c r="AO58" s="331">
        <v>63.9</v>
      </c>
      <c r="AP58" s="332">
        <v>23077</v>
      </c>
      <c r="AQ58" s="333">
        <v>6.6</v>
      </c>
      <c r="AR58" s="334">
        <v>57.3</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2707124</v>
      </c>
      <c r="AN59" s="322">
        <v>25608</v>
      </c>
      <c r="AO59" s="323">
        <v>-21.2</v>
      </c>
      <c r="AP59" s="324">
        <v>49779</v>
      </c>
      <c r="AQ59" s="325">
        <v>11.6</v>
      </c>
      <c r="AR59" s="326">
        <v>-32.799999999999997</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2286880</v>
      </c>
      <c r="AN60" s="330">
        <v>21633</v>
      </c>
      <c r="AO60" s="331">
        <v>-4.8</v>
      </c>
      <c r="AP60" s="332">
        <v>28921</v>
      </c>
      <c r="AQ60" s="333">
        <v>25.3</v>
      </c>
      <c r="AR60" s="334">
        <v>-30.1</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3017650</v>
      </c>
      <c r="AN61" s="337">
        <v>27903</v>
      </c>
      <c r="AO61" s="338">
        <v>-8.1</v>
      </c>
      <c r="AP61" s="339">
        <v>44880</v>
      </c>
      <c r="AQ61" s="340">
        <v>3.2</v>
      </c>
      <c r="AR61" s="326">
        <v>-11.3</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2277995</v>
      </c>
      <c r="AN62" s="330">
        <v>21070</v>
      </c>
      <c r="AO62" s="331">
        <v>-2.8</v>
      </c>
      <c r="AP62" s="332">
        <v>23723</v>
      </c>
      <c r="AQ62" s="333">
        <v>5.4</v>
      </c>
      <c r="AR62" s="334">
        <v>-8.1999999999999993</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mARqKUjGv9Q4p8BlUARZgTNJRpCoixtIHB6V3Z5Lp+RBBt+QG4Al8gcqVPLyJyrvpz3S7adtKPqOvenhx1krg==" saltValue="myWK4ArXDspXiE98Mm2TY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BfCBpfd+gPUbwzWh0QVotbR2oq4E37GzijTfiKq9pbW7JksU031TRlXwd9p/0AKy5lfA6NKjiThLaPFFT+KLsw==" saltValue="WeiXh1T7ZLwNOqyT8zUHH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scNv7FHKowGeOmhZWgHiUeEyBM7EOwjPMp2TG7JSS6XdifRTQy8k21j68Tw5b/yQjUZsbjDqo6wXc3dWA/HNBw==" saltValue="51MIsZtzv9qwTrBQcNuET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14.27</v>
      </c>
      <c r="G47" s="12">
        <v>16.87</v>
      </c>
      <c r="H47" s="12">
        <v>19.23</v>
      </c>
      <c r="I47" s="12">
        <v>19.559999999999999</v>
      </c>
      <c r="J47" s="13">
        <v>19.940000000000001</v>
      </c>
    </row>
    <row r="48" spans="2:10" ht="57.75" customHeight="1" x14ac:dyDescent="0.2">
      <c r="B48" s="14"/>
      <c r="C48" s="1141" t="s">
        <v>4</v>
      </c>
      <c r="D48" s="1141"/>
      <c r="E48" s="1142"/>
      <c r="F48" s="15">
        <v>3</v>
      </c>
      <c r="G48" s="16">
        <v>3.47</v>
      </c>
      <c r="H48" s="16">
        <v>3.97</v>
      </c>
      <c r="I48" s="16">
        <v>1.84</v>
      </c>
      <c r="J48" s="17">
        <v>1.77</v>
      </c>
    </row>
    <row r="49" spans="2:10" ht="57.75" customHeight="1" thickBot="1" x14ac:dyDescent="0.25">
      <c r="B49" s="18"/>
      <c r="C49" s="1143" t="s">
        <v>5</v>
      </c>
      <c r="D49" s="1143"/>
      <c r="E49" s="1144"/>
      <c r="F49" s="19">
        <v>1.51</v>
      </c>
      <c r="G49" s="20">
        <v>6.7</v>
      </c>
      <c r="H49" s="20">
        <v>2.5299999999999998</v>
      </c>
      <c r="I49" s="20">
        <v>0.12</v>
      </c>
      <c r="J49" s="21">
        <v>1.42</v>
      </c>
    </row>
    <row r="50" spans="2:10" ht="13.2" x14ac:dyDescent="0.2"/>
  </sheetData>
  <sheetProtection algorithmName="SHA-512" hashValue="C15hVQ5Oye9WWMKHmdzYygiC4rRRoIx0kIrZ/yohbfJVNOwWQVlzCpjYyY+tX8xEQJ4yEsOrJ3IrhRqwWX87EA==" saltValue="EqPekeX9efn85dWsLH4a7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2026-03-11T06:49:53Z</cp:lastPrinted>
  <dcterms:created xsi:type="dcterms:W3CDTF">2026-02-23T07:39:10Z</dcterms:created>
  <dcterms:modified xsi:type="dcterms:W3CDTF">2026-03-12T02:29:33Z</dcterms:modified>
  <cp:category/>
</cp:coreProperties>
</file>